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drawings/drawing8.xml" ContentType="application/vnd.openxmlformats-officedocument.drawing+xml"/>
  <Override PartName="/xl/ctrlProps/ctrlProp85.xml" ContentType="application/vnd.ms-excel.controlproperties+xml"/>
  <Override PartName="/xl/drawings/drawing9.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codeName="ThisWorkbook" defaultThemeVersion="124226"/>
  <mc:AlternateContent xmlns:mc="http://schemas.openxmlformats.org/markup-compatibility/2006">
    <mc:Choice Requires="x15">
      <x15ac:absPath xmlns:x15ac="http://schemas.microsoft.com/office/spreadsheetml/2010/11/ac" url="C:\Users\shester\UNE Enterprise Dropbox\Susie Hester\CEBRA 22C\Milestones\Milestone 6 Draft Tool\"/>
    </mc:Choice>
  </mc:AlternateContent>
  <xr:revisionPtr revIDLastSave="0" documentId="13_ncr:1_{C8881969-5898-4F31-84DE-042C5550CF8B}" xr6:coauthVersionLast="47" xr6:coauthVersionMax="47" xr10:uidLastSave="{00000000-0000-0000-0000-000000000000}"/>
  <bookViews>
    <workbookView minimized="1" xWindow="10" yWindow="10" windowWidth="19180" windowHeight="10060" tabRatio="653" firstSheet="2" activeTab="2" xr2:uid="{00000000-000D-0000-FFFF-FFFF00000000}"/>
  </bookViews>
  <sheets>
    <sheet name="Introduction" sheetId="19" r:id="rId1"/>
    <sheet name="Screening" sheetId="18" r:id="rId2"/>
    <sheet name="Set-up" sheetId="10" r:id="rId3"/>
    <sheet name="Default values" sheetId="17" r:id="rId4"/>
    <sheet name="Costs" sheetId="1" r:id="rId5"/>
    <sheet name="Benefits" sheetId="4" r:id="rId6"/>
    <sheet name="Spread and damage" sheetId="22" r:id="rId7"/>
    <sheet name="MCA Inputs" sheetId="21" r:id="rId8"/>
    <sheet name="Trouble Shooting " sheetId="7" state="hidden" r:id="rId9"/>
    <sheet name="Outputs summary" sheetId="16" r:id="rId10"/>
    <sheet name="Notes" sheetId="20" r:id="rId11"/>
    <sheet name="Sheet1" sheetId="23" r:id="rId12"/>
  </sheets>
  <definedNames>
    <definedName name="_MailAutoSig" localSheetId="7">'MCA Inputs'!$G$20</definedName>
    <definedName name="CBtn_Reset_Input">'Set-up'!$G$7</definedName>
    <definedName name="LimOuputAmber">#REF!</definedName>
    <definedName name="LimOuputGreen">#REF!</definedName>
    <definedName name="_xlnm.Print_Area" localSheetId="5">Benefits!$B$2:$L$44</definedName>
    <definedName name="shAmber">#REF!</definedName>
    <definedName name="shGreen">#REF!</definedName>
    <definedName name="shRed">#REF!</definedName>
    <definedName name="Stakeholdergreyout">#REF!</definedName>
    <definedName name="TotalValue">INDIRECT("'"&amp;'Outputs summary'!#REF!&amp;"'!"&amp;'Outputs summary'!#REF!&amp;'Outputs summary'!#REF!&amp;":"&amp;'Outputs summary'!#REF!&amp;'Outputs summary'!#REF!)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1" i="4" l="1"/>
  <c r="F19" i="16" l="1"/>
  <c r="F43" i="16" l="1"/>
  <c r="D20" i="21"/>
  <c r="H52" i="1" l="1"/>
  <c r="H51" i="1"/>
  <c r="H50" i="1"/>
  <c r="H49" i="1"/>
  <c r="H48" i="1"/>
  <c r="H47" i="1"/>
  <c r="H46" i="1"/>
  <c r="H45" i="1"/>
  <c r="N24" i="17" l="1"/>
  <c r="E22" i="10" l="1"/>
  <c r="B22" i="16" s="1"/>
  <c r="G14" i="18"/>
  <c r="G24" i="18"/>
  <c r="F33" i="4" l="1"/>
  <c r="F34" i="4"/>
  <c r="F35" i="4"/>
  <c r="F36" i="4"/>
  <c r="F37" i="4"/>
  <c r="F38" i="4"/>
  <c r="F39" i="4"/>
  <c r="F40" i="4"/>
  <c r="F41" i="4"/>
  <c r="F32" i="4"/>
  <c r="F31" i="4"/>
  <c r="F16" i="1"/>
  <c r="F15" i="1"/>
  <c r="F14" i="1"/>
  <c r="F17" i="1"/>
  <c r="F18" i="1"/>
  <c r="I55" i="4" l="1"/>
  <c r="K47" i="4"/>
  <c r="L47" i="4"/>
  <c r="M47" i="4"/>
  <c r="N47" i="4"/>
  <c r="O47" i="4"/>
  <c r="P47" i="4"/>
  <c r="Q47" i="4"/>
  <c r="R47" i="4"/>
  <c r="J47" i="4"/>
  <c r="K46" i="4"/>
  <c r="L46" i="4"/>
  <c r="M46" i="4"/>
  <c r="N46" i="4"/>
  <c r="O46" i="4"/>
  <c r="P46" i="4"/>
  <c r="Q46" i="4"/>
  <c r="R46" i="4"/>
  <c r="J46" i="4"/>
  <c r="K45" i="4"/>
  <c r="L45" i="4"/>
  <c r="M45" i="4"/>
  <c r="N45" i="4"/>
  <c r="O45" i="4"/>
  <c r="P45" i="4"/>
  <c r="Q45" i="4"/>
  <c r="R45" i="4"/>
  <c r="J45" i="4"/>
  <c r="H47" i="4"/>
  <c r="H46" i="4"/>
  <c r="H45" i="4"/>
  <c r="H37" i="21"/>
  <c r="F37" i="21"/>
  <c r="D37" i="21"/>
  <c r="H46" i="21"/>
  <c r="F46" i="21"/>
  <c r="D46" i="21"/>
  <c r="H40" i="21"/>
  <c r="F40" i="21"/>
  <c r="D40" i="21"/>
  <c r="H55" i="4" l="1"/>
  <c r="M55" i="4"/>
  <c r="P55" i="4"/>
  <c r="R55" i="4"/>
  <c r="O55" i="4"/>
  <c r="N55" i="4"/>
  <c r="K55" i="4"/>
  <c r="L55" i="4"/>
  <c r="J55" i="4"/>
  <c r="Q55" i="4"/>
  <c r="E48" i="1"/>
  <c r="D15" i="16"/>
  <c r="E46" i="1"/>
  <c r="E47" i="1"/>
  <c r="E49" i="1"/>
  <c r="E50" i="1"/>
  <c r="E51" i="1"/>
  <c r="E52" i="1"/>
  <c r="E45" i="1"/>
  <c r="H36" i="1"/>
  <c r="I36" i="1"/>
  <c r="J36" i="1"/>
  <c r="K36" i="1"/>
  <c r="L36" i="1"/>
  <c r="M36" i="1"/>
  <c r="N36" i="1"/>
  <c r="O36" i="1"/>
  <c r="P36" i="1"/>
  <c r="H21" i="1"/>
  <c r="H39" i="1" s="1"/>
  <c r="I21" i="1"/>
  <c r="I39" i="1" s="1"/>
  <c r="J21" i="1"/>
  <c r="J39" i="1" s="1"/>
  <c r="K21" i="1"/>
  <c r="K39" i="1" s="1"/>
  <c r="L21" i="1"/>
  <c r="L39" i="1" s="1"/>
  <c r="M21" i="1"/>
  <c r="M39" i="1" s="1"/>
  <c r="N21" i="1"/>
  <c r="N39" i="1" s="1"/>
  <c r="O21" i="1"/>
  <c r="O39" i="1" s="1"/>
  <c r="P21" i="1"/>
  <c r="P39" i="1" s="1"/>
  <c r="G36" i="1" l="1"/>
  <c r="P37" i="1" s="1"/>
  <c r="C6" i="1" s="1"/>
  <c r="T4" i="22"/>
  <c r="U3004" i="22" l="1"/>
  <c r="U3003" i="22"/>
  <c r="U3002" i="22"/>
  <c r="U3001" i="22"/>
  <c r="U3000" i="22"/>
  <c r="U2999" i="22"/>
  <c r="U2998" i="22"/>
  <c r="U2997" i="22"/>
  <c r="U2996" i="22"/>
  <c r="U2995" i="22"/>
  <c r="U2994" i="22"/>
  <c r="U2993" i="22"/>
  <c r="U2992" i="22"/>
  <c r="U2991" i="22"/>
  <c r="U2990" i="22"/>
  <c r="U2989" i="22"/>
  <c r="U2988" i="22"/>
  <c r="U2987" i="22"/>
  <c r="U2986" i="22"/>
  <c r="U2985" i="22"/>
  <c r="U2984" i="22"/>
  <c r="U2983" i="22"/>
  <c r="U2982" i="22"/>
  <c r="U2981" i="22"/>
  <c r="U2980" i="22"/>
  <c r="U2979" i="22"/>
  <c r="U2978" i="22"/>
  <c r="U2977" i="22"/>
  <c r="U2976" i="22"/>
  <c r="U2975" i="22"/>
  <c r="U2974" i="22"/>
  <c r="U2973" i="22"/>
  <c r="U2972" i="22"/>
  <c r="U2971" i="22"/>
  <c r="U2970" i="22"/>
  <c r="U2969" i="22"/>
  <c r="U2968" i="22"/>
  <c r="U2967" i="22"/>
  <c r="U2966" i="22"/>
  <c r="U2965" i="22"/>
  <c r="U2964" i="22"/>
  <c r="U2963" i="22"/>
  <c r="U2962" i="22"/>
  <c r="U2961" i="22"/>
  <c r="U2960" i="22"/>
  <c r="U2959" i="22"/>
  <c r="U2958" i="22"/>
  <c r="U2957" i="22"/>
  <c r="U2956" i="22"/>
  <c r="U2955" i="22"/>
  <c r="U2954" i="22"/>
  <c r="U2953" i="22"/>
  <c r="U2952" i="22"/>
  <c r="U2951" i="22"/>
  <c r="U2950" i="22"/>
  <c r="U2949" i="22"/>
  <c r="U2948" i="22"/>
  <c r="U2947" i="22"/>
  <c r="U2946" i="22"/>
  <c r="U2945" i="22"/>
  <c r="U2944" i="22"/>
  <c r="U2943" i="22"/>
  <c r="U2942" i="22"/>
  <c r="U2941" i="22"/>
  <c r="U2940" i="22"/>
  <c r="U2939" i="22"/>
  <c r="U2938" i="22"/>
  <c r="U2937" i="22"/>
  <c r="U2936" i="22"/>
  <c r="U2935" i="22"/>
  <c r="U2934" i="22"/>
  <c r="U2933" i="22"/>
  <c r="U2932" i="22"/>
  <c r="U2931" i="22"/>
  <c r="U2930" i="22"/>
  <c r="U2929" i="22"/>
  <c r="U2928" i="22"/>
  <c r="U2927" i="22"/>
  <c r="U2926" i="22"/>
  <c r="U2925" i="22"/>
  <c r="U2924" i="22"/>
  <c r="U2923" i="22"/>
  <c r="U2922" i="22"/>
  <c r="U2921" i="22"/>
  <c r="U2920" i="22"/>
  <c r="U2919" i="22"/>
  <c r="U2918" i="22"/>
  <c r="U2917" i="22"/>
  <c r="U2916" i="22"/>
  <c r="U2915" i="22"/>
  <c r="U2914" i="22"/>
  <c r="U2913" i="22"/>
  <c r="U2912" i="22"/>
  <c r="U2911" i="22"/>
  <c r="U2910" i="22"/>
  <c r="U2909" i="22"/>
  <c r="U2908" i="22"/>
  <c r="U2907" i="22"/>
  <c r="U2906" i="22"/>
  <c r="U2905" i="22"/>
  <c r="U2904" i="22"/>
  <c r="U2903" i="22"/>
  <c r="U2902" i="22"/>
  <c r="U2901" i="22"/>
  <c r="U2900" i="22"/>
  <c r="U2899" i="22"/>
  <c r="U2898" i="22"/>
  <c r="U2897" i="22"/>
  <c r="U2896" i="22"/>
  <c r="U2895" i="22"/>
  <c r="U2894" i="22"/>
  <c r="U2893" i="22"/>
  <c r="U2892" i="22"/>
  <c r="U2891" i="22"/>
  <c r="U2890" i="22"/>
  <c r="U2889" i="22"/>
  <c r="U2888" i="22"/>
  <c r="U2887" i="22"/>
  <c r="U2886" i="22"/>
  <c r="U2885" i="22"/>
  <c r="U2884" i="22"/>
  <c r="U2883" i="22"/>
  <c r="U2882" i="22"/>
  <c r="U2881" i="22"/>
  <c r="U2880" i="22"/>
  <c r="U2879" i="22"/>
  <c r="U2878" i="22"/>
  <c r="U2877" i="22"/>
  <c r="U2876" i="22"/>
  <c r="U2875" i="22"/>
  <c r="U2874" i="22"/>
  <c r="U2873" i="22"/>
  <c r="U2872" i="22"/>
  <c r="U2871" i="22"/>
  <c r="U2870" i="22"/>
  <c r="U2869" i="22"/>
  <c r="U2868" i="22"/>
  <c r="U2867" i="22"/>
  <c r="U2866" i="22"/>
  <c r="U2865" i="22"/>
  <c r="U2864" i="22"/>
  <c r="U2863" i="22"/>
  <c r="U2862" i="22"/>
  <c r="U2861" i="22"/>
  <c r="U2860" i="22"/>
  <c r="U2859" i="22"/>
  <c r="U2858" i="22"/>
  <c r="U2857" i="22"/>
  <c r="U2856" i="22"/>
  <c r="U2855" i="22"/>
  <c r="U2854" i="22"/>
  <c r="U2853" i="22"/>
  <c r="U2852" i="22"/>
  <c r="U2851" i="22"/>
  <c r="U2850" i="22"/>
  <c r="U2849" i="22"/>
  <c r="U2848" i="22"/>
  <c r="U2847" i="22"/>
  <c r="U2846" i="22"/>
  <c r="U2845" i="22"/>
  <c r="U2844" i="22"/>
  <c r="U2843" i="22"/>
  <c r="U2842" i="22"/>
  <c r="U2841" i="22"/>
  <c r="U2840" i="22"/>
  <c r="U2839" i="22"/>
  <c r="U2838" i="22"/>
  <c r="U2837" i="22"/>
  <c r="U2836" i="22"/>
  <c r="U2835" i="22"/>
  <c r="U2834" i="22"/>
  <c r="U2833" i="22"/>
  <c r="U2832" i="22"/>
  <c r="U2831" i="22"/>
  <c r="U2830" i="22"/>
  <c r="U2829" i="22"/>
  <c r="U2828" i="22"/>
  <c r="U2827" i="22"/>
  <c r="U2826" i="22"/>
  <c r="U2825" i="22"/>
  <c r="U2824" i="22"/>
  <c r="U2823" i="22"/>
  <c r="U2822" i="22"/>
  <c r="U2821" i="22"/>
  <c r="U2820" i="22"/>
  <c r="U2819" i="22"/>
  <c r="U2818" i="22"/>
  <c r="U2817" i="22"/>
  <c r="U2816" i="22"/>
  <c r="U2815" i="22"/>
  <c r="U2814" i="22"/>
  <c r="U2813" i="22"/>
  <c r="U2812" i="22"/>
  <c r="U2811" i="22"/>
  <c r="U2810" i="22"/>
  <c r="U2809" i="22"/>
  <c r="U2808" i="22"/>
  <c r="U2807" i="22"/>
  <c r="U2806" i="22"/>
  <c r="U2805" i="22"/>
  <c r="U2804" i="22"/>
  <c r="U2803" i="22"/>
  <c r="U2802" i="22"/>
  <c r="U2801" i="22"/>
  <c r="U2800" i="22"/>
  <c r="U2799" i="22"/>
  <c r="U2798" i="22"/>
  <c r="U2797" i="22"/>
  <c r="U2796" i="22"/>
  <c r="U2795" i="22"/>
  <c r="U2794" i="22"/>
  <c r="U2793" i="22"/>
  <c r="U2792" i="22"/>
  <c r="U2791" i="22"/>
  <c r="U2790" i="22"/>
  <c r="U2789" i="22"/>
  <c r="U2788" i="22"/>
  <c r="U2787" i="22"/>
  <c r="U2786" i="22"/>
  <c r="U2785" i="22"/>
  <c r="U2784" i="22"/>
  <c r="U2783" i="22"/>
  <c r="U2782" i="22"/>
  <c r="U2781" i="22"/>
  <c r="U2780" i="22"/>
  <c r="U2779" i="22"/>
  <c r="U2778" i="22"/>
  <c r="U2777" i="22"/>
  <c r="U2776" i="22"/>
  <c r="U2775" i="22"/>
  <c r="U2774" i="22"/>
  <c r="U2773" i="22"/>
  <c r="U2772" i="22"/>
  <c r="U2771" i="22"/>
  <c r="U2770" i="22"/>
  <c r="U2769" i="22"/>
  <c r="U2768" i="22"/>
  <c r="U2767" i="22"/>
  <c r="U2766" i="22"/>
  <c r="U2765" i="22"/>
  <c r="U2764" i="22"/>
  <c r="U2763" i="22"/>
  <c r="U2762" i="22"/>
  <c r="U2761" i="22"/>
  <c r="U2760" i="22"/>
  <c r="U2759" i="22"/>
  <c r="U2758" i="22"/>
  <c r="U2757" i="22"/>
  <c r="U2756" i="22"/>
  <c r="U2755" i="22"/>
  <c r="U2754" i="22"/>
  <c r="U2753" i="22"/>
  <c r="U2752" i="22"/>
  <c r="U2751" i="22"/>
  <c r="U2750" i="22"/>
  <c r="U2749" i="22"/>
  <c r="U2748" i="22"/>
  <c r="U2747" i="22"/>
  <c r="U2746" i="22"/>
  <c r="U2745" i="22"/>
  <c r="U2744" i="22"/>
  <c r="U2743" i="22"/>
  <c r="U2742" i="22"/>
  <c r="U2741" i="22"/>
  <c r="U2740" i="22"/>
  <c r="U2739" i="22"/>
  <c r="U2738" i="22"/>
  <c r="U2737" i="22"/>
  <c r="U2736" i="22"/>
  <c r="U2735" i="22"/>
  <c r="U2734" i="22"/>
  <c r="U2733" i="22"/>
  <c r="U2732" i="22"/>
  <c r="U2731" i="22"/>
  <c r="U2730" i="22"/>
  <c r="U2729" i="22"/>
  <c r="U2728" i="22"/>
  <c r="U2727" i="22"/>
  <c r="U2726" i="22"/>
  <c r="U2725" i="22"/>
  <c r="U2724" i="22"/>
  <c r="U2723" i="22"/>
  <c r="U2722" i="22"/>
  <c r="U2721" i="22"/>
  <c r="U2720" i="22"/>
  <c r="U2719" i="22"/>
  <c r="U2718" i="22"/>
  <c r="U2717" i="22"/>
  <c r="U2716" i="22"/>
  <c r="U2715" i="22"/>
  <c r="U2714" i="22"/>
  <c r="U2713" i="22"/>
  <c r="U2712" i="22"/>
  <c r="U2711" i="22"/>
  <c r="U2710" i="22"/>
  <c r="U2709" i="22"/>
  <c r="U2708" i="22"/>
  <c r="U2707" i="22"/>
  <c r="U2706" i="22"/>
  <c r="U2705" i="22"/>
  <c r="U2704" i="22"/>
  <c r="U2703" i="22"/>
  <c r="U2702" i="22"/>
  <c r="U2701" i="22"/>
  <c r="U2700" i="22"/>
  <c r="U2699" i="22"/>
  <c r="U2698" i="22"/>
  <c r="U2697" i="22"/>
  <c r="U2696" i="22"/>
  <c r="U2695" i="22"/>
  <c r="U2694" i="22"/>
  <c r="U2693" i="22"/>
  <c r="U2692" i="22"/>
  <c r="U2691" i="22"/>
  <c r="U2690" i="22"/>
  <c r="U2689" i="22"/>
  <c r="U2688" i="22"/>
  <c r="U2687" i="22"/>
  <c r="U2686" i="22"/>
  <c r="U2685" i="22"/>
  <c r="U2684" i="22"/>
  <c r="U2683" i="22"/>
  <c r="U2682" i="22"/>
  <c r="U2681" i="22"/>
  <c r="U2680" i="22"/>
  <c r="U2679" i="22"/>
  <c r="U2678" i="22"/>
  <c r="U2677" i="22"/>
  <c r="U2676" i="22"/>
  <c r="U2675" i="22"/>
  <c r="U2674" i="22"/>
  <c r="U2673" i="22"/>
  <c r="U2672" i="22"/>
  <c r="U2671" i="22"/>
  <c r="U2670" i="22"/>
  <c r="U2669" i="22"/>
  <c r="U2668" i="22"/>
  <c r="U2667" i="22"/>
  <c r="U2666" i="22"/>
  <c r="U2665" i="22"/>
  <c r="U2664" i="22"/>
  <c r="U2663" i="22"/>
  <c r="U2662" i="22"/>
  <c r="U2661" i="22"/>
  <c r="U2660" i="22"/>
  <c r="U2659" i="22"/>
  <c r="U2658" i="22"/>
  <c r="U2657" i="22"/>
  <c r="U2656" i="22"/>
  <c r="U2655" i="22"/>
  <c r="U2654" i="22"/>
  <c r="U2653" i="22"/>
  <c r="U2652" i="22"/>
  <c r="U2651" i="22"/>
  <c r="U2650" i="22"/>
  <c r="U2649" i="22"/>
  <c r="U2648" i="22"/>
  <c r="U2647" i="22"/>
  <c r="U2646" i="22"/>
  <c r="U2645" i="22"/>
  <c r="U2644" i="22"/>
  <c r="U2643" i="22"/>
  <c r="U2642" i="22"/>
  <c r="U2641" i="22"/>
  <c r="U2640" i="22"/>
  <c r="U2639" i="22"/>
  <c r="U2638" i="22"/>
  <c r="U2637" i="22"/>
  <c r="U2636" i="22"/>
  <c r="U2635" i="22"/>
  <c r="U2634" i="22"/>
  <c r="U2633" i="22"/>
  <c r="U2632" i="22"/>
  <c r="U2631" i="22"/>
  <c r="U2630" i="22"/>
  <c r="U2629" i="22"/>
  <c r="U2628" i="22"/>
  <c r="U2627" i="22"/>
  <c r="U2626" i="22"/>
  <c r="U2625" i="22"/>
  <c r="U2624" i="22"/>
  <c r="U2623" i="22"/>
  <c r="U2622" i="22"/>
  <c r="U2621" i="22"/>
  <c r="U2620" i="22"/>
  <c r="U2619" i="22"/>
  <c r="U2618" i="22"/>
  <c r="U2617" i="22"/>
  <c r="U2616" i="22"/>
  <c r="U2615" i="22"/>
  <c r="U2614" i="22"/>
  <c r="U2613" i="22"/>
  <c r="U2612" i="22"/>
  <c r="U2611" i="22"/>
  <c r="U2610" i="22"/>
  <c r="U2609" i="22"/>
  <c r="U2608" i="22"/>
  <c r="U2607" i="22"/>
  <c r="U2606" i="22"/>
  <c r="U2605" i="22"/>
  <c r="U2604" i="22"/>
  <c r="U2603" i="22"/>
  <c r="U2602" i="22"/>
  <c r="U2601" i="22"/>
  <c r="U2600" i="22"/>
  <c r="U2599" i="22"/>
  <c r="U2598" i="22"/>
  <c r="U2597" i="22"/>
  <c r="U2596" i="22"/>
  <c r="U2595" i="22"/>
  <c r="U2594" i="22"/>
  <c r="U2593" i="22"/>
  <c r="U2592" i="22"/>
  <c r="U2591" i="22"/>
  <c r="U2590" i="22"/>
  <c r="U2589" i="22"/>
  <c r="U2588" i="22"/>
  <c r="U2587" i="22"/>
  <c r="U2586" i="22"/>
  <c r="U2585" i="22"/>
  <c r="U2584" i="22"/>
  <c r="U2583" i="22"/>
  <c r="U2582" i="22"/>
  <c r="U2581" i="22"/>
  <c r="U2580" i="22"/>
  <c r="U2579" i="22"/>
  <c r="U2578" i="22"/>
  <c r="U2577" i="22"/>
  <c r="U2576" i="22"/>
  <c r="U2575" i="22"/>
  <c r="U2574" i="22"/>
  <c r="U2573" i="22"/>
  <c r="U2572" i="22"/>
  <c r="U2571" i="22"/>
  <c r="U2570" i="22"/>
  <c r="U2569" i="22"/>
  <c r="U2568" i="22"/>
  <c r="U2567" i="22"/>
  <c r="U2566" i="22"/>
  <c r="U2565" i="22"/>
  <c r="U2564" i="22"/>
  <c r="U2563" i="22"/>
  <c r="U2562" i="22"/>
  <c r="U2561" i="22"/>
  <c r="U2560" i="22"/>
  <c r="U2559" i="22"/>
  <c r="U2558" i="22"/>
  <c r="U2557" i="22"/>
  <c r="U2556" i="22"/>
  <c r="U2555" i="22"/>
  <c r="U2554" i="22"/>
  <c r="U2553" i="22"/>
  <c r="U2552" i="22"/>
  <c r="U2551" i="22"/>
  <c r="U2550" i="22"/>
  <c r="U2549" i="22"/>
  <c r="U2548" i="22"/>
  <c r="U2547" i="22"/>
  <c r="U2546" i="22"/>
  <c r="U2545" i="22"/>
  <c r="U2544" i="22"/>
  <c r="U2543" i="22"/>
  <c r="U2542" i="22"/>
  <c r="U2541" i="22"/>
  <c r="U2540" i="22"/>
  <c r="U2539" i="22"/>
  <c r="U2538" i="22"/>
  <c r="U2537" i="22"/>
  <c r="U2536" i="22"/>
  <c r="U2535" i="22"/>
  <c r="U2534" i="22"/>
  <c r="U2533" i="22"/>
  <c r="U2532" i="22"/>
  <c r="U2531" i="22"/>
  <c r="U2530" i="22"/>
  <c r="U2529" i="22"/>
  <c r="U2528" i="22"/>
  <c r="U2527" i="22"/>
  <c r="U2526" i="22"/>
  <c r="U2525" i="22"/>
  <c r="U2524" i="22"/>
  <c r="U2523" i="22"/>
  <c r="U2522" i="22"/>
  <c r="U2521" i="22"/>
  <c r="U2520" i="22"/>
  <c r="U2519" i="22"/>
  <c r="U2518" i="22"/>
  <c r="U2517" i="22"/>
  <c r="U2516" i="22"/>
  <c r="U2515" i="22"/>
  <c r="U2514" i="22"/>
  <c r="U2513" i="22"/>
  <c r="U2512" i="22"/>
  <c r="U2511" i="22"/>
  <c r="U2510" i="22"/>
  <c r="U2509" i="22"/>
  <c r="U2508" i="22"/>
  <c r="U2507" i="22"/>
  <c r="U2506" i="22"/>
  <c r="U2505" i="22"/>
  <c r="U2504" i="22"/>
  <c r="U2503" i="22"/>
  <c r="U2502" i="22"/>
  <c r="U2501" i="22"/>
  <c r="U2500" i="22"/>
  <c r="U2499" i="22"/>
  <c r="U2498" i="22"/>
  <c r="U2497" i="22"/>
  <c r="U2496" i="22"/>
  <c r="U2495" i="22"/>
  <c r="U2494" i="22"/>
  <c r="U2493" i="22"/>
  <c r="U2492" i="22"/>
  <c r="U2491" i="22"/>
  <c r="U2490" i="22"/>
  <c r="U2489" i="22"/>
  <c r="U2488" i="22"/>
  <c r="U2487" i="22"/>
  <c r="U2486" i="22"/>
  <c r="U2485" i="22"/>
  <c r="U2484" i="22"/>
  <c r="U2483" i="22"/>
  <c r="U2482" i="22"/>
  <c r="U2481" i="22"/>
  <c r="U2480" i="22"/>
  <c r="U2479" i="22"/>
  <c r="U2478" i="22"/>
  <c r="U2477" i="22"/>
  <c r="U2476" i="22"/>
  <c r="U2475" i="22"/>
  <c r="U2474" i="22"/>
  <c r="U2473" i="22"/>
  <c r="U2472" i="22"/>
  <c r="U2471" i="22"/>
  <c r="U2470" i="22"/>
  <c r="U2469" i="22"/>
  <c r="U2468" i="22"/>
  <c r="U2467" i="22"/>
  <c r="U2466" i="22"/>
  <c r="U2465" i="22"/>
  <c r="U2464" i="22"/>
  <c r="U2463" i="22"/>
  <c r="U2462" i="22"/>
  <c r="U2461" i="22"/>
  <c r="U2460" i="22"/>
  <c r="U2459" i="22"/>
  <c r="U2458" i="22"/>
  <c r="U2457" i="22"/>
  <c r="U2456" i="22"/>
  <c r="U2455" i="22"/>
  <c r="U2454" i="22"/>
  <c r="U2453" i="22"/>
  <c r="U2452" i="22"/>
  <c r="U2451" i="22"/>
  <c r="U2450" i="22"/>
  <c r="U2449" i="22"/>
  <c r="U2448" i="22"/>
  <c r="U2447" i="22"/>
  <c r="U2446" i="22"/>
  <c r="U2445" i="22"/>
  <c r="U2444" i="22"/>
  <c r="U2443" i="22"/>
  <c r="U2442" i="22"/>
  <c r="U2441" i="22"/>
  <c r="U2440" i="22"/>
  <c r="U2439" i="22"/>
  <c r="U2438" i="22"/>
  <c r="U2437" i="22"/>
  <c r="U2436" i="22"/>
  <c r="U2435" i="22"/>
  <c r="U2434" i="22"/>
  <c r="U2433" i="22"/>
  <c r="U2432" i="22"/>
  <c r="U2431" i="22"/>
  <c r="U2430" i="22"/>
  <c r="U2429" i="22"/>
  <c r="U2428" i="22"/>
  <c r="U2427" i="22"/>
  <c r="U2426" i="22"/>
  <c r="U2425" i="22"/>
  <c r="U2424" i="22"/>
  <c r="U2423" i="22"/>
  <c r="U2422" i="22"/>
  <c r="U2421" i="22"/>
  <c r="U2420" i="22"/>
  <c r="U2419" i="22"/>
  <c r="U2418" i="22"/>
  <c r="U2417" i="22"/>
  <c r="U2416" i="22"/>
  <c r="U2415" i="22"/>
  <c r="U2414" i="22"/>
  <c r="U2413" i="22"/>
  <c r="U2412" i="22"/>
  <c r="U2411" i="22"/>
  <c r="U2410" i="22"/>
  <c r="U2409" i="22"/>
  <c r="U2408" i="22"/>
  <c r="U2407" i="22"/>
  <c r="U2406" i="22"/>
  <c r="U2405" i="22"/>
  <c r="U2404" i="22"/>
  <c r="U2403" i="22"/>
  <c r="U2402" i="22"/>
  <c r="U2401" i="22"/>
  <c r="U2400" i="22"/>
  <c r="U2399" i="22"/>
  <c r="U2398" i="22"/>
  <c r="U2397" i="22"/>
  <c r="U2396" i="22"/>
  <c r="U2395" i="22"/>
  <c r="U2394" i="22"/>
  <c r="U2393" i="22"/>
  <c r="U2392" i="22"/>
  <c r="U2391" i="22"/>
  <c r="U2390" i="22"/>
  <c r="U2389" i="22"/>
  <c r="U2388" i="22"/>
  <c r="U2387" i="22"/>
  <c r="U2386" i="22"/>
  <c r="U2385" i="22"/>
  <c r="U2384" i="22"/>
  <c r="U2383" i="22"/>
  <c r="U2382" i="22"/>
  <c r="U2381" i="22"/>
  <c r="U2380" i="22"/>
  <c r="U2379" i="22"/>
  <c r="U2378" i="22"/>
  <c r="U2377" i="22"/>
  <c r="U2376" i="22"/>
  <c r="U2375" i="22"/>
  <c r="U2374" i="22"/>
  <c r="U2373" i="22"/>
  <c r="U2372" i="22"/>
  <c r="U2371" i="22"/>
  <c r="U2370" i="22"/>
  <c r="U2369" i="22"/>
  <c r="U2368" i="22"/>
  <c r="U2367" i="22"/>
  <c r="U2366" i="22"/>
  <c r="U2365" i="22"/>
  <c r="U2364" i="22"/>
  <c r="U2363" i="22"/>
  <c r="U2362" i="22"/>
  <c r="U2361" i="22"/>
  <c r="U2360" i="22"/>
  <c r="U2359" i="22"/>
  <c r="U2358" i="22"/>
  <c r="U2357" i="22"/>
  <c r="U2356" i="22"/>
  <c r="U2355" i="22"/>
  <c r="U2354" i="22"/>
  <c r="U2353" i="22"/>
  <c r="U2352" i="22"/>
  <c r="U2351" i="22"/>
  <c r="U2350" i="22"/>
  <c r="U2349" i="22"/>
  <c r="U2348" i="22"/>
  <c r="U2347" i="22"/>
  <c r="U2346" i="22"/>
  <c r="U2345" i="22"/>
  <c r="U2344" i="22"/>
  <c r="U2343" i="22"/>
  <c r="U2342" i="22"/>
  <c r="U2341" i="22"/>
  <c r="U2340" i="22"/>
  <c r="U2339" i="22"/>
  <c r="U2338" i="22"/>
  <c r="U2337" i="22"/>
  <c r="U2336" i="22"/>
  <c r="U2335" i="22"/>
  <c r="U2334" i="22"/>
  <c r="U2333" i="22"/>
  <c r="U2332" i="22"/>
  <c r="U2331" i="22"/>
  <c r="U2330" i="22"/>
  <c r="U2329" i="22"/>
  <c r="U2328" i="22"/>
  <c r="U2327" i="22"/>
  <c r="U2326" i="22"/>
  <c r="U2325" i="22"/>
  <c r="U2324" i="22"/>
  <c r="U2323" i="22"/>
  <c r="U2322" i="22"/>
  <c r="U2321" i="22"/>
  <c r="U2320" i="22"/>
  <c r="U2319" i="22"/>
  <c r="U2318" i="22"/>
  <c r="U2317" i="22"/>
  <c r="U2316" i="22"/>
  <c r="U2315" i="22"/>
  <c r="U2314" i="22"/>
  <c r="U2313" i="22"/>
  <c r="U2312" i="22"/>
  <c r="U2311" i="22"/>
  <c r="U2310" i="22"/>
  <c r="U2309" i="22"/>
  <c r="U2308" i="22"/>
  <c r="U2307" i="22"/>
  <c r="U2306" i="22"/>
  <c r="U2305" i="22"/>
  <c r="U2304" i="22"/>
  <c r="U2303" i="22"/>
  <c r="U2302" i="22"/>
  <c r="U2301" i="22"/>
  <c r="U2300" i="22"/>
  <c r="U2299" i="22"/>
  <c r="U2298" i="22"/>
  <c r="U2297" i="22"/>
  <c r="U2296" i="22"/>
  <c r="U2295" i="22"/>
  <c r="U2294" i="22"/>
  <c r="U2293" i="22"/>
  <c r="U2292" i="22"/>
  <c r="U2291" i="22"/>
  <c r="U2290" i="22"/>
  <c r="U2289" i="22"/>
  <c r="U2288" i="22"/>
  <c r="U2287" i="22"/>
  <c r="U2286" i="22"/>
  <c r="U2285" i="22"/>
  <c r="U2284" i="22"/>
  <c r="U2283" i="22"/>
  <c r="U2282" i="22"/>
  <c r="U2281" i="22"/>
  <c r="U2280" i="22"/>
  <c r="U2279" i="22"/>
  <c r="U2278" i="22"/>
  <c r="U2277" i="22"/>
  <c r="U2276" i="22"/>
  <c r="U2275" i="22"/>
  <c r="U2274" i="22"/>
  <c r="U2273" i="22"/>
  <c r="U2272" i="22"/>
  <c r="U2271" i="22"/>
  <c r="U2270" i="22"/>
  <c r="U2269" i="22"/>
  <c r="U2268" i="22"/>
  <c r="U2267" i="22"/>
  <c r="U2266" i="22"/>
  <c r="U2265" i="22"/>
  <c r="U2264" i="22"/>
  <c r="U2263" i="22"/>
  <c r="U2262" i="22"/>
  <c r="U2261" i="22"/>
  <c r="U2260" i="22"/>
  <c r="U2259" i="22"/>
  <c r="U2258" i="22"/>
  <c r="U2257" i="22"/>
  <c r="U2256" i="22"/>
  <c r="U2255" i="22"/>
  <c r="U2254" i="22"/>
  <c r="U2253" i="22"/>
  <c r="U2252" i="22"/>
  <c r="U2251" i="22"/>
  <c r="U2250" i="22"/>
  <c r="U2249" i="22"/>
  <c r="U2248" i="22"/>
  <c r="U2247" i="22"/>
  <c r="U2246" i="22"/>
  <c r="U2245" i="22"/>
  <c r="U2244" i="22"/>
  <c r="U2243" i="22"/>
  <c r="U2242" i="22"/>
  <c r="U2241" i="22"/>
  <c r="U2240" i="22"/>
  <c r="U2239" i="22"/>
  <c r="U2238" i="22"/>
  <c r="U2237" i="22"/>
  <c r="U2236" i="22"/>
  <c r="U2235" i="22"/>
  <c r="U2234" i="22"/>
  <c r="U2233" i="22"/>
  <c r="U2232" i="22"/>
  <c r="U2231" i="22"/>
  <c r="U2230" i="22"/>
  <c r="U2229" i="22"/>
  <c r="U2228" i="22"/>
  <c r="U2227" i="22"/>
  <c r="U2226" i="22"/>
  <c r="U2225" i="22"/>
  <c r="U2224" i="22"/>
  <c r="U2223" i="22"/>
  <c r="U2222" i="22"/>
  <c r="U2221" i="22"/>
  <c r="U2220" i="22"/>
  <c r="U2219" i="22"/>
  <c r="U2218" i="22"/>
  <c r="U2217" i="22"/>
  <c r="U2216" i="22"/>
  <c r="U2215" i="22"/>
  <c r="U2214" i="22"/>
  <c r="U2213" i="22"/>
  <c r="U2212" i="22"/>
  <c r="U2211" i="22"/>
  <c r="U2210" i="22"/>
  <c r="U2209" i="22"/>
  <c r="U2208" i="22"/>
  <c r="U2207" i="22"/>
  <c r="U2206" i="22"/>
  <c r="U2205" i="22"/>
  <c r="U2204" i="22"/>
  <c r="U2203" i="22"/>
  <c r="U2202" i="22"/>
  <c r="U2201" i="22"/>
  <c r="U2200" i="22"/>
  <c r="U2199" i="22"/>
  <c r="U2198" i="22"/>
  <c r="U2197" i="22"/>
  <c r="U2196" i="22"/>
  <c r="U2195" i="22"/>
  <c r="U2194" i="22"/>
  <c r="U2193" i="22"/>
  <c r="U2192" i="22"/>
  <c r="U2191" i="22"/>
  <c r="U2190" i="22"/>
  <c r="U2189" i="22"/>
  <c r="U2188" i="22"/>
  <c r="U2187" i="22"/>
  <c r="U2186" i="22"/>
  <c r="U2185" i="22"/>
  <c r="U2184" i="22"/>
  <c r="U2183" i="22"/>
  <c r="U2182" i="22"/>
  <c r="U2181" i="22"/>
  <c r="U2180" i="22"/>
  <c r="U2179" i="22"/>
  <c r="U2178" i="22"/>
  <c r="U2177" i="22"/>
  <c r="U2176" i="22"/>
  <c r="U2175" i="22"/>
  <c r="U2174" i="22"/>
  <c r="U2173" i="22"/>
  <c r="U2172" i="22"/>
  <c r="U2171" i="22"/>
  <c r="U2170" i="22"/>
  <c r="U2169" i="22"/>
  <c r="U2168" i="22"/>
  <c r="U2167" i="22"/>
  <c r="U2166" i="22"/>
  <c r="U2165" i="22"/>
  <c r="U2164" i="22"/>
  <c r="U2163" i="22"/>
  <c r="U2162" i="22"/>
  <c r="U2161" i="22"/>
  <c r="U2160" i="22"/>
  <c r="U2159" i="22"/>
  <c r="U2158" i="22"/>
  <c r="U2157" i="22"/>
  <c r="U2156" i="22"/>
  <c r="U2155" i="22"/>
  <c r="U2154" i="22"/>
  <c r="U2153" i="22"/>
  <c r="U2152" i="22"/>
  <c r="U2151" i="22"/>
  <c r="U2150" i="22"/>
  <c r="U2149" i="22"/>
  <c r="U2148" i="22"/>
  <c r="U2147" i="22"/>
  <c r="U2146" i="22"/>
  <c r="U2145" i="22"/>
  <c r="U2144" i="22"/>
  <c r="U2143" i="22"/>
  <c r="U2142" i="22"/>
  <c r="U2141" i="22"/>
  <c r="U2140" i="22"/>
  <c r="U2139" i="22"/>
  <c r="U2138" i="22"/>
  <c r="U2137" i="22"/>
  <c r="U2136" i="22"/>
  <c r="U2135" i="22"/>
  <c r="U2134" i="22"/>
  <c r="U2133" i="22"/>
  <c r="U2132" i="22"/>
  <c r="U2131" i="22"/>
  <c r="U2130" i="22"/>
  <c r="U2129" i="22"/>
  <c r="U2128" i="22"/>
  <c r="U2127" i="22"/>
  <c r="U2126" i="22"/>
  <c r="U2125" i="22"/>
  <c r="U2124" i="22"/>
  <c r="U2123" i="22"/>
  <c r="U2122" i="22"/>
  <c r="U2121" i="22"/>
  <c r="U2120" i="22"/>
  <c r="U2119" i="22"/>
  <c r="U2118" i="22"/>
  <c r="U2117" i="22"/>
  <c r="U2116" i="22"/>
  <c r="U2115" i="22"/>
  <c r="U2114" i="22"/>
  <c r="U2113" i="22"/>
  <c r="U2112" i="22"/>
  <c r="U2111" i="22"/>
  <c r="U2110" i="22"/>
  <c r="U2109" i="22"/>
  <c r="U2108" i="22"/>
  <c r="U2107" i="22"/>
  <c r="U2106" i="22"/>
  <c r="U2105" i="22"/>
  <c r="U2104" i="22"/>
  <c r="U2103" i="22"/>
  <c r="U2102" i="22"/>
  <c r="U2101" i="22"/>
  <c r="U2100" i="22"/>
  <c r="U2099" i="22"/>
  <c r="U2098" i="22"/>
  <c r="U2097" i="22"/>
  <c r="U2096" i="22"/>
  <c r="U2095" i="22"/>
  <c r="U2094" i="22"/>
  <c r="U2093" i="22"/>
  <c r="U2092" i="22"/>
  <c r="U2091" i="22"/>
  <c r="U2090" i="22"/>
  <c r="U2089" i="22"/>
  <c r="U2088" i="22"/>
  <c r="U2087" i="22"/>
  <c r="U2086" i="22"/>
  <c r="U2085" i="22"/>
  <c r="U2084" i="22"/>
  <c r="U2083" i="22"/>
  <c r="U2082" i="22"/>
  <c r="U2081" i="22"/>
  <c r="U2080" i="22"/>
  <c r="U2079" i="22"/>
  <c r="U2078" i="22"/>
  <c r="U2077" i="22"/>
  <c r="U2076" i="22"/>
  <c r="U2075" i="22"/>
  <c r="U2074" i="22"/>
  <c r="U2073" i="22"/>
  <c r="U2072" i="22"/>
  <c r="U2071" i="22"/>
  <c r="U2070" i="22"/>
  <c r="U2069" i="22"/>
  <c r="U2068" i="22"/>
  <c r="U2067" i="22"/>
  <c r="U2066" i="22"/>
  <c r="U2065" i="22"/>
  <c r="U2064" i="22"/>
  <c r="U2063" i="22"/>
  <c r="U2062" i="22"/>
  <c r="U2061" i="22"/>
  <c r="U2060" i="22"/>
  <c r="U2059" i="22"/>
  <c r="U2058" i="22"/>
  <c r="U2057" i="22"/>
  <c r="U2056" i="22"/>
  <c r="U2055" i="22"/>
  <c r="U2054" i="22"/>
  <c r="U2053" i="22"/>
  <c r="U2052" i="22"/>
  <c r="U2051" i="22"/>
  <c r="U2050" i="22"/>
  <c r="U2049" i="22"/>
  <c r="U2048" i="22"/>
  <c r="U2047" i="22"/>
  <c r="U2046" i="22"/>
  <c r="U2045" i="22"/>
  <c r="U2044" i="22"/>
  <c r="U2043" i="22"/>
  <c r="U2042" i="22"/>
  <c r="U2041" i="22"/>
  <c r="U2040" i="22"/>
  <c r="U2039" i="22"/>
  <c r="U2038" i="22"/>
  <c r="U2037" i="22"/>
  <c r="U2036" i="22"/>
  <c r="U2035" i="22"/>
  <c r="U2034" i="22"/>
  <c r="U2033" i="22"/>
  <c r="U2032" i="22"/>
  <c r="U2031" i="22"/>
  <c r="U2030" i="22"/>
  <c r="U2029" i="22"/>
  <c r="U2028" i="22"/>
  <c r="U2027" i="22"/>
  <c r="U2026" i="22"/>
  <c r="U2025" i="22"/>
  <c r="U2024" i="22"/>
  <c r="U2023" i="22"/>
  <c r="U2022" i="22"/>
  <c r="U2021" i="22"/>
  <c r="U2020" i="22"/>
  <c r="U2019" i="22"/>
  <c r="U2018" i="22"/>
  <c r="U2017" i="22"/>
  <c r="U2016" i="22"/>
  <c r="U2015" i="22"/>
  <c r="U2014" i="22"/>
  <c r="U2013" i="22"/>
  <c r="U2012" i="22"/>
  <c r="U2011" i="22"/>
  <c r="U2010" i="22"/>
  <c r="U2009" i="22"/>
  <c r="U2008" i="22"/>
  <c r="U2007" i="22"/>
  <c r="U2006" i="22"/>
  <c r="U2005" i="22"/>
  <c r="U2004" i="22"/>
  <c r="U2003" i="22"/>
  <c r="U2002" i="22"/>
  <c r="U2001" i="22"/>
  <c r="U2000" i="22"/>
  <c r="U1999" i="22"/>
  <c r="U1998" i="22"/>
  <c r="U1997" i="22"/>
  <c r="U1996" i="22"/>
  <c r="U1995" i="22"/>
  <c r="U1994" i="22"/>
  <c r="U1993" i="22"/>
  <c r="U1992" i="22"/>
  <c r="U1991" i="22"/>
  <c r="U1990" i="22"/>
  <c r="U1989" i="22"/>
  <c r="U1988" i="22"/>
  <c r="U1987" i="22"/>
  <c r="U1986" i="22"/>
  <c r="U1985" i="22"/>
  <c r="U1984" i="22"/>
  <c r="U1983" i="22"/>
  <c r="U1982" i="22"/>
  <c r="U1981" i="22"/>
  <c r="U1980" i="22"/>
  <c r="U1979" i="22"/>
  <c r="U1978" i="22"/>
  <c r="U1977" i="22"/>
  <c r="U1976" i="22"/>
  <c r="U1975" i="22"/>
  <c r="U1974" i="22"/>
  <c r="U1973" i="22"/>
  <c r="U1972" i="22"/>
  <c r="U1971" i="22"/>
  <c r="U1970" i="22"/>
  <c r="U1969" i="22"/>
  <c r="U1968" i="22"/>
  <c r="U1967" i="22"/>
  <c r="U1966" i="22"/>
  <c r="U1965" i="22"/>
  <c r="U1964" i="22"/>
  <c r="U1963" i="22"/>
  <c r="U1962" i="22"/>
  <c r="U1961" i="22"/>
  <c r="U1960" i="22"/>
  <c r="U1959" i="22"/>
  <c r="U1958" i="22"/>
  <c r="U1957" i="22"/>
  <c r="U1956" i="22"/>
  <c r="U1955" i="22"/>
  <c r="U1954" i="22"/>
  <c r="U1953" i="22"/>
  <c r="U1952" i="22"/>
  <c r="U1951" i="22"/>
  <c r="U1950" i="22"/>
  <c r="U1949" i="22"/>
  <c r="U1948" i="22"/>
  <c r="U1947" i="22"/>
  <c r="U1946" i="22"/>
  <c r="U1945" i="22"/>
  <c r="U1944" i="22"/>
  <c r="U1943" i="22"/>
  <c r="U1942" i="22"/>
  <c r="U1941" i="22"/>
  <c r="U1940" i="22"/>
  <c r="U1939" i="22"/>
  <c r="U1938" i="22"/>
  <c r="U1937" i="22"/>
  <c r="U1936" i="22"/>
  <c r="U1935" i="22"/>
  <c r="U1934" i="22"/>
  <c r="U1933" i="22"/>
  <c r="U1932" i="22"/>
  <c r="U1931" i="22"/>
  <c r="U1930" i="22"/>
  <c r="U1929" i="22"/>
  <c r="U1928" i="22"/>
  <c r="U1927" i="22"/>
  <c r="U1926" i="22"/>
  <c r="U1925" i="22"/>
  <c r="U1924" i="22"/>
  <c r="U1923" i="22"/>
  <c r="U1922" i="22"/>
  <c r="U1921" i="22"/>
  <c r="U1920" i="22"/>
  <c r="U1919" i="22"/>
  <c r="U1918" i="22"/>
  <c r="U1917" i="22"/>
  <c r="U1916" i="22"/>
  <c r="U1915" i="22"/>
  <c r="U1914" i="22"/>
  <c r="U1913" i="22"/>
  <c r="U1912" i="22"/>
  <c r="U1911" i="22"/>
  <c r="U1910" i="22"/>
  <c r="U1909" i="22"/>
  <c r="U1908" i="22"/>
  <c r="U1907" i="22"/>
  <c r="U1906" i="22"/>
  <c r="U1905" i="22"/>
  <c r="U1904" i="22"/>
  <c r="U1903" i="22"/>
  <c r="U1902" i="22"/>
  <c r="U1901" i="22"/>
  <c r="U1900" i="22"/>
  <c r="U1899" i="22"/>
  <c r="U1898" i="22"/>
  <c r="U1897" i="22"/>
  <c r="U1896" i="22"/>
  <c r="U1895" i="22"/>
  <c r="U1894" i="22"/>
  <c r="U1893" i="22"/>
  <c r="U1892" i="22"/>
  <c r="U1891" i="22"/>
  <c r="U1890" i="22"/>
  <c r="U1889" i="22"/>
  <c r="U1888" i="22"/>
  <c r="U1887" i="22"/>
  <c r="U1886" i="22"/>
  <c r="U1885" i="22"/>
  <c r="U1884" i="22"/>
  <c r="U1883" i="22"/>
  <c r="U1882" i="22"/>
  <c r="U1881" i="22"/>
  <c r="U1880" i="22"/>
  <c r="U1879" i="22"/>
  <c r="U1878" i="22"/>
  <c r="U1877" i="22"/>
  <c r="U1876" i="22"/>
  <c r="U1875" i="22"/>
  <c r="U1874" i="22"/>
  <c r="U1873" i="22"/>
  <c r="U1872" i="22"/>
  <c r="U1871" i="22"/>
  <c r="U1870" i="22"/>
  <c r="U1869" i="22"/>
  <c r="U1868" i="22"/>
  <c r="U1867" i="22"/>
  <c r="U1866" i="22"/>
  <c r="U1865" i="22"/>
  <c r="U1864" i="22"/>
  <c r="U1863" i="22"/>
  <c r="U1862" i="22"/>
  <c r="U1861" i="22"/>
  <c r="U1860" i="22"/>
  <c r="U1859" i="22"/>
  <c r="U1858" i="22"/>
  <c r="U1857" i="22"/>
  <c r="U1856" i="22"/>
  <c r="U1855" i="22"/>
  <c r="U1854" i="22"/>
  <c r="U1853" i="22"/>
  <c r="U1852" i="22"/>
  <c r="U1851" i="22"/>
  <c r="U1850" i="22"/>
  <c r="U1849" i="22"/>
  <c r="U1848" i="22"/>
  <c r="U1847" i="22"/>
  <c r="U1846" i="22"/>
  <c r="U1845" i="22"/>
  <c r="U1844" i="22"/>
  <c r="U1843" i="22"/>
  <c r="U1842" i="22"/>
  <c r="U1841" i="22"/>
  <c r="U1840" i="22"/>
  <c r="U1839" i="22"/>
  <c r="U1838" i="22"/>
  <c r="U1837" i="22"/>
  <c r="U1836" i="22"/>
  <c r="U1835" i="22"/>
  <c r="U1834" i="22"/>
  <c r="U1833" i="22"/>
  <c r="U1832" i="22"/>
  <c r="U1831" i="22"/>
  <c r="U1830" i="22"/>
  <c r="U1829" i="22"/>
  <c r="U1828" i="22"/>
  <c r="U1827" i="22"/>
  <c r="U1826" i="22"/>
  <c r="U1825" i="22"/>
  <c r="U1824" i="22"/>
  <c r="U1823" i="22"/>
  <c r="U1822" i="22"/>
  <c r="U1821" i="22"/>
  <c r="U1820" i="22"/>
  <c r="U1819" i="22"/>
  <c r="U1818" i="22"/>
  <c r="U1817" i="22"/>
  <c r="U1816" i="22"/>
  <c r="U1815" i="22"/>
  <c r="U1814" i="22"/>
  <c r="U1813" i="22"/>
  <c r="U1812" i="22"/>
  <c r="U1811" i="22"/>
  <c r="U1810" i="22"/>
  <c r="U1809" i="22"/>
  <c r="U1808" i="22"/>
  <c r="U1807" i="22"/>
  <c r="U1806" i="22"/>
  <c r="U1805" i="22"/>
  <c r="U1804" i="22"/>
  <c r="U1803" i="22"/>
  <c r="U1802" i="22"/>
  <c r="U1801" i="22"/>
  <c r="U1800" i="22"/>
  <c r="U1799" i="22"/>
  <c r="U1798" i="22"/>
  <c r="U1797" i="22"/>
  <c r="U1796" i="22"/>
  <c r="U1795" i="22"/>
  <c r="U1794" i="22"/>
  <c r="U1793" i="22"/>
  <c r="U1792" i="22"/>
  <c r="U1791" i="22"/>
  <c r="U1790" i="22"/>
  <c r="U1789" i="22"/>
  <c r="U1788" i="22"/>
  <c r="U1787" i="22"/>
  <c r="U1786" i="22"/>
  <c r="U1785" i="22"/>
  <c r="U1784" i="22"/>
  <c r="U1783" i="22"/>
  <c r="U1782" i="22"/>
  <c r="U1781" i="22"/>
  <c r="U1780" i="22"/>
  <c r="U1779" i="22"/>
  <c r="U1778" i="22"/>
  <c r="U1777" i="22"/>
  <c r="U1776" i="22"/>
  <c r="U1775" i="22"/>
  <c r="U1774" i="22"/>
  <c r="U1773" i="22"/>
  <c r="U1772" i="22"/>
  <c r="U1771" i="22"/>
  <c r="U1770" i="22"/>
  <c r="U1769" i="22"/>
  <c r="U1768" i="22"/>
  <c r="U1767" i="22"/>
  <c r="U1766" i="22"/>
  <c r="U1765" i="22"/>
  <c r="U1764" i="22"/>
  <c r="U1763" i="22"/>
  <c r="U1762" i="22"/>
  <c r="U1761" i="22"/>
  <c r="U1760" i="22"/>
  <c r="U1759" i="22"/>
  <c r="U1758" i="22"/>
  <c r="U1757" i="22"/>
  <c r="U1756" i="22"/>
  <c r="U1755" i="22"/>
  <c r="U1754" i="22"/>
  <c r="U1753" i="22"/>
  <c r="U1752" i="22"/>
  <c r="U1751" i="22"/>
  <c r="U1750" i="22"/>
  <c r="U1749" i="22"/>
  <c r="U1748" i="22"/>
  <c r="U1747" i="22"/>
  <c r="U1746" i="22"/>
  <c r="U1745" i="22"/>
  <c r="U1744" i="22"/>
  <c r="U1743" i="22"/>
  <c r="U1742" i="22"/>
  <c r="U1741" i="22"/>
  <c r="U1740" i="22"/>
  <c r="U1739" i="22"/>
  <c r="U1738" i="22"/>
  <c r="U1737" i="22"/>
  <c r="U1736" i="22"/>
  <c r="U1735" i="22"/>
  <c r="U1734" i="22"/>
  <c r="U1733" i="22"/>
  <c r="U1732" i="22"/>
  <c r="U1731" i="22"/>
  <c r="U1730" i="22"/>
  <c r="U1729" i="22"/>
  <c r="U1728" i="22"/>
  <c r="U1727" i="22"/>
  <c r="U1726" i="22"/>
  <c r="U1725" i="22"/>
  <c r="U1724" i="22"/>
  <c r="U1723" i="22"/>
  <c r="U1722" i="22"/>
  <c r="U1721" i="22"/>
  <c r="U1720" i="22"/>
  <c r="U1719" i="22"/>
  <c r="U1718" i="22"/>
  <c r="U1717" i="22"/>
  <c r="U1716" i="22"/>
  <c r="U1715" i="22"/>
  <c r="U1714" i="22"/>
  <c r="U1713" i="22"/>
  <c r="U1712" i="22"/>
  <c r="U1711" i="22"/>
  <c r="U1710" i="22"/>
  <c r="U1709" i="22"/>
  <c r="U1708" i="22"/>
  <c r="U1707" i="22"/>
  <c r="U1706" i="22"/>
  <c r="U1705" i="22"/>
  <c r="U1704" i="22"/>
  <c r="U1703" i="22"/>
  <c r="U1702" i="22"/>
  <c r="U1701" i="22"/>
  <c r="U1700" i="22"/>
  <c r="U1699" i="22"/>
  <c r="U1698" i="22"/>
  <c r="U1697" i="22"/>
  <c r="U1696" i="22"/>
  <c r="U1695" i="22"/>
  <c r="U1694" i="22"/>
  <c r="U1693" i="22"/>
  <c r="U1692" i="22"/>
  <c r="U1691" i="22"/>
  <c r="U1690" i="22"/>
  <c r="U1689" i="22"/>
  <c r="U1688" i="22"/>
  <c r="U1687" i="22"/>
  <c r="U1686" i="22"/>
  <c r="U1685" i="22"/>
  <c r="U1684" i="22"/>
  <c r="U1683" i="22"/>
  <c r="U1682" i="22"/>
  <c r="U1681" i="22"/>
  <c r="U1680" i="22"/>
  <c r="U1679" i="22"/>
  <c r="U1678" i="22"/>
  <c r="U1677" i="22"/>
  <c r="U1676" i="22"/>
  <c r="U1675" i="22"/>
  <c r="U1674" i="22"/>
  <c r="U1673" i="22"/>
  <c r="U1672" i="22"/>
  <c r="U1671" i="22"/>
  <c r="U1670" i="22"/>
  <c r="U1669" i="22"/>
  <c r="U1668" i="22"/>
  <c r="U1667" i="22"/>
  <c r="U1666" i="22"/>
  <c r="U1665" i="22"/>
  <c r="U1664" i="22"/>
  <c r="U1663" i="22"/>
  <c r="U1662" i="22"/>
  <c r="U1661" i="22"/>
  <c r="U1660" i="22"/>
  <c r="U1659" i="22"/>
  <c r="U1658" i="22"/>
  <c r="U1657" i="22"/>
  <c r="U1656" i="22"/>
  <c r="U1655" i="22"/>
  <c r="U1654" i="22"/>
  <c r="U1653" i="22"/>
  <c r="U1652" i="22"/>
  <c r="U1651" i="22"/>
  <c r="U1650" i="22"/>
  <c r="U1649" i="22"/>
  <c r="U1648" i="22"/>
  <c r="U1647" i="22"/>
  <c r="U1646" i="22"/>
  <c r="U1645" i="22"/>
  <c r="U1644" i="22"/>
  <c r="U1643" i="22"/>
  <c r="U1642" i="22"/>
  <c r="U1641" i="22"/>
  <c r="U1640" i="22"/>
  <c r="U1639" i="22"/>
  <c r="U1638" i="22"/>
  <c r="U1637" i="22"/>
  <c r="U1636" i="22"/>
  <c r="U1635" i="22"/>
  <c r="U1634" i="22"/>
  <c r="U1633" i="22"/>
  <c r="U1632" i="22"/>
  <c r="U1631" i="22"/>
  <c r="U1630" i="22"/>
  <c r="U1629" i="22"/>
  <c r="U1628" i="22"/>
  <c r="U1627" i="22"/>
  <c r="U1626" i="22"/>
  <c r="U1625" i="22"/>
  <c r="U1624" i="22"/>
  <c r="U1623" i="22"/>
  <c r="U1622" i="22"/>
  <c r="U1621" i="22"/>
  <c r="U1620" i="22"/>
  <c r="U1619" i="22"/>
  <c r="U1618" i="22"/>
  <c r="U1617" i="22"/>
  <c r="U1616" i="22"/>
  <c r="U1615" i="22"/>
  <c r="U1614" i="22"/>
  <c r="U1613" i="22"/>
  <c r="U1612" i="22"/>
  <c r="U1611" i="22"/>
  <c r="U1610" i="22"/>
  <c r="U1609" i="22"/>
  <c r="U1608" i="22"/>
  <c r="U1607" i="22"/>
  <c r="U1606" i="22"/>
  <c r="U1605" i="22"/>
  <c r="U1604" i="22"/>
  <c r="U1603" i="22"/>
  <c r="U1602" i="22"/>
  <c r="U1601" i="22"/>
  <c r="U1600" i="22"/>
  <c r="U1599" i="22"/>
  <c r="U1598" i="22"/>
  <c r="U1597" i="22"/>
  <c r="U1596" i="22"/>
  <c r="U1595" i="22"/>
  <c r="U1594" i="22"/>
  <c r="U1593" i="22"/>
  <c r="U1592" i="22"/>
  <c r="U1591" i="22"/>
  <c r="U1590" i="22"/>
  <c r="U1589" i="22"/>
  <c r="U1588" i="22"/>
  <c r="U1587" i="22"/>
  <c r="U1586" i="22"/>
  <c r="U1585" i="22"/>
  <c r="U1584" i="22"/>
  <c r="U1583" i="22"/>
  <c r="U1582" i="22"/>
  <c r="U1581" i="22"/>
  <c r="U1580" i="22"/>
  <c r="U1579" i="22"/>
  <c r="U1578" i="22"/>
  <c r="U1577" i="22"/>
  <c r="U1576" i="22"/>
  <c r="U1575" i="22"/>
  <c r="U1574" i="22"/>
  <c r="U1573" i="22"/>
  <c r="U1572" i="22"/>
  <c r="U1571" i="22"/>
  <c r="U1570" i="22"/>
  <c r="U1569" i="22"/>
  <c r="U1568" i="22"/>
  <c r="U1567" i="22"/>
  <c r="U1566" i="22"/>
  <c r="U1565" i="22"/>
  <c r="U1564" i="22"/>
  <c r="U1563" i="22"/>
  <c r="U1562" i="22"/>
  <c r="U1561" i="22"/>
  <c r="U1560" i="22"/>
  <c r="U1559" i="22"/>
  <c r="U1558" i="22"/>
  <c r="U1557" i="22"/>
  <c r="U1556" i="22"/>
  <c r="U1555" i="22"/>
  <c r="U1554" i="22"/>
  <c r="U1553" i="22"/>
  <c r="U1552" i="22"/>
  <c r="U1551" i="22"/>
  <c r="U1550" i="22"/>
  <c r="U1549" i="22"/>
  <c r="U1548" i="22"/>
  <c r="U1547" i="22"/>
  <c r="U1546" i="22"/>
  <c r="U1545" i="22"/>
  <c r="U1544" i="22"/>
  <c r="U1543" i="22"/>
  <c r="U1542" i="22"/>
  <c r="U1541" i="22"/>
  <c r="U1540" i="22"/>
  <c r="U1539" i="22"/>
  <c r="U1538" i="22"/>
  <c r="U1537" i="22"/>
  <c r="U1536" i="22"/>
  <c r="U1535" i="22"/>
  <c r="U1534" i="22"/>
  <c r="U1533" i="22"/>
  <c r="U1532" i="22"/>
  <c r="U1531" i="22"/>
  <c r="U1530" i="22"/>
  <c r="U1529" i="22"/>
  <c r="U1528" i="22"/>
  <c r="U1527" i="22"/>
  <c r="U1526" i="22"/>
  <c r="U1525" i="22"/>
  <c r="U1524" i="22"/>
  <c r="U1523" i="22"/>
  <c r="U1522" i="22"/>
  <c r="U1521" i="22"/>
  <c r="U1520" i="22"/>
  <c r="U1519" i="22"/>
  <c r="U1518" i="22"/>
  <c r="U1517" i="22"/>
  <c r="U1516" i="22"/>
  <c r="U1515" i="22"/>
  <c r="U1514" i="22"/>
  <c r="U1513" i="22"/>
  <c r="U1512" i="22"/>
  <c r="U1511" i="22"/>
  <c r="U1510" i="22"/>
  <c r="U1509" i="22"/>
  <c r="U1508" i="22"/>
  <c r="U1507" i="22"/>
  <c r="U1506" i="22"/>
  <c r="U1505" i="22"/>
  <c r="U1504" i="22"/>
  <c r="U1503" i="22"/>
  <c r="U1502" i="22"/>
  <c r="U1501" i="22"/>
  <c r="U1500" i="22"/>
  <c r="U1499" i="22"/>
  <c r="U1498" i="22"/>
  <c r="U1497" i="22"/>
  <c r="U1496" i="22"/>
  <c r="U1495" i="22"/>
  <c r="U1494" i="22"/>
  <c r="U1493" i="22"/>
  <c r="U1492" i="22"/>
  <c r="U1491" i="22"/>
  <c r="U1490" i="22"/>
  <c r="U1489" i="22"/>
  <c r="U1488" i="22"/>
  <c r="U1487" i="22"/>
  <c r="U1486" i="22"/>
  <c r="U1485" i="22"/>
  <c r="U1484" i="22"/>
  <c r="U1483" i="22"/>
  <c r="U1482" i="22"/>
  <c r="U1481" i="22"/>
  <c r="U1480" i="22"/>
  <c r="U1479" i="22"/>
  <c r="U1478" i="22"/>
  <c r="U1477" i="22"/>
  <c r="U1476" i="22"/>
  <c r="U1475" i="22"/>
  <c r="U1474" i="22"/>
  <c r="U1473" i="22"/>
  <c r="U1472" i="22"/>
  <c r="U1471" i="22"/>
  <c r="U1470" i="22"/>
  <c r="U1469" i="22"/>
  <c r="U1468" i="22"/>
  <c r="U1467" i="22"/>
  <c r="U1466" i="22"/>
  <c r="U1465" i="22"/>
  <c r="U1464" i="22"/>
  <c r="U1463" i="22"/>
  <c r="U1462" i="22"/>
  <c r="U1461" i="22"/>
  <c r="U1460" i="22"/>
  <c r="U1459" i="22"/>
  <c r="U1458" i="22"/>
  <c r="U1457" i="22"/>
  <c r="U1456" i="22"/>
  <c r="U1455" i="22"/>
  <c r="U1454" i="22"/>
  <c r="U1453" i="22"/>
  <c r="U1452" i="22"/>
  <c r="U1451" i="22"/>
  <c r="U1450" i="22"/>
  <c r="U1449" i="22"/>
  <c r="U1448" i="22"/>
  <c r="U1447" i="22"/>
  <c r="U1446" i="22"/>
  <c r="U1445" i="22"/>
  <c r="U1444" i="22"/>
  <c r="U1443" i="22"/>
  <c r="U1442" i="22"/>
  <c r="U1441" i="22"/>
  <c r="U1440" i="22"/>
  <c r="U1439" i="22"/>
  <c r="U1438" i="22"/>
  <c r="U1437" i="22"/>
  <c r="U1436" i="22"/>
  <c r="U1435" i="22"/>
  <c r="U1434" i="22"/>
  <c r="U1433" i="22"/>
  <c r="U1432" i="22"/>
  <c r="U1431" i="22"/>
  <c r="U1430" i="22"/>
  <c r="U1429" i="22"/>
  <c r="U1428" i="22"/>
  <c r="U1427" i="22"/>
  <c r="U1426" i="22"/>
  <c r="U1425" i="22"/>
  <c r="U1424" i="22"/>
  <c r="U1423" i="22"/>
  <c r="U1422" i="22"/>
  <c r="U1421" i="22"/>
  <c r="U1420" i="22"/>
  <c r="U1419" i="22"/>
  <c r="U1418" i="22"/>
  <c r="U1417" i="22"/>
  <c r="U1416" i="22"/>
  <c r="U1415" i="22"/>
  <c r="U1414" i="22"/>
  <c r="U1413" i="22"/>
  <c r="U1412" i="22"/>
  <c r="U1411" i="22"/>
  <c r="U1410" i="22"/>
  <c r="U1409" i="22"/>
  <c r="U1408" i="22"/>
  <c r="U1407" i="22"/>
  <c r="U1406" i="22"/>
  <c r="U1405" i="22"/>
  <c r="U1404" i="22"/>
  <c r="U1403" i="22"/>
  <c r="U1402" i="22"/>
  <c r="U1401" i="22"/>
  <c r="U1400" i="22"/>
  <c r="U1399" i="22"/>
  <c r="U1398" i="22"/>
  <c r="U1397" i="22"/>
  <c r="U1396" i="22"/>
  <c r="U1395" i="22"/>
  <c r="U1394" i="22"/>
  <c r="U1393" i="22"/>
  <c r="U1392" i="22"/>
  <c r="U1391" i="22"/>
  <c r="U1390" i="22"/>
  <c r="U1389" i="22"/>
  <c r="U1388" i="22"/>
  <c r="U1387" i="22"/>
  <c r="U1386" i="22"/>
  <c r="U1385" i="22"/>
  <c r="U1384" i="22"/>
  <c r="U1383" i="22"/>
  <c r="U1382" i="22"/>
  <c r="U1381" i="22"/>
  <c r="U1380" i="22"/>
  <c r="U1379" i="22"/>
  <c r="U1378" i="22"/>
  <c r="U1377" i="22"/>
  <c r="U1376" i="22"/>
  <c r="U1375" i="22"/>
  <c r="U1374" i="22"/>
  <c r="U1373" i="22"/>
  <c r="U1372" i="22"/>
  <c r="U1371" i="22"/>
  <c r="U1370" i="22"/>
  <c r="U1369" i="22"/>
  <c r="U1368" i="22"/>
  <c r="U1367" i="22"/>
  <c r="U1366" i="22"/>
  <c r="U1365" i="22"/>
  <c r="U1364" i="22"/>
  <c r="U1363" i="22"/>
  <c r="U1362" i="22"/>
  <c r="U1361" i="22"/>
  <c r="U1360" i="22"/>
  <c r="U1359" i="22"/>
  <c r="U1358" i="22"/>
  <c r="U1357" i="22"/>
  <c r="U1356" i="22"/>
  <c r="U1355" i="22"/>
  <c r="U1354" i="22"/>
  <c r="U1353" i="22"/>
  <c r="U1352" i="22"/>
  <c r="U1351" i="22"/>
  <c r="U1350" i="22"/>
  <c r="U1349" i="22"/>
  <c r="U1348" i="22"/>
  <c r="U1347" i="22"/>
  <c r="U1346" i="22"/>
  <c r="U1345" i="22"/>
  <c r="U1344" i="22"/>
  <c r="U1343" i="22"/>
  <c r="U1342" i="22"/>
  <c r="U1341" i="22"/>
  <c r="U1340" i="22"/>
  <c r="U1339" i="22"/>
  <c r="U1338" i="22"/>
  <c r="U1337" i="22"/>
  <c r="U1336" i="22"/>
  <c r="U1335" i="22"/>
  <c r="U1334" i="22"/>
  <c r="U1333" i="22"/>
  <c r="U1332" i="22"/>
  <c r="U1331" i="22"/>
  <c r="U1330" i="22"/>
  <c r="U1329" i="22"/>
  <c r="U1328" i="22"/>
  <c r="U1327" i="22"/>
  <c r="U1326" i="22"/>
  <c r="U1325" i="22"/>
  <c r="U1324" i="22"/>
  <c r="U1323" i="22"/>
  <c r="U1322" i="22"/>
  <c r="U1321" i="22"/>
  <c r="U1320" i="22"/>
  <c r="U1319" i="22"/>
  <c r="U1318" i="22"/>
  <c r="U1317" i="22"/>
  <c r="U1316" i="22"/>
  <c r="U1315" i="22"/>
  <c r="U1314" i="22"/>
  <c r="U1313" i="22"/>
  <c r="U1312" i="22"/>
  <c r="U1311" i="22"/>
  <c r="U1310" i="22"/>
  <c r="U1309" i="22"/>
  <c r="U1308" i="22"/>
  <c r="U1307" i="22"/>
  <c r="U1306" i="22"/>
  <c r="U1305" i="22"/>
  <c r="U1304" i="22"/>
  <c r="U1303" i="22"/>
  <c r="U1302" i="22"/>
  <c r="U1301" i="22"/>
  <c r="U1300" i="22"/>
  <c r="U1299" i="22"/>
  <c r="U1298" i="22"/>
  <c r="U1297" i="22"/>
  <c r="U1296" i="22"/>
  <c r="U1295" i="22"/>
  <c r="U1294" i="22"/>
  <c r="U1293" i="22"/>
  <c r="U1292" i="22"/>
  <c r="U1291" i="22"/>
  <c r="U1290" i="22"/>
  <c r="U1289" i="22"/>
  <c r="U1288" i="22"/>
  <c r="U1287" i="22"/>
  <c r="U1286" i="22"/>
  <c r="U1285" i="22"/>
  <c r="U1284" i="22"/>
  <c r="U1283" i="22"/>
  <c r="U1282" i="22"/>
  <c r="U1281" i="22"/>
  <c r="U1280" i="22"/>
  <c r="U1279" i="22"/>
  <c r="U1278" i="22"/>
  <c r="U1277" i="22"/>
  <c r="U1276" i="22"/>
  <c r="U1275" i="22"/>
  <c r="U1274" i="22"/>
  <c r="U1273" i="22"/>
  <c r="U1272" i="22"/>
  <c r="U1271" i="22"/>
  <c r="U1270" i="22"/>
  <c r="U1269" i="22"/>
  <c r="U1268" i="22"/>
  <c r="U1267" i="22"/>
  <c r="U1266" i="22"/>
  <c r="U1265" i="22"/>
  <c r="U1264" i="22"/>
  <c r="U1263" i="22"/>
  <c r="U1262" i="22"/>
  <c r="U1261" i="22"/>
  <c r="U1260" i="22"/>
  <c r="U1259" i="22"/>
  <c r="U1258" i="22"/>
  <c r="U1257" i="22"/>
  <c r="U1256" i="22"/>
  <c r="U1255" i="22"/>
  <c r="U1254" i="22"/>
  <c r="U1253" i="22"/>
  <c r="U1252" i="22"/>
  <c r="U1251" i="22"/>
  <c r="U1250" i="22"/>
  <c r="U1249" i="22"/>
  <c r="U1248" i="22"/>
  <c r="U1247" i="22"/>
  <c r="U1246" i="22"/>
  <c r="U1245" i="22"/>
  <c r="U1244" i="22"/>
  <c r="U1243" i="22"/>
  <c r="U1242" i="22"/>
  <c r="U1241" i="22"/>
  <c r="U1240" i="22"/>
  <c r="U1239" i="22"/>
  <c r="U1238" i="22"/>
  <c r="U1237" i="22"/>
  <c r="U1236" i="22"/>
  <c r="U1235" i="22"/>
  <c r="U1234" i="22"/>
  <c r="U1233" i="22"/>
  <c r="U1232" i="22"/>
  <c r="U1231" i="22"/>
  <c r="U1230" i="22"/>
  <c r="U1229" i="22"/>
  <c r="U1228" i="22"/>
  <c r="U1227" i="22"/>
  <c r="U1226" i="22"/>
  <c r="U1225" i="22"/>
  <c r="U1224" i="22"/>
  <c r="U1223" i="22"/>
  <c r="U1222" i="22"/>
  <c r="U1221" i="22"/>
  <c r="U1220" i="22"/>
  <c r="U1219" i="22"/>
  <c r="U1218" i="22"/>
  <c r="U1217" i="22"/>
  <c r="U1216" i="22"/>
  <c r="U1215" i="22"/>
  <c r="U1214" i="22"/>
  <c r="U1213" i="22"/>
  <c r="U1212" i="22"/>
  <c r="U1211" i="22"/>
  <c r="U1210" i="22"/>
  <c r="U1209" i="22"/>
  <c r="U1208" i="22"/>
  <c r="U1207" i="22"/>
  <c r="U1206" i="22"/>
  <c r="U1205" i="22"/>
  <c r="U1204" i="22"/>
  <c r="U1203" i="22"/>
  <c r="U1202" i="22"/>
  <c r="U1201" i="22"/>
  <c r="U1200" i="22"/>
  <c r="U1199" i="22"/>
  <c r="U1198" i="22"/>
  <c r="U1197" i="22"/>
  <c r="U1196" i="22"/>
  <c r="U1195" i="22"/>
  <c r="U1194" i="22"/>
  <c r="U1193" i="22"/>
  <c r="U1192" i="22"/>
  <c r="U1191" i="22"/>
  <c r="U1190" i="22"/>
  <c r="U1189" i="22"/>
  <c r="U1188" i="22"/>
  <c r="U1187" i="22"/>
  <c r="U1186" i="22"/>
  <c r="U1185" i="22"/>
  <c r="U1184" i="22"/>
  <c r="U1183" i="22"/>
  <c r="U1182" i="22"/>
  <c r="U1181" i="22"/>
  <c r="U1180" i="22"/>
  <c r="U1179" i="22"/>
  <c r="U1178" i="22"/>
  <c r="U1177" i="22"/>
  <c r="U1176" i="22"/>
  <c r="U1175" i="22"/>
  <c r="U1174" i="22"/>
  <c r="U1173" i="22"/>
  <c r="U1172" i="22"/>
  <c r="U1171" i="22"/>
  <c r="U1170" i="22"/>
  <c r="U1169" i="22"/>
  <c r="U1168" i="22"/>
  <c r="U1167" i="22"/>
  <c r="U1166" i="22"/>
  <c r="U1165" i="22"/>
  <c r="U1164" i="22"/>
  <c r="U1163" i="22"/>
  <c r="U1162" i="22"/>
  <c r="U1161" i="22"/>
  <c r="U1160" i="22"/>
  <c r="U1159" i="22"/>
  <c r="U1158" i="22"/>
  <c r="U1157" i="22"/>
  <c r="U1156" i="22"/>
  <c r="U1155" i="22"/>
  <c r="U1154" i="22"/>
  <c r="U1153" i="22"/>
  <c r="U1152" i="22"/>
  <c r="U1151" i="22"/>
  <c r="U1150" i="22"/>
  <c r="U1149" i="22"/>
  <c r="U1148" i="22"/>
  <c r="U1147" i="22"/>
  <c r="U1146" i="22"/>
  <c r="U1145" i="22"/>
  <c r="U1144" i="22"/>
  <c r="U1143" i="22"/>
  <c r="U1142" i="22"/>
  <c r="U1141" i="22"/>
  <c r="U1140" i="22"/>
  <c r="U1139" i="22"/>
  <c r="U1138" i="22"/>
  <c r="U1137" i="22"/>
  <c r="U1136" i="22"/>
  <c r="U1135" i="22"/>
  <c r="U1134" i="22"/>
  <c r="U1133" i="22"/>
  <c r="U1132" i="22"/>
  <c r="U1131" i="22"/>
  <c r="U1130" i="22"/>
  <c r="U1129" i="22"/>
  <c r="U1128" i="22"/>
  <c r="U1127" i="22"/>
  <c r="U1126" i="22"/>
  <c r="U1125" i="22"/>
  <c r="U1124" i="22"/>
  <c r="U1123" i="22"/>
  <c r="U1122" i="22"/>
  <c r="U1121" i="22"/>
  <c r="U1120" i="22"/>
  <c r="U1119" i="22"/>
  <c r="U1118" i="22"/>
  <c r="U1117" i="22"/>
  <c r="U1116" i="22"/>
  <c r="U1115" i="22"/>
  <c r="U1114" i="22"/>
  <c r="U1113" i="22"/>
  <c r="U1112" i="22"/>
  <c r="U1111" i="22"/>
  <c r="U1110" i="22"/>
  <c r="U1109" i="22"/>
  <c r="U1108" i="22"/>
  <c r="U1107" i="22"/>
  <c r="U1106" i="22"/>
  <c r="U1105" i="22"/>
  <c r="U1104" i="22"/>
  <c r="U1103" i="22"/>
  <c r="U1102" i="22"/>
  <c r="U1101" i="22"/>
  <c r="U1100" i="22"/>
  <c r="U1099" i="22"/>
  <c r="U1098" i="22"/>
  <c r="U1097" i="22"/>
  <c r="U1096" i="22"/>
  <c r="U1095" i="22"/>
  <c r="U1094" i="22"/>
  <c r="U1093" i="22"/>
  <c r="U1092" i="22"/>
  <c r="U1091" i="22"/>
  <c r="U1090" i="22"/>
  <c r="U1089" i="22"/>
  <c r="U1088" i="22"/>
  <c r="U1087" i="22"/>
  <c r="U1086" i="22"/>
  <c r="U1085" i="22"/>
  <c r="U1084" i="22"/>
  <c r="U1083" i="22"/>
  <c r="U1082" i="22"/>
  <c r="U1081" i="22"/>
  <c r="U1080" i="22"/>
  <c r="U1079" i="22"/>
  <c r="U1078" i="22"/>
  <c r="U1077" i="22"/>
  <c r="U1076" i="22"/>
  <c r="U1075" i="22"/>
  <c r="U1074" i="22"/>
  <c r="U1073" i="22"/>
  <c r="U1072" i="22"/>
  <c r="U1071" i="22"/>
  <c r="U1070" i="22"/>
  <c r="U1069" i="22"/>
  <c r="U1068" i="22"/>
  <c r="U1067" i="22"/>
  <c r="U1066" i="22"/>
  <c r="U1065" i="22"/>
  <c r="U1064" i="22"/>
  <c r="U1063" i="22"/>
  <c r="U1062" i="22"/>
  <c r="U1061" i="22"/>
  <c r="U1060" i="22"/>
  <c r="U1059" i="22"/>
  <c r="U1058" i="22"/>
  <c r="U1057" i="22"/>
  <c r="U1056" i="22"/>
  <c r="U1055" i="22"/>
  <c r="U1054" i="22"/>
  <c r="U1053" i="22"/>
  <c r="U1052" i="22"/>
  <c r="U1051" i="22"/>
  <c r="U1050" i="22"/>
  <c r="U1049" i="22"/>
  <c r="U1048" i="22"/>
  <c r="U1047" i="22"/>
  <c r="U1046" i="22"/>
  <c r="U1045" i="22"/>
  <c r="U1044" i="22"/>
  <c r="U1043" i="22"/>
  <c r="U1042" i="22"/>
  <c r="U1041" i="22"/>
  <c r="U1040" i="22"/>
  <c r="U1039" i="22"/>
  <c r="U1038" i="22"/>
  <c r="U1037" i="22"/>
  <c r="U1036" i="22"/>
  <c r="U1035" i="22"/>
  <c r="U1034" i="22"/>
  <c r="U1033" i="22"/>
  <c r="U1032" i="22"/>
  <c r="U1031" i="22"/>
  <c r="U1030" i="22"/>
  <c r="U1029" i="22"/>
  <c r="U1028" i="22"/>
  <c r="U1027" i="22"/>
  <c r="U1026" i="22"/>
  <c r="U1025" i="22"/>
  <c r="U1024" i="22"/>
  <c r="U1023" i="22"/>
  <c r="U1022" i="22"/>
  <c r="U1021" i="22"/>
  <c r="U1020" i="22"/>
  <c r="U1019" i="22"/>
  <c r="U1018" i="22"/>
  <c r="U1017" i="22"/>
  <c r="U1016" i="22"/>
  <c r="U1015" i="22"/>
  <c r="U1014" i="22"/>
  <c r="U1013" i="22"/>
  <c r="U1012" i="22"/>
  <c r="U1011" i="22"/>
  <c r="U1010" i="22"/>
  <c r="U1009" i="22"/>
  <c r="U1008" i="22"/>
  <c r="U1007" i="22"/>
  <c r="U1006" i="22"/>
  <c r="U1005" i="22"/>
  <c r="U1004" i="22"/>
  <c r="U1003" i="22"/>
  <c r="U1002" i="22"/>
  <c r="U1001" i="22"/>
  <c r="U1000" i="22"/>
  <c r="U999" i="22"/>
  <c r="U998" i="22"/>
  <c r="U997" i="22"/>
  <c r="U996" i="22"/>
  <c r="U995" i="22"/>
  <c r="U994" i="22"/>
  <c r="U993" i="22"/>
  <c r="U992" i="22"/>
  <c r="U991" i="22"/>
  <c r="U990" i="22"/>
  <c r="U989" i="22"/>
  <c r="U988" i="22"/>
  <c r="U987" i="22"/>
  <c r="U986" i="22"/>
  <c r="U985" i="22"/>
  <c r="U984" i="22"/>
  <c r="U983" i="22"/>
  <c r="U982" i="22"/>
  <c r="U981" i="22"/>
  <c r="U980" i="22"/>
  <c r="U979" i="22"/>
  <c r="U978" i="22"/>
  <c r="U977" i="22"/>
  <c r="U976" i="22"/>
  <c r="U975" i="22"/>
  <c r="U974" i="22"/>
  <c r="U973" i="22"/>
  <c r="U972" i="22"/>
  <c r="U971" i="22"/>
  <c r="U970" i="22"/>
  <c r="U969" i="22"/>
  <c r="U968" i="22"/>
  <c r="U967" i="22"/>
  <c r="U966" i="22"/>
  <c r="U965" i="22"/>
  <c r="U964" i="22"/>
  <c r="U963" i="22"/>
  <c r="U962" i="22"/>
  <c r="U961" i="22"/>
  <c r="U960" i="22"/>
  <c r="U959" i="22"/>
  <c r="U958" i="22"/>
  <c r="U957" i="22"/>
  <c r="U956" i="22"/>
  <c r="U955" i="22"/>
  <c r="U954" i="22"/>
  <c r="U953" i="22"/>
  <c r="U952" i="22"/>
  <c r="U951" i="22"/>
  <c r="U950" i="22"/>
  <c r="U949" i="22"/>
  <c r="U948" i="22"/>
  <c r="U947" i="22"/>
  <c r="U946" i="22"/>
  <c r="U945" i="22"/>
  <c r="U944" i="22"/>
  <c r="U943" i="22"/>
  <c r="U942" i="22"/>
  <c r="U941" i="22"/>
  <c r="U940" i="22"/>
  <c r="U939" i="22"/>
  <c r="U938" i="22"/>
  <c r="U937" i="22"/>
  <c r="U936" i="22"/>
  <c r="U935" i="22"/>
  <c r="U934" i="22"/>
  <c r="U933" i="22"/>
  <c r="U932" i="22"/>
  <c r="U931" i="22"/>
  <c r="U930" i="22"/>
  <c r="U929" i="22"/>
  <c r="U928" i="22"/>
  <c r="U927" i="22"/>
  <c r="U926" i="22"/>
  <c r="U925" i="22"/>
  <c r="U924" i="22"/>
  <c r="U923" i="22"/>
  <c r="U922" i="22"/>
  <c r="U921" i="22"/>
  <c r="U920" i="22"/>
  <c r="U919" i="22"/>
  <c r="U918" i="22"/>
  <c r="U917" i="22"/>
  <c r="U916" i="22"/>
  <c r="U915" i="22"/>
  <c r="U914" i="22"/>
  <c r="U913" i="22"/>
  <c r="U912" i="22"/>
  <c r="U911" i="22"/>
  <c r="U910" i="22"/>
  <c r="U909" i="22"/>
  <c r="U908" i="22"/>
  <c r="U907" i="22"/>
  <c r="U906" i="22"/>
  <c r="U905" i="22"/>
  <c r="U904" i="22"/>
  <c r="U903" i="22"/>
  <c r="U902" i="22"/>
  <c r="U901" i="22"/>
  <c r="U900" i="22"/>
  <c r="U899" i="22"/>
  <c r="U898" i="22"/>
  <c r="U897" i="22"/>
  <c r="U896" i="22"/>
  <c r="U895" i="22"/>
  <c r="U894" i="22"/>
  <c r="U893" i="22"/>
  <c r="U892" i="22"/>
  <c r="U891" i="22"/>
  <c r="U890" i="22"/>
  <c r="U889" i="22"/>
  <c r="U888" i="22"/>
  <c r="U887" i="22"/>
  <c r="U886" i="22"/>
  <c r="U885" i="22"/>
  <c r="U884" i="22"/>
  <c r="U883" i="22"/>
  <c r="U882" i="22"/>
  <c r="U881" i="22"/>
  <c r="U880" i="22"/>
  <c r="U879" i="22"/>
  <c r="U878" i="22"/>
  <c r="U877" i="22"/>
  <c r="U876" i="22"/>
  <c r="U875" i="22"/>
  <c r="U874" i="22"/>
  <c r="U873" i="22"/>
  <c r="U872" i="22"/>
  <c r="U871" i="22"/>
  <c r="U870" i="22"/>
  <c r="U869" i="22"/>
  <c r="U868" i="22"/>
  <c r="U867" i="22"/>
  <c r="U866" i="22"/>
  <c r="U865" i="22"/>
  <c r="U864" i="22"/>
  <c r="U863" i="22"/>
  <c r="U862" i="22"/>
  <c r="U861" i="22"/>
  <c r="U860" i="22"/>
  <c r="U859" i="22"/>
  <c r="U858" i="22"/>
  <c r="U857" i="22"/>
  <c r="U856" i="22"/>
  <c r="U855" i="22"/>
  <c r="U854" i="22"/>
  <c r="U853" i="22"/>
  <c r="U852" i="22"/>
  <c r="U851" i="22"/>
  <c r="U850" i="22"/>
  <c r="U849" i="22"/>
  <c r="U848" i="22"/>
  <c r="U847" i="22"/>
  <c r="U846" i="22"/>
  <c r="U845" i="22"/>
  <c r="U844" i="22"/>
  <c r="U843" i="22"/>
  <c r="U842" i="22"/>
  <c r="U841" i="22"/>
  <c r="U840" i="22"/>
  <c r="U839" i="22"/>
  <c r="U838" i="22"/>
  <c r="U837" i="22"/>
  <c r="U836" i="22"/>
  <c r="U835" i="22"/>
  <c r="U834" i="22"/>
  <c r="U833" i="22"/>
  <c r="U832" i="22"/>
  <c r="U831" i="22"/>
  <c r="U830" i="22"/>
  <c r="U829" i="22"/>
  <c r="U828" i="22"/>
  <c r="U827" i="22"/>
  <c r="U826" i="22"/>
  <c r="U825" i="22"/>
  <c r="U824" i="22"/>
  <c r="U823" i="22"/>
  <c r="U822" i="22"/>
  <c r="U821" i="22"/>
  <c r="U820" i="22"/>
  <c r="U819" i="22"/>
  <c r="U818" i="22"/>
  <c r="U817" i="22"/>
  <c r="U816" i="22"/>
  <c r="U815" i="22"/>
  <c r="U814" i="22"/>
  <c r="U813" i="22"/>
  <c r="U812" i="22"/>
  <c r="U811" i="22"/>
  <c r="U810" i="22"/>
  <c r="U809" i="22"/>
  <c r="U808" i="22"/>
  <c r="U807" i="22"/>
  <c r="U806" i="22"/>
  <c r="U805" i="22"/>
  <c r="U804" i="22"/>
  <c r="U803" i="22"/>
  <c r="U802" i="22"/>
  <c r="U801" i="22"/>
  <c r="U800" i="22"/>
  <c r="U799" i="22"/>
  <c r="U798" i="22"/>
  <c r="U797" i="22"/>
  <c r="U796" i="22"/>
  <c r="U795" i="22"/>
  <c r="U794" i="22"/>
  <c r="U793" i="22"/>
  <c r="U792" i="22"/>
  <c r="U791" i="22"/>
  <c r="U790" i="22"/>
  <c r="U789" i="22"/>
  <c r="U788" i="22"/>
  <c r="U787" i="22"/>
  <c r="U786" i="22"/>
  <c r="U785" i="22"/>
  <c r="U784" i="22"/>
  <c r="U783" i="22"/>
  <c r="U782" i="22"/>
  <c r="U781" i="22"/>
  <c r="U780" i="22"/>
  <c r="U779" i="22"/>
  <c r="U778" i="22"/>
  <c r="U777" i="22"/>
  <c r="U776" i="22"/>
  <c r="U775" i="22"/>
  <c r="U774" i="22"/>
  <c r="U773" i="22"/>
  <c r="U772" i="22"/>
  <c r="U771" i="22"/>
  <c r="U770" i="22"/>
  <c r="U769" i="22"/>
  <c r="U768" i="22"/>
  <c r="U767" i="22"/>
  <c r="U766" i="22"/>
  <c r="U765" i="22"/>
  <c r="U764" i="22"/>
  <c r="U763" i="22"/>
  <c r="U762" i="22"/>
  <c r="U761" i="22"/>
  <c r="U760" i="22"/>
  <c r="U759" i="22"/>
  <c r="U758" i="22"/>
  <c r="U757" i="22"/>
  <c r="U756" i="22"/>
  <c r="U755" i="22"/>
  <c r="U754" i="22"/>
  <c r="U753" i="22"/>
  <c r="U752" i="22"/>
  <c r="U751" i="22"/>
  <c r="U750" i="22"/>
  <c r="U749" i="22"/>
  <c r="U748" i="22"/>
  <c r="U747" i="22"/>
  <c r="U746" i="22"/>
  <c r="U745" i="22"/>
  <c r="U744" i="22"/>
  <c r="U743" i="22"/>
  <c r="U742" i="22"/>
  <c r="U741" i="22"/>
  <c r="U740" i="22"/>
  <c r="U739" i="22"/>
  <c r="U738" i="22"/>
  <c r="U737" i="22"/>
  <c r="U736" i="22"/>
  <c r="U735" i="22"/>
  <c r="U734" i="22"/>
  <c r="U733" i="22"/>
  <c r="U732" i="22"/>
  <c r="U731" i="22"/>
  <c r="U730" i="22"/>
  <c r="U729" i="22"/>
  <c r="U728" i="22"/>
  <c r="U727" i="22"/>
  <c r="U726" i="22"/>
  <c r="U725" i="22"/>
  <c r="U724" i="22"/>
  <c r="U723" i="22"/>
  <c r="U722" i="22"/>
  <c r="U721" i="22"/>
  <c r="U720" i="22"/>
  <c r="U719" i="22"/>
  <c r="U718" i="22"/>
  <c r="U717" i="22"/>
  <c r="U716" i="22"/>
  <c r="U715" i="22"/>
  <c r="U714" i="22"/>
  <c r="U713" i="22"/>
  <c r="U712" i="22"/>
  <c r="U711" i="22"/>
  <c r="U710" i="22"/>
  <c r="U709" i="22"/>
  <c r="U708" i="22"/>
  <c r="U707" i="22"/>
  <c r="U706" i="22"/>
  <c r="U705" i="22"/>
  <c r="U704" i="22"/>
  <c r="U703" i="22"/>
  <c r="U702" i="22"/>
  <c r="U701" i="22"/>
  <c r="U700" i="22"/>
  <c r="U699" i="22"/>
  <c r="U698" i="22"/>
  <c r="U697" i="22"/>
  <c r="U696" i="22"/>
  <c r="U695" i="22"/>
  <c r="U694" i="22"/>
  <c r="U693" i="22"/>
  <c r="U692" i="22"/>
  <c r="U691" i="22"/>
  <c r="U690" i="22"/>
  <c r="U689" i="22"/>
  <c r="U688" i="22"/>
  <c r="U687" i="22"/>
  <c r="U686" i="22"/>
  <c r="U685" i="22"/>
  <c r="U684" i="22"/>
  <c r="U683" i="22"/>
  <c r="U682" i="22"/>
  <c r="U681" i="22"/>
  <c r="U680" i="22"/>
  <c r="U679" i="22"/>
  <c r="U678" i="22"/>
  <c r="U677" i="22"/>
  <c r="U676" i="22"/>
  <c r="U675" i="22"/>
  <c r="U674" i="22"/>
  <c r="U673" i="22"/>
  <c r="U672" i="22"/>
  <c r="U671" i="22"/>
  <c r="U670" i="22"/>
  <c r="U669" i="22"/>
  <c r="U668" i="22"/>
  <c r="U667" i="22"/>
  <c r="U666" i="22"/>
  <c r="U665" i="22"/>
  <c r="U664" i="22"/>
  <c r="U663" i="22"/>
  <c r="U662" i="22"/>
  <c r="U661" i="22"/>
  <c r="U660" i="22"/>
  <c r="U659" i="22"/>
  <c r="U658" i="22"/>
  <c r="U657" i="22"/>
  <c r="U656" i="22"/>
  <c r="U655" i="22"/>
  <c r="U654" i="22"/>
  <c r="U653" i="22"/>
  <c r="U652" i="22"/>
  <c r="U651" i="22"/>
  <c r="U650" i="22"/>
  <c r="U649" i="22"/>
  <c r="U648" i="22"/>
  <c r="U647" i="22"/>
  <c r="U646" i="22"/>
  <c r="U645" i="22"/>
  <c r="U644" i="22"/>
  <c r="U643" i="22"/>
  <c r="U642" i="22"/>
  <c r="U641" i="22"/>
  <c r="U640" i="22"/>
  <c r="U639" i="22"/>
  <c r="U638" i="22"/>
  <c r="U637" i="22"/>
  <c r="U636" i="22"/>
  <c r="U635" i="22"/>
  <c r="U634" i="22"/>
  <c r="U633" i="22"/>
  <c r="U632" i="22"/>
  <c r="U631" i="22"/>
  <c r="U630" i="22"/>
  <c r="U629" i="22"/>
  <c r="U628" i="22"/>
  <c r="U627" i="22"/>
  <c r="U626" i="22"/>
  <c r="U625" i="22"/>
  <c r="U624" i="22"/>
  <c r="U623" i="22"/>
  <c r="U622" i="22"/>
  <c r="U621" i="22"/>
  <c r="U620" i="22"/>
  <c r="U619" i="22"/>
  <c r="U618" i="22"/>
  <c r="U617" i="22"/>
  <c r="U616" i="22"/>
  <c r="U615" i="22"/>
  <c r="U614" i="22"/>
  <c r="U613" i="22"/>
  <c r="U612" i="22"/>
  <c r="U611" i="22"/>
  <c r="U610" i="22"/>
  <c r="U609" i="22"/>
  <c r="U608" i="22"/>
  <c r="U607" i="22"/>
  <c r="U606" i="22"/>
  <c r="U605" i="22"/>
  <c r="U604" i="22"/>
  <c r="U603" i="22"/>
  <c r="U602" i="22"/>
  <c r="U601" i="22"/>
  <c r="U600" i="22"/>
  <c r="U599" i="22"/>
  <c r="U598" i="22"/>
  <c r="U597" i="22"/>
  <c r="U596" i="22"/>
  <c r="U595" i="22"/>
  <c r="U594" i="22"/>
  <c r="U593" i="22"/>
  <c r="U592" i="22"/>
  <c r="U591" i="22"/>
  <c r="U590" i="22"/>
  <c r="U589" i="22"/>
  <c r="U588" i="22"/>
  <c r="U587" i="22"/>
  <c r="U586" i="22"/>
  <c r="U585" i="22"/>
  <c r="U584" i="22"/>
  <c r="U583" i="22"/>
  <c r="U582" i="22"/>
  <c r="U581" i="22"/>
  <c r="U580" i="22"/>
  <c r="U579" i="22"/>
  <c r="U578" i="22"/>
  <c r="U577" i="22"/>
  <c r="U576" i="22"/>
  <c r="U575" i="22"/>
  <c r="U574" i="22"/>
  <c r="U573" i="22"/>
  <c r="U572" i="22"/>
  <c r="U571" i="22"/>
  <c r="U570" i="22"/>
  <c r="U569" i="22"/>
  <c r="U568" i="22"/>
  <c r="U567" i="22"/>
  <c r="U566" i="22"/>
  <c r="U565" i="22"/>
  <c r="U564" i="22"/>
  <c r="U563" i="22"/>
  <c r="U562" i="22"/>
  <c r="U561" i="22"/>
  <c r="U560" i="22"/>
  <c r="U559" i="22"/>
  <c r="U558" i="22"/>
  <c r="U557" i="22"/>
  <c r="U556" i="22"/>
  <c r="U555" i="22"/>
  <c r="U554" i="22"/>
  <c r="U553" i="22"/>
  <c r="U552" i="22"/>
  <c r="U551" i="22"/>
  <c r="U550" i="22"/>
  <c r="U549" i="22"/>
  <c r="U548" i="22"/>
  <c r="U547" i="22"/>
  <c r="U546" i="22"/>
  <c r="U545" i="22"/>
  <c r="U544" i="22"/>
  <c r="U543" i="22"/>
  <c r="U542" i="22"/>
  <c r="U541" i="22"/>
  <c r="U540" i="22"/>
  <c r="U539" i="22"/>
  <c r="U538" i="22"/>
  <c r="U537" i="22"/>
  <c r="U536" i="22"/>
  <c r="U535" i="22"/>
  <c r="U534" i="22"/>
  <c r="U533" i="22"/>
  <c r="U532" i="22"/>
  <c r="U531" i="22"/>
  <c r="U530" i="22"/>
  <c r="U529" i="22"/>
  <c r="U528" i="22"/>
  <c r="U527" i="22"/>
  <c r="U526" i="22"/>
  <c r="U525" i="22"/>
  <c r="U524" i="22"/>
  <c r="U523" i="22"/>
  <c r="U522" i="22"/>
  <c r="U521" i="22"/>
  <c r="U520" i="22"/>
  <c r="U519" i="22"/>
  <c r="U518" i="22"/>
  <c r="U517" i="22"/>
  <c r="U516" i="22"/>
  <c r="U515" i="22"/>
  <c r="U514" i="22"/>
  <c r="U513" i="22"/>
  <c r="U512" i="22"/>
  <c r="U511" i="22"/>
  <c r="U510" i="22"/>
  <c r="U509" i="22"/>
  <c r="U508" i="22"/>
  <c r="U507" i="22"/>
  <c r="U506" i="22"/>
  <c r="U505" i="22"/>
  <c r="U504" i="22"/>
  <c r="U503" i="22"/>
  <c r="U502" i="22"/>
  <c r="U501" i="22"/>
  <c r="U500" i="22"/>
  <c r="U499" i="22"/>
  <c r="U498" i="22"/>
  <c r="U497" i="22"/>
  <c r="U496" i="22"/>
  <c r="U495" i="22"/>
  <c r="U494" i="22"/>
  <c r="U493" i="22"/>
  <c r="U492" i="22"/>
  <c r="U491" i="22"/>
  <c r="U490" i="22"/>
  <c r="U489" i="22"/>
  <c r="U488" i="22"/>
  <c r="U487" i="22"/>
  <c r="U486" i="22"/>
  <c r="U485" i="22"/>
  <c r="U484" i="22"/>
  <c r="U483" i="22"/>
  <c r="U482" i="22"/>
  <c r="U481" i="22"/>
  <c r="U480" i="22"/>
  <c r="U479" i="22"/>
  <c r="U478" i="22"/>
  <c r="U477" i="22"/>
  <c r="U476" i="22"/>
  <c r="U475" i="22"/>
  <c r="U474" i="22"/>
  <c r="U473" i="22"/>
  <c r="U472" i="22"/>
  <c r="U471" i="22"/>
  <c r="U470" i="22"/>
  <c r="U469" i="22"/>
  <c r="U468" i="22"/>
  <c r="U467" i="22"/>
  <c r="U466" i="22"/>
  <c r="U465" i="22"/>
  <c r="U464" i="22"/>
  <c r="U463" i="22"/>
  <c r="U462" i="22"/>
  <c r="U461" i="22"/>
  <c r="U460" i="22"/>
  <c r="U459" i="22"/>
  <c r="U458" i="22"/>
  <c r="U457" i="22"/>
  <c r="U456" i="22"/>
  <c r="U455" i="22"/>
  <c r="U454" i="22"/>
  <c r="U453" i="22"/>
  <c r="U452" i="22"/>
  <c r="U451" i="22"/>
  <c r="U450" i="22"/>
  <c r="U449" i="22"/>
  <c r="U448" i="22"/>
  <c r="U447" i="22"/>
  <c r="U446" i="22"/>
  <c r="U445" i="22"/>
  <c r="U444" i="22"/>
  <c r="U443" i="22"/>
  <c r="U442" i="22"/>
  <c r="U441" i="22"/>
  <c r="U440" i="22"/>
  <c r="U439" i="22"/>
  <c r="U438" i="22"/>
  <c r="U437" i="22"/>
  <c r="U436" i="22"/>
  <c r="U435" i="22"/>
  <c r="U434" i="22"/>
  <c r="U433" i="22"/>
  <c r="U432" i="22"/>
  <c r="U431" i="22"/>
  <c r="U430" i="22"/>
  <c r="U429" i="22"/>
  <c r="U428" i="22"/>
  <c r="U427" i="22"/>
  <c r="U426" i="22"/>
  <c r="U425" i="22"/>
  <c r="U424" i="22"/>
  <c r="U423" i="22"/>
  <c r="U422" i="22"/>
  <c r="U421" i="22"/>
  <c r="U420" i="22"/>
  <c r="U419" i="22"/>
  <c r="U418" i="22"/>
  <c r="U417" i="22"/>
  <c r="U416" i="22"/>
  <c r="U415" i="22"/>
  <c r="U414" i="22"/>
  <c r="U413" i="22"/>
  <c r="U412" i="22"/>
  <c r="U411" i="22"/>
  <c r="U410" i="22"/>
  <c r="U409" i="22"/>
  <c r="U408" i="22"/>
  <c r="U407" i="22"/>
  <c r="U406" i="22"/>
  <c r="U405" i="22"/>
  <c r="U404" i="22"/>
  <c r="U403" i="22"/>
  <c r="U402" i="22"/>
  <c r="U401" i="22"/>
  <c r="U400" i="22"/>
  <c r="U399" i="22"/>
  <c r="U398" i="22"/>
  <c r="U397" i="22"/>
  <c r="U396" i="22"/>
  <c r="U395" i="22"/>
  <c r="U394" i="22"/>
  <c r="U393" i="22"/>
  <c r="U392" i="22"/>
  <c r="U391" i="22"/>
  <c r="U390" i="22"/>
  <c r="U389" i="22"/>
  <c r="U388" i="22"/>
  <c r="U387" i="22"/>
  <c r="U386" i="22"/>
  <c r="U385" i="22"/>
  <c r="U384" i="22"/>
  <c r="U383" i="22"/>
  <c r="U382" i="22"/>
  <c r="U381" i="22"/>
  <c r="U380" i="22"/>
  <c r="U379" i="22"/>
  <c r="U378" i="22"/>
  <c r="U377" i="22"/>
  <c r="U376" i="22"/>
  <c r="U375" i="22"/>
  <c r="U374" i="22"/>
  <c r="U373" i="22"/>
  <c r="U372" i="22"/>
  <c r="U371" i="22"/>
  <c r="U370" i="22"/>
  <c r="U369" i="22"/>
  <c r="U368" i="22"/>
  <c r="U367" i="22"/>
  <c r="U366" i="22"/>
  <c r="U365" i="22"/>
  <c r="U364" i="22"/>
  <c r="U363" i="22"/>
  <c r="U362" i="22"/>
  <c r="U361" i="22"/>
  <c r="U360" i="22"/>
  <c r="U359" i="22"/>
  <c r="U358" i="22"/>
  <c r="U357" i="22"/>
  <c r="U356" i="22"/>
  <c r="U355" i="22"/>
  <c r="U354" i="22"/>
  <c r="U353" i="22"/>
  <c r="U352" i="22"/>
  <c r="U351" i="22"/>
  <c r="U350" i="22"/>
  <c r="U349" i="22"/>
  <c r="U348" i="22"/>
  <c r="U347" i="22"/>
  <c r="U346" i="22"/>
  <c r="U345" i="22"/>
  <c r="U344" i="22"/>
  <c r="U343" i="22"/>
  <c r="U342" i="22"/>
  <c r="U341" i="22"/>
  <c r="U340" i="22"/>
  <c r="U339" i="22"/>
  <c r="U338" i="22"/>
  <c r="U337" i="22"/>
  <c r="U336" i="22"/>
  <c r="U335" i="22"/>
  <c r="U334" i="22"/>
  <c r="U333" i="22"/>
  <c r="U332" i="22"/>
  <c r="U331" i="22"/>
  <c r="U330" i="22"/>
  <c r="U329" i="22"/>
  <c r="U328" i="22"/>
  <c r="U327" i="22"/>
  <c r="U326" i="22"/>
  <c r="U325" i="22"/>
  <c r="U324" i="22"/>
  <c r="U323" i="22"/>
  <c r="U322" i="22"/>
  <c r="U321" i="22"/>
  <c r="U320" i="22"/>
  <c r="U319" i="22"/>
  <c r="U318" i="22"/>
  <c r="U317" i="22"/>
  <c r="U316" i="22"/>
  <c r="U315" i="22"/>
  <c r="U314" i="22"/>
  <c r="U313" i="22"/>
  <c r="U312" i="22"/>
  <c r="U311" i="22"/>
  <c r="U310" i="22"/>
  <c r="U309" i="22"/>
  <c r="U308" i="22"/>
  <c r="U307" i="22"/>
  <c r="U306" i="22"/>
  <c r="U305" i="22"/>
  <c r="U304" i="22"/>
  <c r="U303" i="22"/>
  <c r="U302" i="22"/>
  <c r="U301" i="22"/>
  <c r="U300" i="22"/>
  <c r="U299" i="22"/>
  <c r="U298" i="22"/>
  <c r="U297" i="22"/>
  <c r="U296" i="22"/>
  <c r="U295" i="22"/>
  <c r="U294" i="22"/>
  <c r="U293" i="22"/>
  <c r="U292" i="22"/>
  <c r="U291" i="22"/>
  <c r="U290" i="22"/>
  <c r="U289" i="22"/>
  <c r="U288" i="22"/>
  <c r="U287" i="22"/>
  <c r="U286" i="22"/>
  <c r="U285" i="22"/>
  <c r="U284" i="22"/>
  <c r="U283" i="22"/>
  <c r="U282" i="22"/>
  <c r="U281" i="22"/>
  <c r="U280" i="22"/>
  <c r="U279" i="22"/>
  <c r="U278" i="22"/>
  <c r="U277" i="22"/>
  <c r="U276" i="22"/>
  <c r="U275" i="22"/>
  <c r="U274" i="22"/>
  <c r="U273" i="22"/>
  <c r="U272" i="22"/>
  <c r="U271" i="22"/>
  <c r="U270" i="22"/>
  <c r="U269" i="22"/>
  <c r="U268" i="22"/>
  <c r="U267" i="22"/>
  <c r="U266" i="22"/>
  <c r="U265" i="22"/>
  <c r="U264" i="22"/>
  <c r="U263" i="22"/>
  <c r="U262" i="22"/>
  <c r="U261" i="22"/>
  <c r="U260" i="22"/>
  <c r="U259" i="22"/>
  <c r="U258" i="22"/>
  <c r="U257" i="22"/>
  <c r="U256" i="22"/>
  <c r="U255" i="22"/>
  <c r="U254" i="22"/>
  <c r="U253" i="22"/>
  <c r="U252" i="22"/>
  <c r="U251" i="22"/>
  <c r="U250" i="22"/>
  <c r="U249" i="22"/>
  <c r="U248" i="22"/>
  <c r="U247" i="22"/>
  <c r="U246" i="22"/>
  <c r="U245" i="22"/>
  <c r="U244" i="22"/>
  <c r="U243" i="22"/>
  <c r="U242" i="22"/>
  <c r="U241" i="22"/>
  <c r="U240" i="22"/>
  <c r="U239" i="22"/>
  <c r="U238" i="22"/>
  <c r="U237" i="22"/>
  <c r="U236" i="22"/>
  <c r="U235" i="22"/>
  <c r="U234" i="22"/>
  <c r="U233" i="22"/>
  <c r="U232" i="22"/>
  <c r="U231" i="22"/>
  <c r="U230" i="22"/>
  <c r="U229" i="22"/>
  <c r="U228" i="22"/>
  <c r="U227" i="22"/>
  <c r="U226" i="22"/>
  <c r="U225" i="22"/>
  <c r="U224" i="22"/>
  <c r="U223" i="22"/>
  <c r="U222" i="22"/>
  <c r="U221" i="22"/>
  <c r="U220" i="22"/>
  <c r="U219" i="22"/>
  <c r="U218" i="22"/>
  <c r="U217" i="22"/>
  <c r="U216" i="22"/>
  <c r="U215" i="22"/>
  <c r="U214" i="22"/>
  <c r="U213" i="22"/>
  <c r="U212" i="22"/>
  <c r="U211" i="22"/>
  <c r="U210" i="22"/>
  <c r="U209" i="22"/>
  <c r="U208" i="22"/>
  <c r="U207" i="22"/>
  <c r="U206" i="22"/>
  <c r="U205" i="22"/>
  <c r="U204" i="22"/>
  <c r="U203" i="22"/>
  <c r="U202" i="22"/>
  <c r="U201" i="22"/>
  <c r="U200" i="22"/>
  <c r="U199" i="22"/>
  <c r="U198" i="22"/>
  <c r="U197" i="22"/>
  <c r="U196" i="22"/>
  <c r="U195" i="22"/>
  <c r="U194" i="22"/>
  <c r="U193" i="22"/>
  <c r="U192" i="22"/>
  <c r="U191" i="22"/>
  <c r="U190" i="22"/>
  <c r="U189" i="22"/>
  <c r="U188" i="22"/>
  <c r="U187" i="22"/>
  <c r="U186" i="22"/>
  <c r="U185" i="22"/>
  <c r="U184" i="22"/>
  <c r="U183" i="22"/>
  <c r="U182" i="22"/>
  <c r="U181" i="22"/>
  <c r="U180" i="22"/>
  <c r="U179" i="22"/>
  <c r="U178" i="22"/>
  <c r="U177" i="22"/>
  <c r="U176" i="22"/>
  <c r="U175" i="22"/>
  <c r="U174" i="22"/>
  <c r="U173" i="22"/>
  <c r="U172" i="22"/>
  <c r="U171" i="22"/>
  <c r="U170" i="22"/>
  <c r="U169" i="22"/>
  <c r="U168" i="22"/>
  <c r="U167" i="22"/>
  <c r="U166" i="22"/>
  <c r="U165" i="22"/>
  <c r="U164" i="22"/>
  <c r="U163" i="22"/>
  <c r="U162" i="22"/>
  <c r="U161" i="22"/>
  <c r="U160" i="22"/>
  <c r="U159" i="22"/>
  <c r="U158" i="22"/>
  <c r="U157" i="22"/>
  <c r="U156" i="22"/>
  <c r="U155" i="22"/>
  <c r="U154" i="22"/>
  <c r="U153" i="22"/>
  <c r="U152" i="22"/>
  <c r="U151" i="22"/>
  <c r="U150" i="22"/>
  <c r="U149" i="22"/>
  <c r="U148" i="22"/>
  <c r="U147" i="22"/>
  <c r="U146" i="22"/>
  <c r="U145" i="22"/>
  <c r="U144" i="22"/>
  <c r="U143" i="22"/>
  <c r="U142" i="22"/>
  <c r="U141" i="22"/>
  <c r="U140" i="22"/>
  <c r="U139" i="22"/>
  <c r="U138" i="22"/>
  <c r="U137" i="22"/>
  <c r="U136" i="22"/>
  <c r="U135" i="22"/>
  <c r="U134" i="22"/>
  <c r="U133" i="22"/>
  <c r="U132" i="22"/>
  <c r="U131" i="22"/>
  <c r="U130" i="22"/>
  <c r="U129" i="22"/>
  <c r="U128" i="22"/>
  <c r="U127" i="22"/>
  <c r="U126" i="22"/>
  <c r="U125" i="22"/>
  <c r="U124" i="22"/>
  <c r="U123" i="22"/>
  <c r="U122" i="22"/>
  <c r="U121" i="22"/>
  <c r="U120" i="22"/>
  <c r="U119" i="22"/>
  <c r="U118" i="22"/>
  <c r="U117" i="22"/>
  <c r="U116" i="22"/>
  <c r="U115" i="22"/>
  <c r="U114" i="22"/>
  <c r="U113" i="22"/>
  <c r="U112" i="22"/>
  <c r="U111" i="22"/>
  <c r="U110" i="22"/>
  <c r="U109" i="22"/>
  <c r="U108" i="22"/>
  <c r="U107" i="22"/>
  <c r="U106" i="22"/>
  <c r="U105" i="22"/>
  <c r="U104" i="22"/>
  <c r="U103" i="22"/>
  <c r="U102" i="22"/>
  <c r="U101" i="22"/>
  <c r="U100" i="22"/>
  <c r="U99" i="22"/>
  <c r="U98" i="22"/>
  <c r="U97" i="22"/>
  <c r="U96" i="22"/>
  <c r="U95" i="22"/>
  <c r="U94" i="22"/>
  <c r="U93" i="22"/>
  <c r="U92" i="22"/>
  <c r="U91" i="22"/>
  <c r="U90" i="22"/>
  <c r="U89" i="22"/>
  <c r="U88" i="22"/>
  <c r="U87" i="22"/>
  <c r="U86" i="22"/>
  <c r="U85" i="22"/>
  <c r="U84" i="22"/>
  <c r="U83" i="22"/>
  <c r="U82" i="22"/>
  <c r="U81" i="22"/>
  <c r="U80" i="22"/>
  <c r="U79" i="22"/>
  <c r="U78" i="22"/>
  <c r="U77" i="22"/>
  <c r="U76" i="22"/>
  <c r="U75" i="22"/>
  <c r="U74" i="22"/>
  <c r="U73" i="22"/>
  <c r="U72" i="22"/>
  <c r="U71" i="22"/>
  <c r="U70" i="22"/>
  <c r="U69" i="22"/>
  <c r="U68" i="22"/>
  <c r="U67" i="22"/>
  <c r="U66" i="22"/>
  <c r="U65" i="22"/>
  <c r="U64" i="22"/>
  <c r="U63" i="22"/>
  <c r="U62" i="22"/>
  <c r="U61" i="22"/>
  <c r="U60" i="22"/>
  <c r="U59" i="22"/>
  <c r="U58" i="22"/>
  <c r="U57" i="22"/>
  <c r="U56" i="22"/>
  <c r="U55" i="22"/>
  <c r="U54" i="22"/>
  <c r="U53" i="22"/>
  <c r="U52" i="22"/>
  <c r="U51" i="22"/>
  <c r="U50" i="22"/>
  <c r="U49" i="22"/>
  <c r="U48" i="22"/>
  <c r="U47" i="22"/>
  <c r="U46" i="22"/>
  <c r="U45" i="22"/>
  <c r="U44" i="22"/>
  <c r="U43" i="22"/>
  <c r="U42" i="22"/>
  <c r="U41" i="22"/>
  <c r="U40" i="22"/>
  <c r="U39" i="22"/>
  <c r="U38" i="22"/>
  <c r="U37" i="22"/>
  <c r="U36" i="22"/>
  <c r="U35" i="22"/>
  <c r="U34" i="22"/>
  <c r="U33" i="22"/>
  <c r="U32" i="22"/>
  <c r="U31" i="22"/>
  <c r="U30" i="22"/>
  <c r="U29" i="22"/>
  <c r="U28" i="22"/>
  <c r="U27" i="22"/>
  <c r="U26" i="22"/>
  <c r="U25" i="22"/>
  <c r="U24" i="22"/>
  <c r="U23" i="22"/>
  <c r="U22" i="22"/>
  <c r="U21" i="22"/>
  <c r="U20" i="22"/>
  <c r="U19" i="22"/>
  <c r="U18" i="22"/>
  <c r="U17" i="22"/>
  <c r="U16" i="22"/>
  <c r="U15" i="22"/>
  <c r="U14" i="22"/>
  <c r="U13" i="22"/>
  <c r="U12" i="22"/>
  <c r="U11" i="22"/>
  <c r="U10" i="22"/>
  <c r="U9" i="22"/>
  <c r="U8" i="22"/>
  <c r="U7" i="22"/>
  <c r="U6" i="22"/>
  <c r="U5" i="22"/>
  <c r="S5" i="22"/>
  <c r="V4" i="22"/>
  <c r="W4" i="22" s="1"/>
  <c r="X4" i="22" s="1"/>
  <c r="U4" i="22"/>
  <c r="S6" i="22" l="1"/>
  <c r="T5" i="22"/>
  <c r="AA4" i="22"/>
  <c r="V5" i="22"/>
  <c r="AA5" i="22" s="1"/>
  <c r="Y4" i="22"/>
  <c r="AB4" i="22"/>
  <c r="S7" i="22"/>
  <c r="T6" i="22"/>
  <c r="G6" i="18"/>
  <c r="Z4" i="22" l="1"/>
  <c r="AC4" i="22" s="1"/>
  <c r="V6" i="22"/>
  <c r="AA6" i="22" s="1"/>
  <c r="W5" i="22"/>
  <c r="X5" i="22" s="1"/>
  <c r="AB5" i="22" s="1"/>
  <c r="S8" i="22"/>
  <c r="T7" i="22"/>
  <c r="F13" i="1"/>
  <c r="W6" i="22" l="1"/>
  <c r="X6" i="22" s="1"/>
  <c r="Y5" i="22"/>
  <c r="V7" i="22"/>
  <c r="T8" i="22"/>
  <c r="S9" i="22"/>
  <c r="Z5" i="22" l="1"/>
  <c r="AC5" i="22" s="1"/>
  <c r="Y6" i="22"/>
  <c r="Z6" i="22" s="1"/>
  <c r="AC6" i="22" s="1"/>
  <c r="W7" i="22"/>
  <c r="X7" i="22" s="1"/>
  <c r="V8" i="22"/>
  <c r="AA8" i="22" s="1"/>
  <c r="AA7" i="22"/>
  <c r="AB6" i="22"/>
  <c r="S10" i="22"/>
  <c r="T9" i="22"/>
  <c r="H37" i="16"/>
  <c r="J42" i="16" s="1"/>
  <c r="R34" i="21"/>
  <c r="R39" i="21"/>
  <c r="R30" i="21"/>
  <c r="I36" i="17"/>
  <c r="I35" i="17"/>
  <c r="U40" i="21" s="1"/>
  <c r="I34" i="17"/>
  <c r="I33" i="17"/>
  <c r="I32" i="17"/>
  <c r="I31" i="17"/>
  <c r="I30" i="17"/>
  <c r="U54" i="21"/>
  <c r="H50" i="21"/>
  <c r="F50" i="21"/>
  <c r="D50" i="21"/>
  <c r="H49" i="21"/>
  <c r="U49" i="21" s="1"/>
  <c r="R49" i="21" s="1"/>
  <c r="F49" i="21"/>
  <c r="D49" i="21"/>
  <c r="J43" i="16" l="1"/>
  <c r="T50" i="21"/>
  <c r="U37" i="21"/>
  <c r="S37" i="21"/>
  <c r="T40" i="21"/>
  <c r="X40" i="21" s="1"/>
  <c r="S49" i="21"/>
  <c r="W49" i="21" s="1"/>
  <c r="Y13" i="21"/>
  <c r="Y14" i="21"/>
  <c r="T46" i="21"/>
  <c r="S46" i="21"/>
  <c r="T37" i="21"/>
  <c r="U46" i="21"/>
  <c r="S40" i="21"/>
  <c r="R40" i="21"/>
  <c r="Y7" i="22"/>
  <c r="Z7" i="22" s="1"/>
  <c r="AC7" i="22" s="1"/>
  <c r="AB7" i="22"/>
  <c r="V9" i="22"/>
  <c r="V10" i="22" s="1"/>
  <c r="W8" i="22"/>
  <c r="X8" i="22" s="1"/>
  <c r="AB8" i="22" s="1"/>
  <c r="S11" i="22"/>
  <c r="T10" i="22"/>
  <c r="T49" i="21"/>
  <c r="X49" i="21" s="1"/>
  <c r="U50" i="21"/>
  <c r="S50" i="21"/>
  <c r="H45" i="21"/>
  <c r="H44" i="21"/>
  <c r="H43" i="21"/>
  <c r="H42" i="21"/>
  <c r="H41" i="21"/>
  <c r="H38" i="21"/>
  <c r="H36" i="21"/>
  <c r="H35" i="21"/>
  <c r="H33" i="21"/>
  <c r="H32" i="21"/>
  <c r="H31" i="21"/>
  <c r="F45" i="21"/>
  <c r="F44" i="21"/>
  <c r="F43" i="21"/>
  <c r="F42" i="21"/>
  <c r="F41" i="21"/>
  <c r="F38" i="21"/>
  <c r="F36" i="21"/>
  <c r="F35" i="21"/>
  <c r="F33" i="21"/>
  <c r="F32" i="21"/>
  <c r="F31" i="21"/>
  <c r="D45" i="21"/>
  <c r="D44" i="21"/>
  <c r="D43" i="21"/>
  <c r="D42" i="21"/>
  <c r="D41" i="21"/>
  <c r="D38" i="21"/>
  <c r="D36" i="21"/>
  <c r="D35" i="21"/>
  <c r="D33" i="21"/>
  <c r="D32" i="21"/>
  <c r="D31" i="21"/>
  <c r="H29" i="21"/>
  <c r="H28" i="21"/>
  <c r="H27" i="21"/>
  <c r="H26" i="21"/>
  <c r="H24" i="21"/>
  <c r="H23" i="21"/>
  <c r="H22" i="21"/>
  <c r="H21" i="21"/>
  <c r="H20" i="21"/>
  <c r="U20" i="21" s="1"/>
  <c r="R20" i="21" s="1"/>
  <c r="F20" i="21"/>
  <c r="F21" i="21"/>
  <c r="T21" i="21" s="1"/>
  <c r="F22" i="21"/>
  <c r="F23" i="21"/>
  <c r="F24" i="21"/>
  <c r="F26" i="21"/>
  <c r="F27" i="21"/>
  <c r="F28" i="21"/>
  <c r="F29" i="21"/>
  <c r="D29" i="21"/>
  <c r="D28" i="21"/>
  <c r="D27" i="21"/>
  <c r="D26" i="21"/>
  <c r="D24" i="21"/>
  <c r="D23" i="21"/>
  <c r="D22" i="21"/>
  <c r="D21" i="21"/>
  <c r="S20" i="21"/>
  <c r="D8" i="21"/>
  <c r="S13" i="21" s="1"/>
  <c r="D14" i="21"/>
  <c r="U14" i="21" s="1"/>
  <c r="D13" i="21"/>
  <c r="U13" i="21" s="1"/>
  <c r="D11" i="21"/>
  <c r="T14" i="21" s="1"/>
  <c r="D10" i="21"/>
  <c r="T13" i="21" s="1"/>
  <c r="D9" i="21"/>
  <c r="S14" i="21" s="1"/>
  <c r="X46" i="21" l="1"/>
  <c r="W40" i="21"/>
  <c r="Y15" i="21"/>
  <c r="W46" i="21"/>
  <c r="R37" i="21"/>
  <c r="X37" i="21" s="1"/>
  <c r="X13" i="21"/>
  <c r="X14" i="21"/>
  <c r="W13" i="21"/>
  <c r="W14" i="21"/>
  <c r="Y8" i="22"/>
  <c r="Z8" i="22" s="1"/>
  <c r="AC8" i="22" s="1"/>
  <c r="AA9" i="22"/>
  <c r="W9" i="22"/>
  <c r="X9" i="22" s="1"/>
  <c r="AA10" i="22"/>
  <c r="V11" i="22"/>
  <c r="T11" i="22"/>
  <c r="S12" i="22"/>
  <c r="R50" i="21"/>
  <c r="R51" i="21" s="1"/>
  <c r="R54" i="21" s="1"/>
  <c r="W20" i="21"/>
  <c r="W37" i="21" l="1"/>
  <c r="Y9" i="22"/>
  <c r="Z9" i="22" s="1"/>
  <c r="AC9" i="22" s="1"/>
  <c r="W10" i="22"/>
  <c r="X10" i="22" s="1"/>
  <c r="AB10" i="22" s="1"/>
  <c r="AB9" i="22"/>
  <c r="AA11" i="22"/>
  <c r="V12" i="22"/>
  <c r="S13" i="22"/>
  <c r="T12" i="22"/>
  <c r="W15" i="21"/>
  <c r="W50" i="21"/>
  <c r="X50" i="21"/>
  <c r="X51" i="21" s="1"/>
  <c r="X15" i="21"/>
  <c r="J32" i="4"/>
  <c r="K32" i="4"/>
  <c r="L32" i="4"/>
  <c r="M32" i="4"/>
  <c r="N32" i="4"/>
  <c r="O32" i="4"/>
  <c r="P32" i="4"/>
  <c r="Q32" i="4"/>
  <c r="R32" i="4"/>
  <c r="J33" i="4"/>
  <c r="K33" i="4"/>
  <c r="L33" i="4"/>
  <c r="M33" i="4"/>
  <c r="N33" i="4"/>
  <c r="O33" i="4"/>
  <c r="P33" i="4"/>
  <c r="Q33" i="4"/>
  <c r="R33" i="4"/>
  <c r="J34" i="4"/>
  <c r="K34" i="4"/>
  <c r="L34" i="4"/>
  <c r="M34" i="4"/>
  <c r="N34" i="4"/>
  <c r="O34" i="4"/>
  <c r="P34" i="4"/>
  <c r="Q34" i="4"/>
  <c r="R34" i="4"/>
  <c r="J35" i="4"/>
  <c r="K35" i="4"/>
  <c r="L35" i="4"/>
  <c r="M35" i="4"/>
  <c r="N35" i="4"/>
  <c r="O35" i="4"/>
  <c r="P35" i="4"/>
  <c r="Q35" i="4"/>
  <c r="R35" i="4"/>
  <c r="J36" i="4"/>
  <c r="K36" i="4"/>
  <c r="L36" i="4"/>
  <c r="M36" i="4"/>
  <c r="N36" i="4"/>
  <c r="O36" i="4"/>
  <c r="P36" i="4"/>
  <c r="Q36" i="4"/>
  <c r="R36" i="4"/>
  <c r="J37" i="4"/>
  <c r="K37" i="4"/>
  <c r="L37" i="4"/>
  <c r="M37" i="4"/>
  <c r="N37" i="4"/>
  <c r="O37" i="4"/>
  <c r="P37" i="4"/>
  <c r="Q37" i="4"/>
  <c r="R37" i="4"/>
  <c r="J38" i="4"/>
  <c r="K38" i="4"/>
  <c r="L38" i="4"/>
  <c r="M38" i="4"/>
  <c r="N38" i="4"/>
  <c r="O38" i="4"/>
  <c r="P38" i="4"/>
  <c r="Q38" i="4"/>
  <c r="R38" i="4"/>
  <c r="J39" i="4"/>
  <c r="K39" i="4"/>
  <c r="L39" i="4"/>
  <c r="M39" i="4"/>
  <c r="N39" i="4"/>
  <c r="O39" i="4"/>
  <c r="P39" i="4"/>
  <c r="Q39" i="4"/>
  <c r="R39" i="4"/>
  <c r="J40" i="4"/>
  <c r="K40" i="4"/>
  <c r="L40" i="4"/>
  <c r="M40" i="4"/>
  <c r="N40" i="4"/>
  <c r="O40" i="4"/>
  <c r="P40" i="4"/>
  <c r="Q40" i="4"/>
  <c r="R40" i="4"/>
  <c r="J41" i="4"/>
  <c r="K41" i="4"/>
  <c r="L41" i="4"/>
  <c r="M41" i="4"/>
  <c r="N41" i="4"/>
  <c r="O41" i="4"/>
  <c r="P41" i="4"/>
  <c r="Q41" i="4"/>
  <c r="R41" i="4"/>
  <c r="G32" i="4"/>
  <c r="G42" i="4" s="1"/>
  <c r="G33" i="4"/>
  <c r="G34" i="4"/>
  <c r="G35" i="4"/>
  <c r="G36" i="4"/>
  <c r="G37" i="4"/>
  <c r="G38" i="4"/>
  <c r="G39" i="4"/>
  <c r="G40" i="4"/>
  <c r="G41" i="4"/>
  <c r="G31" i="4"/>
  <c r="H32" i="4"/>
  <c r="H33" i="4"/>
  <c r="H34" i="4"/>
  <c r="H35" i="4"/>
  <c r="H36" i="4"/>
  <c r="H37" i="4"/>
  <c r="H38" i="4"/>
  <c r="H39" i="4"/>
  <c r="H40" i="4"/>
  <c r="H41" i="4"/>
  <c r="K31" i="4"/>
  <c r="L31" i="4"/>
  <c r="M31" i="4"/>
  <c r="N31" i="4"/>
  <c r="O31" i="4"/>
  <c r="P31" i="4"/>
  <c r="Q31" i="4"/>
  <c r="R31" i="4"/>
  <c r="J31" i="4"/>
  <c r="W51" i="21" l="1"/>
  <c r="F41" i="16" s="1"/>
  <c r="X54" i="21"/>
  <c r="H41" i="16"/>
  <c r="H42" i="4"/>
  <c r="W11" i="22"/>
  <c r="X11" i="22" s="1"/>
  <c r="AB11" i="22" s="1"/>
  <c r="Y10" i="22"/>
  <c r="Z10" i="22" s="1"/>
  <c r="AC10" i="22" s="1"/>
  <c r="S14" i="22"/>
  <c r="T14" i="22" s="1"/>
  <c r="T13" i="22"/>
  <c r="V13" i="22"/>
  <c r="AA12" i="22"/>
  <c r="W54" i="21" l="1"/>
  <c r="W12" i="22"/>
  <c r="X12" i="22" s="1"/>
  <c r="AB12" i="22" s="1"/>
  <c r="Y11" i="22"/>
  <c r="Z11" i="22" s="1"/>
  <c r="AC11" i="22" s="1"/>
  <c r="AA13" i="22"/>
  <c r="V14" i="22"/>
  <c r="S15" i="22"/>
  <c r="T15" i="22" s="1"/>
  <c r="W13" i="22" l="1"/>
  <c r="X13" i="22" s="1"/>
  <c r="AB13" i="22" s="1"/>
  <c r="Y12" i="22"/>
  <c r="Z12" i="22" s="1"/>
  <c r="AC12" i="22" s="1"/>
  <c r="AA14" i="22"/>
  <c r="V15" i="22"/>
  <c r="S16" i="22"/>
  <c r="T16" i="22" s="1"/>
  <c r="Y13" i="22" l="1"/>
  <c r="Z13" i="22" s="1"/>
  <c r="AC13" i="22" s="1"/>
  <c r="W14" i="22"/>
  <c r="X14" i="22" s="1"/>
  <c r="S17" i="22"/>
  <c r="T17" i="22" s="1"/>
  <c r="AA15" i="22"/>
  <c r="V16" i="22"/>
  <c r="S44" i="21"/>
  <c r="T44" i="21"/>
  <c r="U44" i="21"/>
  <c r="R44" i="21" s="1"/>
  <c r="S45" i="21"/>
  <c r="T45" i="21"/>
  <c r="U45" i="21"/>
  <c r="U43" i="21"/>
  <c r="R43" i="21" s="1"/>
  <c r="T43" i="21"/>
  <c r="S43" i="21"/>
  <c r="U42" i="21"/>
  <c r="R42" i="21" s="1"/>
  <c r="T42" i="21"/>
  <c r="S42" i="21"/>
  <c r="U41" i="21"/>
  <c r="R41" i="21" s="1"/>
  <c r="T41" i="21"/>
  <c r="S41" i="21"/>
  <c r="U38" i="21"/>
  <c r="R38" i="21" s="1"/>
  <c r="T38" i="21"/>
  <c r="S38" i="21"/>
  <c r="U36" i="21"/>
  <c r="R36" i="21" s="1"/>
  <c r="T36" i="21"/>
  <c r="S36" i="21"/>
  <c r="U35" i="21"/>
  <c r="R35" i="21" s="1"/>
  <c r="T35" i="21"/>
  <c r="S35" i="21"/>
  <c r="U33" i="21"/>
  <c r="R33" i="21" s="1"/>
  <c r="T33" i="21"/>
  <c r="S33" i="21"/>
  <c r="U32" i="21"/>
  <c r="R32" i="21" s="1"/>
  <c r="T32" i="21"/>
  <c r="S32" i="21"/>
  <c r="U31" i="21"/>
  <c r="R31" i="21" s="1"/>
  <c r="T31" i="21"/>
  <c r="S31" i="21"/>
  <c r="S27" i="21"/>
  <c r="T27" i="21"/>
  <c r="U27" i="21"/>
  <c r="S28" i="21"/>
  <c r="T28" i="21"/>
  <c r="U28" i="21"/>
  <c r="R28" i="21" s="1"/>
  <c r="S29" i="21"/>
  <c r="T29" i="21"/>
  <c r="U29" i="21"/>
  <c r="R29" i="21" s="1"/>
  <c r="S21" i="21"/>
  <c r="U21" i="21"/>
  <c r="R21" i="21" s="1"/>
  <c r="S22" i="21"/>
  <c r="T22" i="21"/>
  <c r="U22" i="21"/>
  <c r="S23" i="21"/>
  <c r="T23" i="21"/>
  <c r="U23" i="21"/>
  <c r="R23" i="21" s="1"/>
  <c r="S24" i="21"/>
  <c r="T24" i="21"/>
  <c r="U24" i="21"/>
  <c r="S26" i="21"/>
  <c r="T26" i="21"/>
  <c r="U26" i="21"/>
  <c r="R26" i="21" s="1"/>
  <c r="T20" i="21"/>
  <c r="X20" i="21" s="1"/>
  <c r="Y14" i="22" l="1"/>
  <c r="Z14" i="22" s="1"/>
  <c r="AC14" i="22" s="1"/>
  <c r="W15" i="22"/>
  <c r="X15" i="22" s="1"/>
  <c r="AB15" i="22" s="1"/>
  <c r="AB14" i="22"/>
  <c r="S18" i="22"/>
  <c r="T18" i="22" s="1"/>
  <c r="AA16" i="22"/>
  <c r="V17" i="22"/>
  <c r="R22" i="21"/>
  <c r="X22" i="21" s="1"/>
  <c r="R27" i="21"/>
  <c r="W27" i="21" s="1"/>
  <c r="R24" i="21"/>
  <c r="X24" i="21" s="1"/>
  <c r="W35" i="21"/>
  <c r="W42" i="21"/>
  <c r="W26" i="21"/>
  <c r="X23" i="21"/>
  <c r="X28" i="21"/>
  <c r="W33" i="21"/>
  <c r="W21" i="21"/>
  <c r="X29" i="21"/>
  <c r="W29" i="21"/>
  <c r="X42" i="21"/>
  <c r="X43" i="21"/>
  <c r="W32" i="21"/>
  <c r="X35" i="21"/>
  <c r="X31" i="21"/>
  <c r="X26" i="21"/>
  <c r="W23" i="21"/>
  <c r="X21" i="21"/>
  <c r="W28" i="21"/>
  <c r="W31" i="21"/>
  <c r="X33" i="21"/>
  <c r="W43" i="21"/>
  <c r="X32" i="21"/>
  <c r="X36" i="21"/>
  <c r="W36" i="21"/>
  <c r="X41" i="21"/>
  <c r="W41" i="21"/>
  <c r="X38" i="21"/>
  <c r="W38" i="21"/>
  <c r="W45" i="21"/>
  <c r="U53" i="21"/>
  <c r="X45" i="21"/>
  <c r="X44" i="21"/>
  <c r="W44" i="21"/>
  <c r="G15" i="1"/>
  <c r="G16" i="18"/>
  <c r="G18" i="18"/>
  <c r="G22" i="18"/>
  <c r="G28" i="18"/>
  <c r="G30" i="18"/>
  <c r="G10" i="18"/>
  <c r="G8" i="18"/>
  <c r="J42" i="4"/>
  <c r="K42" i="4"/>
  <c r="K24" i="4" s="1"/>
  <c r="L42" i="4"/>
  <c r="L24" i="4" s="1"/>
  <c r="M42" i="4"/>
  <c r="M24" i="4" s="1"/>
  <c r="N42" i="4"/>
  <c r="N24" i="4" s="1"/>
  <c r="O42" i="4"/>
  <c r="O24" i="4" s="1"/>
  <c r="P42" i="4"/>
  <c r="P24" i="4" s="1"/>
  <c r="R42" i="4"/>
  <c r="R24" i="4" s="1"/>
  <c r="Q42" i="4"/>
  <c r="Q24" i="4" s="1"/>
  <c r="J24" i="4" l="1"/>
  <c r="F9" i="16"/>
  <c r="W16" i="22"/>
  <c r="X16" i="22" s="1"/>
  <c r="Y15" i="22"/>
  <c r="Z15" i="22" s="1"/>
  <c r="AC15" i="22" s="1"/>
  <c r="AA17" i="22"/>
  <c r="V18" i="22"/>
  <c r="S19" i="22"/>
  <c r="T19" i="22" s="1"/>
  <c r="W24" i="21"/>
  <c r="W22" i="21"/>
  <c r="R47" i="21"/>
  <c r="R53" i="21" s="1"/>
  <c r="X27" i="21"/>
  <c r="X47" i="21" s="1"/>
  <c r="S42" i="4"/>
  <c r="C6" i="4" l="1"/>
  <c r="W47" i="21"/>
  <c r="W53" i="21" s="1"/>
  <c r="W55" i="21" s="1"/>
  <c r="G21" i="1"/>
  <c r="G39" i="1" s="1"/>
  <c r="Y16" i="22"/>
  <c r="Z16" i="22" s="1"/>
  <c r="AC16" i="22" s="1"/>
  <c r="AB16" i="22"/>
  <c r="W17" i="22"/>
  <c r="X17" i="22" s="1"/>
  <c r="AB17" i="22" s="1"/>
  <c r="AA18" i="22"/>
  <c r="V19" i="22"/>
  <c r="S20" i="22"/>
  <c r="T20" i="22" s="1"/>
  <c r="X53" i="21"/>
  <c r="X55" i="21" s="1"/>
  <c r="H24" i="4"/>
  <c r="X56" i="21" l="1"/>
  <c r="X57" i="21" s="1"/>
  <c r="W56" i="21"/>
  <c r="W57" i="21" s="1"/>
  <c r="P40" i="1"/>
  <c r="C7" i="1" s="1"/>
  <c r="P22" i="1"/>
  <c r="C5" i="1" s="1"/>
  <c r="F8" i="16"/>
  <c r="F10" i="16" s="1"/>
  <c r="B13" i="16" s="1"/>
  <c r="Y17" i="22"/>
  <c r="Z17" i="22" s="1"/>
  <c r="AC17" i="22" s="1"/>
  <c r="W18" i="22"/>
  <c r="X18" i="22" s="1"/>
  <c r="AB18" i="22" s="1"/>
  <c r="S21" i="22"/>
  <c r="T21" i="22" s="1"/>
  <c r="V20" i="22"/>
  <c r="AA19" i="22"/>
  <c r="X58" i="21" l="1"/>
  <c r="H42" i="16" s="1"/>
  <c r="H46" i="16" s="1"/>
  <c r="W58" i="21"/>
  <c r="F42" i="16" s="1"/>
  <c r="F46" i="16" s="1"/>
  <c r="W19" i="22"/>
  <c r="X19" i="22" s="1"/>
  <c r="AB19" i="22" s="1"/>
  <c r="Y18" i="22"/>
  <c r="Z18" i="22" s="1"/>
  <c r="AC18" i="22" s="1"/>
  <c r="AA20" i="22"/>
  <c r="V21" i="22"/>
  <c r="S22" i="22"/>
  <c r="T22" i="22" s="1"/>
  <c r="F25" i="16" l="1"/>
  <c r="F18" i="16"/>
  <c r="W20" i="22"/>
  <c r="X20" i="22" s="1"/>
  <c r="AB20" i="22" s="1"/>
  <c r="Y19" i="22"/>
  <c r="Z19" i="22" s="1"/>
  <c r="AC19" i="22" s="1"/>
  <c r="S23" i="22"/>
  <c r="T23" i="22" s="1"/>
  <c r="AA21" i="22"/>
  <c r="V22" i="22"/>
  <c r="H43" i="16" l="1"/>
  <c r="H44" i="16" s="1"/>
  <c r="F44" i="16"/>
  <c r="W21" i="22"/>
  <c r="X21" i="22" s="1"/>
  <c r="AB21" i="22" s="1"/>
  <c r="Y20" i="22"/>
  <c r="Z20" i="22" s="1"/>
  <c r="AC20" i="22" s="1"/>
  <c r="AA22" i="22"/>
  <c r="V23" i="22"/>
  <c r="S24" i="22"/>
  <c r="T24" i="22" s="1"/>
  <c r="H45" i="16" l="1"/>
  <c r="B48" i="16" s="1"/>
  <c r="H47" i="16"/>
  <c r="F47" i="16"/>
  <c r="W22" i="22"/>
  <c r="X22" i="22" s="1"/>
  <c r="AB22" i="22" s="1"/>
  <c r="Y21" i="22"/>
  <c r="Z21" i="22" s="1"/>
  <c r="AC21" i="22" s="1"/>
  <c r="S25" i="22"/>
  <c r="T25" i="22" s="1"/>
  <c r="AA23" i="22"/>
  <c r="V24" i="22"/>
  <c r="W23" i="22" l="1"/>
  <c r="X23" i="22" s="1"/>
  <c r="AB23" i="22" s="1"/>
  <c r="Y22" i="22"/>
  <c r="Z22" i="22" s="1"/>
  <c r="AC22" i="22" s="1"/>
  <c r="V25" i="22"/>
  <c r="AA24" i="22"/>
  <c r="S26" i="22"/>
  <c r="T26" i="22" s="1"/>
  <c r="W24" i="22" l="1"/>
  <c r="X24" i="22" s="1"/>
  <c r="AB24" i="22" s="1"/>
  <c r="Y23" i="22"/>
  <c r="Z23" i="22" s="1"/>
  <c r="AC23" i="22" s="1"/>
  <c r="S27" i="22"/>
  <c r="T27" i="22" s="1"/>
  <c r="AA25" i="22"/>
  <c r="V26" i="22"/>
  <c r="W25" i="22" l="1"/>
  <c r="X25" i="22" s="1"/>
  <c r="AB25" i="22" s="1"/>
  <c r="Y24" i="22"/>
  <c r="Z24" i="22" s="1"/>
  <c r="AC24" i="22" s="1"/>
  <c r="AA26" i="22"/>
  <c r="V27" i="22"/>
  <c r="S28" i="22"/>
  <c r="T28" i="22" s="1"/>
  <c r="W26" i="22" l="1"/>
  <c r="X26" i="22" s="1"/>
  <c r="AB26" i="22" s="1"/>
  <c r="Y25" i="22"/>
  <c r="Z25" i="22" s="1"/>
  <c r="AC25" i="22" s="1"/>
  <c r="S29" i="22"/>
  <c r="T29" i="22" s="1"/>
  <c r="V28" i="22"/>
  <c r="AA27" i="22"/>
  <c r="W27" i="22" l="1"/>
  <c r="X27" i="22" s="1"/>
  <c r="AB27" i="22" s="1"/>
  <c r="Y26" i="22"/>
  <c r="Z26" i="22" s="1"/>
  <c r="AC26" i="22" s="1"/>
  <c r="AA28" i="22"/>
  <c r="V29" i="22"/>
  <c r="S30" i="22"/>
  <c r="T30" i="22" s="1"/>
  <c r="W28" i="22" l="1"/>
  <c r="X28" i="22" s="1"/>
  <c r="AB28" i="22" s="1"/>
  <c r="Y27" i="22"/>
  <c r="Z27" i="22" s="1"/>
  <c r="AC27" i="22" s="1"/>
  <c r="S31" i="22"/>
  <c r="T31" i="22" s="1"/>
  <c r="AA29" i="22"/>
  <c r="V30" i="22"/>
  <c r="W29" i="22" l="1"/>
  <c r="X29" i="22" s="1"/>
  <c r="AB29" i="22" s="1"/>
  <c r="Y28" i="22"/>
  <c r="Z28" i="22" s="1"/>
  <c r="AC28" i="22" s="1"/>
  <c r="V31" i="22"/>
  <c r="AA30" i="22"/>
  <c r="S32" i="22"/>
  <c r="T32" i="22" s="1"/>
  <c r="W30" i="22" l="1"/>
  <c r="X30" i="22" s="1"/>
  <c r="AB30" i="22" s="1"/>
  <c r="Y29" i="22"/>
  <c r="Z29" i="22" s="1"/>
  <c r="AC29" i="22" s="1"/>
  <c r="S33" i="22"/>
  <c r="T33" i="22" s="1"/>
  <c r="V32" i="22"/>
  <c r="AA31" i="22"/>
  <c r="W31" i="22" l="1"/>
  <c r="X31" i="22" s="1"/>
  <c r="AB31" i="22" s="1"/>
  <c r="Y30" i="22"/>
  <c r="Z30" i="22" s="1"/>
  <c r="AC30" i="22" s="1"/>
  <c r="AA32" i="22"/>
  <c r="V33" i="22"/>
  <c r="S34" i="22"/>
  <c r="T34" i="22" s="1"/>
  <c r="W32" i="22" l="1"/>
  <c r="X32" i="22" s="1"/>
  <c r="AB32" i="22" s="1"/>
  <c r="Y31" i="22"/>
  <c r="Z31" i="22" s="1"/>
  <c r="AC31" i="22" s="1"/>
  <c r="S35" i="22"/>
  <c r="T35" i="22" s="1"/>
  <c r="V34" i="22"/>
  <c r="AA33" i="22"/>
  <c r="W33" i="22" l="1"/>
  <c r="X33" i="22" s="1"/>
  <c r="AB33" i="22" s="1"/>
  <c r="Y32" i="22"/>
  <c r="Z32" i="22" s="1"/>
  <c r="AC32" i="22" s="1"/>
  <c r="AA34" i="22"/>
  <c r="V35" i="22"/>
  <c r="S36" i="22"/>
  <c r="T36" i="22" s="1"/>
  <c r="W34" i="22" l="1"/>
  <c r="X34" i="22" s="1"/>
  <c r="AB34" i="22" s="1"/>
  <c r="Y33" i="22"/>
  <c r="Z33" i="22" s="1"/>
  <c r="AC33" i="22" s="1"/>
  <c r="S37" i="22"/>
  <c r="T37" i="22" s="1"/>
  <c r="AA35" i="22"/>
  <c r="V36" i="22"/>
  <c r="W35" i="22" l="1"/>
  <c r="X35" i="22" s="1"/>
  <c r="AB35" i="22" s="1"/>
  <c r="Y34" i="22"/>
  <c r="Z34" i="22" s="1"/>
  <c r="AC34" i="22" s="1"/>
  <c r="AA36" i="22"/>
  <c r="V37" i="22"/>
  <c r="S38" i="22"/>
  <c r="T38" i="22" s="1"/>
  <c r="W36" i="22" l="1"/>
  <c r="X36" i="22" s="1"/>
  <c r="AB36" i="22" s="1"/>
  <c r="Y35" i="22"/>
  <c r="Z35" i="22" s="1"/>
  <c r="AC35" i="22" s="1"/>
  <c r="S39" i="22"/>
  <c r="T39" i="22" s="1"/>
  <c r="V38" i="22"/>
  <c r="AA37" i="22"/>
  <c r="W37" i="22" l="1"/>
  <c r="X37" i="22" s="1"/>
  <c r="AB37" i="22" s="1"/>
  <c r="Y36" i="22"/>
  <c r="Z36" i="22" s="1"/>
  <c r="AC36" i="22" s="1"/>
  <c r="AA38" i="22"/>
  <c r="V39" i="22"/>
  <c r="S40" i="22"/>
  <c r="T40" i="22" s="1"/>
  <c r="W38" i="22" l="1"/>
  <c r="X38" i="22" s="1"/>
  <c r="AB38" i="22" s="1"/>
  <c r="Y37" i="22"/>
  <c r="Z37" i="22" s="1"/>
  <c r="AC37" i="22" s="1"/>
  <c r="AA39" i="22"/>
  <c r="V40" i="22"/>
  <c r="S41" i="22"/>
  <c r="T41" i="22" s="1"/>
  <c r="W39" i="22" l="1"/>
  <c r="X39" i="22" s="1"/>
  <c r="AB39" i="22" s="1"/>
  <c r="Y38" i="22"/>
  <c r="Z38" i="22" s="1"/>
  <c r="AC38" i="22" s="1"/>
  <c r="S42" i="22"/>
  <c r="T42" i="22" s="1"/>
  <c r="AA40" i="22"/>
  <c r="V41" i="22"/>
  <c r="W40" i="22" l="1"/>
  <c r="X40" i="22" s="1"/>
  <c r="AB40" i="22" s="1"/>
  <c r="Y39" i="22"/>
  <c r="Z39" i="22" s="1"/>
  <c r="AC39" i="22" s="1"/>
  <c r="V42" i="22"/>
  <c r="AA41" i="22"/>
  <c r="S43" i="22"/>
  <c r="T43" i="22" s="1"/>
  <c r="W41" i="22" l="1"/>
  <c r="X41" i="22" s="1"/>
  <c r="AB41" i="22" s="1"/>
  <c r="Y40" i="22"/>
  <c r="Z40" i="22" s="1"/>
  <c r="AC40" i="22" s="1"/>
  <c r="S44" i="22"/>
  <c r="T44" i="22" s="1"/>
  <c r="V43" i="22"/>
  <c r="AA42" i="22"/>
  <c r="W42" i="22" l="1"/>
  <c r="X42" i="22" s="1"/>
  <c r="AB42" i="22" s="1"/>
  <c r="Y41" i="22"/>
  <c r="Z41" i="22" s="1"/>
  <c r="AC41" i="22" s="1"/>
  <c r="AA43" i="22"/>
  <c r="V44" i="22"/>
  <c r="S45" i="22"/>
  <c r="T45" i="22" s="1"/>
  <c r="W43" i="22" l="1"/>
  <c r="X43" i="22" s="1"/>
  <c r="AB43" i="22" s="1"/>
  <c r="Y42" i="22"/>
  <c r="Z42" i="22" s="1"/>
  <c r="AC42" i="22" s="1"/>
  <c r="S46" i="22"/>
  <c r="T46" i="22" s="1"/>
  <c r="V45" i="22"/>
  <c r="AA44" i="22"/>
  <c r="W44" i="22" l="1"/>
  <c r="X44" i="22" s="1"/>
  <c r="AB44" i="22" s="1"/>
  <c r="Y43" i="22"/>
  <c r="Z43" i="22" s="1"/>
  <c r="AC43" i="22" s="1"/>
  <c r="V46" i="22"/>
  <c r="AA45" i="22"/>
  <c r="S47" i="22"/>
  <c r="T47" i="22" s="1"/>
  <c r="W45" i="22" l="1"/>
  <c r="X45" i="22" s="1"/>
  <c r="AB45" i="22" s="1"/>
  <c r="Y44" i="22"/>
  <c r="Z44" i="22" s="1"/>
  <c r="AC44" i="22" s="1"/>
  <c r="S48" i="22"/>
  <c r="T48" i="22" s="1"/>
  <c r="V47" i="22"/>
  <c r="AA46" i="22"/>
  <c r="W46" i="22" l="1"/>
  <c r="X46" i="22" s="1"/>
  <c r="AB46" i="22" s="1"/>
  <c r="Y45" i="22"/>
  <c r="Z45" i="22" s="1"/>
  <c r="AC45" i="22" s="1"/>
  <c r="AA47" i="22"/>
  <c r="V48" i="22"/>
  <c r="S49" i="22"/>
  <c r="T49" i="22" s="1"/>
  <c r="W47" i="22" l="1"/>
  <c r="X47" i="22" s="1"/>
  <c r="AB47" i="22" s="1"/>
  <c r="Y46" i="22"/>
  <c r="Z46" i="22" s="1"/>
  <c r="AC46" i="22" s="1"/>
  <c r="AA48" i="22"/>
  <c r="V49" i="22"/>
  <c r="S50" i="22"/>
  <c r="T50" i="22" s="1"/>
  <c r="W48" i="22" l="1"/>
  <c r="X48" i="22" s="1"/>
  <c r="AB48" i="22" s="1"/>
  <c r="Y47" i="22"/>
  <c r="Z47" i="22" s="1"/>
  <c r="AC47" i="22" s="1"/>
  <c r="S51" i="22"/>
  <c r="T51" i="22" s="1"/>
  <c r="V50" i="22"/>
  <c r="AA49" i="22"/>
  <c r="W49" i="22" l="1"/>
  <c r="X49" i="22" s="1"/>
  <c r="AB49" i="22" s="1"/>
  <c r="Y48" i="22"/>
  <c r="Z48" i="22" s="1"/>
  <c r="AC48" i="22" s="1"/>
  <c r="AA50" i="22"/>
  <c r="V51" i="22"/>
  <c r="S52" i="22"/>
  <c r="T52" i="22" s="1"/>
  <c r="W50" i="22" l="1"/>
  <c r="X50" i="22" s="1"/>
  <c r="AB50" i="22" s="1"/>
  <c r="Y49" i="22"/>
  <c r="Z49" i="22" s="1"/>
  <c r="AC49" i="22" s="1"/>
  <c r="AA51" i="22"/>
  <c r="V52" i="22"/>
  <c r="S53" i="22"/>
  <c r="T53" i="22" s="1"/>
  <c r="W51" i="22" l="1"/>
  <c r="X51" i="22" s="1"/>
  <c r="AB51" i="22" s="1"/>
  <c r="Y50" i="22"/>
  <c r="Z50" i="22" s="1"/>
  <c r="AC50" i="22" s="1"/>
  <c r="S54" i="22"/>
  <c r="T54" i="22" s="1"/>
  <c r="V53" i="22"/>
  <c r="AA52" i="22"/>
  <c r="W52" i="22" l="1"/>
  <c r="X52" i="22" s="1"/>
  <c r="AB52" i="22" s="1"/>
  <c r="Y51" i="22"/>
  <c r="Z51" i="22" s="1"/>
  <c r="AC51" i="22" s="1"/>
  <c r="V54" i="22"/>
  <c r="AA53" i="22"/>
  <c r="S55" i="22"/>
  <c r="T55" i="22" s="1"/>
  <c r="W53" i="22" l="1"/>
  <c r="X53" i="22" s="1"/>
  <c r="AB53" i="22" s="1"/>
  <c r="Y52" i="22"/>
  <c r="Z52" i="22" s="1"/>
  <c r="AC52" i="22" s="1"/>
  <c r="S56" i="22"/>
  <c r="T56" i="22" s="1"/>
  <c r="AA54" i="22"/>
  <c r="V55" i="22"/>
  <c r="W54" i="22" l="1"/>
  <c r="X54" i="22" s="1"/>
  <c r="AB54" i="22" s="1"/>
  <c r="Y53" i="22"/>
  <c r="Z53" i="22" s="1"/>
  <c r="AC53" i="22" s="1"/>
  <c r="AA55" i="22"/>
  <c r="V56" i="22"/>
  <c r="S57" i="22"/>
  <c r="T57" i="22" s="1"/>
  <c r="W55" i="22" l="1"/>
  <c r="X55" i="22" s="1"/>
  <c r="AB55" i="22" s="1"/>
  <c r="Y54" i="22"/>
  <c r="Z54" i="22" s="1"/>
  <c r="AC54" i="22" s="1"/>
  <c r="V57" i="22"/>
  <c r="AA56" i="22"/>
  <c r="S58" i="22"/>
  <c r="T58" i="22" s="1"/>
  <c r="W56" i="22" l="1"/>
  <c r="X56" i="22" s="1"/>
  <c r="AB56" i="22" s="1"/>
  <c r="Y55" i="22"/>
  <c r="Z55" i="22" s="1"/>
  <c r="AC55" i="22" s="1"/>
  <c r="S59" i="22"/>
  <c r="T59" i="22" s="1"/>
  <c r="V58" i="22"/>
  <c r="AA57" i="22"/>
  <c r="W57" i="22" l="1"/>
  <c r="X57" i="22" s="1"/>
  <c r="AB57" i="22" s="1"/>
  <c r="Y56" i="22"/>
  <c r="Z56" i="22" s="1"/>
  <c r="AC56" i="22" s="1"/>
  <c r="V59" i="22"/>
  <c r="AA58" i="22"/>
  <c r="S60" i="22"/>
  <c r="T60" i="22" s="1"/>
  <c r="W58" i="22" l="1"/>
  <c r="X58" i="22" s="1"/>
  <c r="AB58" i="22" s="1"/>
  <c r="Y57" i="22"/>
  <c r="Z57" i="22" s="1"/>
  <c r="AC57" i="22" s="1"/>
  <c r="S61" i="22"/>
  <c r="T61" i="22" s="1"/>
  <c r="AA59" i="22"/>
  <c r="V60" i="22"/>
  <c r="W59" i="22" l="1"/>
  <c r="X59" i="22" s="1"/>
  <c r="AB59" i="22" s="1"/>
  <c r="Y58" i="22"/>
  <c r="Z58" i="22" s="1"/>
  <c r="AC58" i="22" s="1"/>
  <c r="AA60" i="22"/>
  <c r="V61" i="22"/>
  <c r="S62" i="22"/>
  <c r="T62" i="22" s="1"/>
  <c r="W60" i="22" l="1"/>
  <c r="X60" i="22" s="1"/>
  <c r="AB60" i="22" s="1"/>
  <c r="Y59" i="22"/>
  <c r="Z59" i="22" s="1"/>
  <c r="AC59" i="22" s="1"/>
  <c r="V62" i="22"/>
  <c r="AA61" i="22"/>
  <c r="S63" i="22"/>
  <c r="T63" i="22" s="1"/>
  <c r="W61" i="22" l="1"/>
  <c r="X61" i="22" s="1"/>
  <c r="AB61" i="22" s="1"/>
  <c r="Y60" i="22"/>
  <c r="Z60" i="22" s="1"/>
  <c r="AC60" i="22" s="1"/>
  <c r="S64" i="22"/>
  <c r="T64" i="22" s="1"/>
  <c r="V63" i="22"/>
  <c r="AA62" i="22"/>
  <c r="W62" i="22" l="1"/>
  <c r="X62" i="22" s="1"/>
  <c r="AB62" i="22" s="1"/>
  <c r="Y61" i="22"/>
  <c r="Z61" i="22" s="1"/>
  <c r="AC61" i="22" s="1"/>
  <c r="AA63" i="22"/>
  <c r="V64" i="22"/>
  <c r="S65" i="22"/>
  <c r="T65" i="22" s="1"/>
  <c r="W63" i="22" l="1"/>
  <c r="X63" i="22" s="1"/>
  <c r="AB63" i="22" s="1"/>
  <c r="Y62" i="22"/>
  <c r="Z62" i="22" s="1"/>
  <c r="AC62" i="22" s="1"/>
  <c r="S66" i="22"/>
  <c r="T66" i="22" s="1"/>
  <c r="AA64" i="22"/>
  <c r="V65" i="22"/>
  <c r="W64" i="22" l="1"/>
  <c r="X64" i="22" s="1"/>
  <c r="AB64" i="22" s="1"/>
  <c r="Y63" i="22"/>
  <c r="Z63" i="22" s="1"/>
  <c r="AC63" i="22" s="1"/>
  <c r="V66" i="22"/>
  <c r="AA65" i="22"/>
  <c r="S67" i="22"/>
  <c r="T67" i="22" s="1"/>
  <c r="W65" i="22" l="1"/>
  <c r="X65" i="22" s="1"/>
  <c r="AB65" i="22" s="1"/>
  <c r="Y64" i="22"/>
  <c r="Z64" i="22" s="1"/>
  <c r="AC64" i="22" s="1"/>
  <c r="S68" i="22"/>
  <c r="T68" i="22" s="1"/>
  <c r="V67" i="22"/>
  <c r="AA66" i="22"/>
  <c r="W66" i="22" l="1"/>
  <c r="X66" i="22" s="1"/>
  <c r="AB66" i="22" s="1"/>
  <c r="Y65" i="22"/>
  <c r="Z65" i="22" s="1"/>
  <c r="AC65" i="22" s="1"/>
  <c r="S69" i="22"/>
  <c r="T69" i="22" s="1"/>
  <c r="AA67" i="22"/>
  <c r="V68" i="22"/>
  <c r="W67" i="22" l="1"/>
  <c r="X67" i="22" s="1"/>
  <c r="AB67" i="22" s="1"/>
  <c r="Y66" i="22"/>
  <c r="Z66" i="22" s="1"/>
  <c r="AC66" i="22" s="1"/>
  <c r="AA68" i="22"/>
  <c r="V69" i="22"/>
  <c r="S70" i="22"/>
  <c r="T70" i="22" s="1"/>
  <c r="W68" i="22" l="1"/>
  <c r="X68" i="22" s="1"/>
  <c r="AB68" i="22" s="1"/>
  <c r="Y67" i="22"/>
  <c r="Z67" i="22" s="1"/>
  <c r="AC67" i="22" s="1"/>
  <c r="AA69" i="22"/>
  <c r="V70" i="22"/>
  <c r="S71" i="22"/>
  <c r="T71" i="22" s="1"/>
  <c r="W69" i="22" l="1"/>
  <c r="X69" i="22" s="1"/>
  <c r="AB69" i="22" s="1"/>
  <c r="Y68" i="22"/>
  <c r="Z68" i="22" s="1"/>
  <c r="AC68" i="22" s="1"/>
  <c r="V71" i="22"/>
  <c r="AA70" i="22"/>
  <c r="S72" i="22"/>
  <c r="T72" i="22" s="1"/>
  <c r="W70" i="22" l="1"/>
  <c r="X70" i="22" s="1"/>
  <c r="AB70" i="22" s="1"/>
  <c r="Y69" i="22"/>
  <c r="Z69" i="22" s="1"/>
  <c r="AC69" i="22" s="1"/>
  <c r="S73" i="22"/>
  <c r="T73" i="22" s="1"/>
  <c r="AA71" i="22"/>
  <c r="V72" i="22"/>
  <c r="W71" i="22" l="1"/>
  <c r="X71" i="22" s="1"/>
  <c r="AB71" i="22" s="1"/>
  <c r="Y70" i="22"/>
  <c r="Z70" i="22" s="1"/>
  <c r="AC70" i="22" s="1"/>
  <c r="AA72" i="22"/>
  <c r="V73" i="22"/>
  <c r="S74" i="22"/>
  <c r="T74" i="22" s="1"/>
  <c r="W72" i="22" l="1"/>
  <c r="X72" i="22" s="1"/>
  <c r="AB72" i="22" s="1"/>
  <c r="Y71" i="22"/>
  <c r="Z71" i="22" s="1"/>
  <c r="AC71" i="22" s="1"/>
  <c r="S75" i="22"/>
  <c r="T75" i="22" s="1"/>
  <c r="V74" i="22"/>
  <c r="AA73" i="22"/>
  <c r="W73" i="22" l="1"/>
  <c r="X73" i="22" s="1"/>
  <c r="AB73" i="22" s="1"/>
  <c r="Y72" i="22"/>
  <c r="Z72" i="22" s="1"/>
  <c r="AC72" i="22" s="1"/>
  <c r="AA74" i="22"/>
  <c r="V75" i="22"/>
  <c r="S76" i="22"/>
  <c r="T76" i="22" s="1"/>
  <c r="W74" i="22" l="1"/>
  <c r="X74" i="22" s="1"/>
  <c r="AB74" i="22" s="1"/>
  <c r="Y73" i="22"/>
  <c r="Z73" i="22" s="1"/>
  <c r="AC73" i="22" s="1"/>
  <c r="S77" i="22"/>
  <c r="T77" i="22" s="1"/>
  <c r="AA75" i="22"/>
  <c r="V76" i="22"/>
  <c r="W75" i="22" l="1"/>
  <c r="X75" i="22" s="1"/>
  <c r="AB75" i="22" s="1"/>
  <c r="Y74" i="22"/>
  <c r="Z74" i="22" s="1"/>
  <c r="AC74" i="22" s="1"/>
  <c r="S78" i="22"/>
  <c r="T78" i="22" s="1"/>
  <c r="AA76" i="22"/>
  <c r="V77" i="22"/>
  <c r="W76" i="22" l="1"/>
  <c r="X76" i="22" s="1"/>
  <c r="AB76" i="22" s="1"/>
  <c r="Y75" i="22"/>
  <c r="Z75" i="22" s="1"/>
  <c r="AC75" i="22" s="1"/>
  <c r="AA77" i="22"/>
  <c r="V78" i="22"/>
  <c r="S79" i="22"/>
  <c r="T79" i="22" s="1"/>
  <c r="W77" i="22" l="1"/>
  <c r="X77" i="22" s="1"/>
  <c r="AB77" i="22" s="1"/>
  <c r="Y76" i="22"/>
  <c r="Z76" i="22" s="1"/>
  <c r="AC76" i="22" s="1"/>
  <c r="S80" i="22"/>
  <c r="T80" i="22" s="1"/>
  <c r="V79" i="22"/>
  <c r="AA78" i="22"/>
  <c r="W78" i="22" l="1"/>
  <c r="X78" i="22" s="1"/>
  <c r="AB78" i="22" s="1"/>
  <c r="Y77" i="22"/>
  <c r="Z77" i="22" s="1"/>
  <c r="AC77" i="22" s="1"/>
  <c r="AA79" i="22"/>
  <c r="V80" i="22"/>
  <c r="S81" i="22"/>
  <c r="T81" i="22" s="1"/>
  <c r="W79" i="22" l="1"/>
  <c r="X79" i="22" s="1"/>
  <c r="AB79" i="22" s="1"/>
  <c r="Y78" i="22"/>
  <c r="Z78" i="22" s="1"/>
  <c r="AC78" i="22" s="1"/>
  <c r="AA80" i="22"/>
  <c r="V81" i="22"/>
  <c r="S82" i="22"/>
  <c r="T82" i="22" s="1"/>
  <c r="W80" i="22" l="1"/>
  <c r="X80" i="22" s="1"/>
  <c r="AB80" i="22" s="1"/>
  <c r="Y79" i="22"/>
  <c r="Z79" i="22" s="1"/>
  <c r="AC79" i="22" s="1"/>
  <c r="S83" i="22"/>
  <c r="T83" i="22" s="1"/>
  <c r="V82" i="22"/>
  <c r="AA81" i="22"/>
  <c r="W81" i="22" l="1"/>
  <c r="X81" i="22" s="1"/>
  <c r="AB81" i="22" s="1"/>
  <c r="Y80" i="22"/>
  <c r="Z80" i="22" s="1"/>
  <c r="AC80" i="22" s="1"/>
  <c r="AA82" i="22"/>
  <c r="V83" i="22"/>
  <c r="S84" i="22"/>
  <c r="T84" i="22" s="1"/>
  <c r="W82" i="22" l="1"/>
  <c r="X82" i="22" s="1"/>
  <c r="AB82" i="22" s="1"/>
  <c r="Y81" i="22"/>
  <c r="Z81" i="22" s="1"/>
  <c r="AC81" i="22" s="1"/>
  <c r="S85" i="22"/>
  <c r="T85" i="22" s="1"/>
  <c r="AA83" i="22"/>
  <c r="V84" i="22"/>
  <c r="W83" i="22" l="1"/>
  <c r="X83" i="22" s="1"/>
  <c r="AB83" i="22" s="1"/>
  <c r="Y82" i="22"/>
  <c r="Z82" i="22" s="1"/>
  <c r="AC82" i="22" s="1"/>
  <c r="S86" i="22"/>
  <c r="T86" i="22" s="1"/>
  <c r="AA84" i="22"/>
  <c r="V85" i="22"/>
  <c r="W84" i="22" l="1"/>
  <c r="X84" i="22" s="1"/>
  <c r="AB84" i="22" s="1"/>
  <c r="Y83" i="22"/>
  <c r="Z83" i="22" s="1"/>
  <c r="AC83" i="22" s="1"/>
  <c r="S87" i="22"/>
  <c r="T87" i="22" s="1"/>
  <c r="AA85" i="22"/>
  <c r="V86" i="22"/>
  <c r="W85" i="22" l="1"/>
  <c r="X85" i="22" s="1"/>
  <c r="AB85" i="22" s="1"/>
  <c r="Y84" i="22"/>
  <c r="Z84" i="22" s="1"/>
  <c r="AC84" i="22" s="1"/>
  <c r="V87" i="22"/>
  <c r="AA86" i="22"/>
  <c r="S88" i="22"/>
  <c r="T88" i="22" s="1"/>
  <c r="W86" i="22" l="1"/>
  <c r="X86" i="22" s="1"/>
  <c r="AB86" i="22" s="1"/>
  <c r="Y85" i="22"/>
  <c r="Z85" i="22" s="1"/>
  <c r="AC85" i="22" s="1"/>
  <c r="S89" i="22"/>
  <c r="T89" i="22" s="1"/>
  <c r="AA87" i="22"/>
  <c r="V88" i="22"/>
  <c r="W87" i="22" l="1"/>
  <c r="X87" i="22" s="1"/>
  <c r="AB87" i="22" s="1"/>
  <c r="Y86" i="22"/>
  <c r="Z86" i="22" s="1"/>
  <c r="AC86" i="22" s="1"/>
  <c r="S90" i="22"/>
  <c r="T90" i="22" s="1"/>
  <c r="AA88" i="22"/>
  <c r="V89" i="22"/>
  <c r="W88" i="22" l="1"/>
  <c r="X88" i="22" s="1"/>
  <c r="AB88" i="22" s="1"/>
  <c r="Y87" i="22"/>
  <c r="Z87" i="22" s="1"/>
  <c r="AC87" i="22" s="1"/>
  <c r="V90" i="22"/>
  <c r="AA89" i="22"/>
  <c r="S91" i="22"/>
  <c r="T91" i="22" s="1"/>
  <c r="W89" i="22" l="1"/>
  <c r="X89" i="22" s="1"/>
  <c r="AB89" i="22" s="1"/>
  <c r="Y88" i="22"/>
  <c r="Z88" i="22" s="1"/>
  <c r="AC88" i="22" s="1"/>
  <c r="S92" i="22"/>
  <c r="T92" i="22" s="1"/>
  <c r="AA90" i="22"/>
  <c r="V91" i="22"/>
  <c r="W90" i="22" l="1"/>
  <c r="X90" i="22" s="1"/>
  <c r="AB90" i="22" s="1"/>
  <c r="Y89" i="22"/>
  <c r="Z89" i="22" s="1"/>
  <c r="AC89" i="22" s="1"/>
  <c r="AA91" i="22"/>
  <c r="V92" i="22"/>
  <c r="S93" i="22"/>
  <c r="T93" i="22" s="1"/>
  <c r="W91" i="22" l="1"/>
  <c r="X91" i="22" s="1"/>
  <c r="AB91" i="22" s="1"/>
  <c r="Y90" i="22"/>
  <c r="Z90" i="22" s="1"/>
  <c r="AC90" i="22" s="1"/>
  <c r="S94" i="22"/>
  <c r="T94" i="22" s="1"/>
  <c r="AA92" i="22"/>
  <c r="V93" i="22"/>
  <c r="W92" i="22" l="1"/>
  <c r="X92" i="22" s="1"/>
  <c r="AB92" i="22" s="1"/>
  <c r="Y91" i="22"/>
  <c r="Z91" i="22" s="1"/>
  <c r="AC91" i="22" s="1"/>
  <c r="AA93" i="22"/>
  <c r="V94" i="22"/>
  <c r="S95" i="22"/>
  <c r="T95" i="22" s="1"/>
  <c r="W93" i="22" l="1"/>
  <c r="X93" i="22" s="1"/>
  <c r="AB93" i="22" s="1"/>
  <c r="Y92" i="22"/>
  <c r="Z92" i="22" s="1"/>
  <c r="AC92" i="22" s="1"/>
  <c r="V95" i="22"/>
  <c r="AA94" i="22"/>
  <c r="S96" i="22"/>
  <c r="T96" i="22" s="1"/>
  <c r="W94" i="22" l="1"/>
  <c r="X94" i="22" s="1"/>
  <c r="AB94" i="22" s="1"/>
  <c r="Y93" i="22"/>
  <c r="Z93" i="22" s="1"/>
  <c r="AC93" i="22" s="1"/>
  <c r="S97" i="22"/>
  <c r="T97" i="22" s="1"/>
  <c r="AA95" i="22"/>
  <c r="V96" i="22"/>
  <c r="W95" i="22" l="1"/>
  <c r="X95" i="22" s="1"/>
  <c r="AB95" i="22" s="1"/>
  <c r="Y94" i="22"/>
  <c r="Z94" i="22" s="1"/>
  <c r="AC94" i="22" s="1"/>
  <c r="AA96" i="22"/>
  <c r="V97" i="22"/>
  <c r="S98" i="22"/>
  <c r="T98" i="22" s="1"/>
  <c r="W96" i="22" l="1"/>
  <c r="X96" i="22" s="1"/>
  <c r="AB96" i="22" s="1"/>
  <c r="Y95" i="22"/>
  <c r="Z95" i="22" s="1"/>
  <c r="AC95" i="22" s="1"/>
  <c r="V98" i="22"/>
  <c r="AA97" i="22"/>
  <c r="S99" i="22"/>
  <c r="T99" i="22" s="1"/>
  <c r="W97" i="22" l="1"/>
  <c r="X97" i="22" s="1"/>
  <c r="AB97" i="22" s="1"/>
  <c r="Y96" i="22"/>
  <c r="Z96" i="22" s="1"/>
  <c r="AC96" i="22" s="1"/>
  <c r="S100" i="22"/>
  <c r="T100" i="22" s="1"/>
  <c r="AA98" i="22"/>
  <c r="V99" i="22"/>
  <c r="W98" i="22" l="1"/>
  <c r="X98" i="22" s="1"/>
  <c r="AB98" i="22" s="1"/>
  <c r="Y97" i="22"/>
  <c r="Z97" i="22" s="1"/>
  <c r="AC97" i="22" s="1"/>
  <c r="AA99" i="22"/>
  <c r="V100" i="22"/>
  <c r="S101" i="22"/>
  <c r="T101" i="22" s="1"/>
  <c r="W99" i="22" l="1"/>
  <c r="X99" i="22" s="1"/>
  <c r="AB99" i="22" s="1"/>
  <c r="Y98" i="22"/>
  <c r="Z98" i="22" s="1"/>
  <c r="AC98" i="22" s="1"/>
  <c r="AA100" i="22"/>
  <c r="V101" i="22"/>
  <c r="S102" i="22"/>
  <c r="T102" i="22" s="1"/>
  <c r="W100" i="22" l="1"/>
  <c r="X100" i="22" s="1"/>
  <c r="AB100" i="22" s="1"/>
  <c r="Y99" i="22"/>
  <c r="Z99" i="22" s="1"/>
  <c r="AC99" i="22" s="1"/>
  <c r="S103" i="22"/>
  <c r="T103" i="22" s="1"/>
  <c r="AA101" i="22"/>
  <c r="V102" i="22"/>
  <c r="W101" i="22" l="1"/>
  <c r="X101" i="22" s="1"/>
  <c r="AB101" i="22" s="1"/>
  <c r="Y100" i="22"/>
  <c r="Z100" i="22" s="1"/>
  <c r="AC100" i="22" s="1"/>
  <c r="V103" i="22"/>
  <c r="AA102" i="22"/>
  <c r="S104" i="22"/>
  <c r="T104" i="22" s="1"/>
  <c r="W102" i="22" l="1"/>
  <c r="X102" i="22" s="1"/>
  <c r="AB102" i="22" s="1"/>
  <c r="Y101" i="22"/>
  <c r="Z101" i="22" s="1"/>
  <c r="AC101" i="22" s="1"/>
  <c r="S105" i="22"/>
  <c r="T105" i="22" s="1"/>
  <c r="AA103" i="22"/>
  <c r="V104" i="22"/>
  <c r="W103" i="22" l="1"/>
  <c r="X103" i="22" s="1"/>
  <c r="AB103" i="22" s="1"/>
  <c r="Y102" i="22"/>
  <c r="Z102" i="22" s="1"/>
  <c r="AC102" i="22" s="1"/>
  <c r="AA104" i="22"/>
  <c r="V105" i="22"/>
  <c r="S106" i="22"/>
  <c r="T106" i="22" s="1"/>
  <c r="W104" i="22" l="1"/>
  <c r="X104" i="22" s="1"/>
  <c r="AB104" i="22" s="1"/>
  <c r="Y103" i="22"/>
  <c r="Z103" i="22" s="1"/>
  <c r="AC103" i="22" s="1"/>
  <c r="S107" i="22"/>
  <c r="T107" i="22" s="1"/>
  <c r="V106" i="22"/>
  <c r="AA105" i="22"/>
  <c r="W105" i="22" l="1"/>
  <c r="X105" i="22" s="1"/>
  <c r="AB105" i="22" s="1"/>
  <c r="Y104" i="22"/>
  <c r="Z104" i="22" s="1"/>
  <c r="AC104" i="22" s="1"/>
  <c r="AA106" i="22"/>
  <c r="V107" i="22"/>
  <c r="S108" i="22"/>
  <c r="T108" i="22" s="1"/>
  <c r="W106" i="22" l="1"/>
  <c r="X106" i="22" s="1"/>
  <c r="AB106" i="22" s="1"/>
  <c r="Y105" i="22"/>
  <c r="Z105" i="22" s="1"/>
  <c r="AC105" i="22" s="1"/>
  <c r="S109" i="22"/>
  <c r="T109" i="22" s="1"/>
  <c r="AA107" i="22"/>
  <c r="V108" i="22"/>
  <c r="W107" i="22" l="1"/>
  <c r="X107" i="22" s="1"/>
  <c r="AB107" i="22" s="1"/>
  <c r="Y106" i="22"/>
  <c r="Z106" i="22" s="1"/>
  <c r="AC106" i="22" s="1"/>
  <c r="AA108" i="22"/>
  <c r="V109" i="22"/>
  <c r="S110" i="22"/>
  <c r="T110" i="22" s="1"/>
  <c r="W108" i="22" l="1"/>
  <c r="X108" i="22" s="1"/>
  <c r="AB108" i="22" s="1"/>
  <c r="Y107" i="22"/>
  <c r="Z107" i="22" s="1"/>
  <c r="AC107" i="22" s="1"/>
  <c r="AA109" i="22"/>
  <c r="V110" i="22"/>
  <c r="S111" i="22"/>
  <c r="T111" i="22" s="1"/>
  <c r="W109" i="22" l="1"/>
  <c r="X109" i="22" s="1"/>
  <c r="AB109" i="22" s="1"/>
  <c r="Y108" i="22"/>
  <c r="Z108" i="22" s="1"/>
  <c r="AC108" i="22" s="1"/>
  <c r="S112" i="22"/>
  <c r="T112" i="22" s="1"/>
  <c r="V111" i="22"/>
  <c r="AA110" i="22"/>
  <c r="W110" i="22" l="1"/>
  <c r="X110" i="22" s="1"/>
  <c r="AB110" i="22" s="1"/>
  <c r="Y109" i="22"/>
  <c r="Z109" i="22" s="1"/>
  <c r="AC109" i="22" s="1"/>
  <c r="AA111" i="22"/>
  <c r="V112" i="22"/>
  <c r="S113" i="22"/>
  <c r="T113" i="22" s="1"/>
  <c r="W111" i="22" l="1"/>
  <c r="X111" i="22" s="1"/>
  <c r="AB111" i="22" s="1"/>
  <c r="Y110" i="22"/>
  <c r="Z110" i="22" s="1"/>
  <c r="AC110" i="22" s="1"/>
  <c r="S114" i="22"/>
  <c r="T114" i="22" s="1"/>
  <c r="AA112" i="22"/>
  <c r="V113" i="22"/>
  <c r="W112" i="22" l="1"/>
  <c r="X112" i="22" s="1"/>
  <c r="AB112" i="22" s="1"/>
  <c r="Y111" i="22"/>
  <c r="Z111" i="22" s="1"/>
  <c r="AC111" i="22" s="1"/>
  <c r="V114" i="22"/>
  <c r="AA113" i="22"/>
  <c r="S115" i="22"/>
  <c r="T115" i="22" s="1"/>
  <c r="W113" i="22" l="1"/>
  <c r="X113" i="22" s="1"/>
  <c r="AB113" i="22" s="1"/>
  <c r="Y112" i="22"/>
  <c r="Z112" i="22" s="1"/>
  <c r="AC112" i="22" s="1"/>
  <c r="AA114" i="22"/>
  <c r="V115" i="22"/>
  <c r="S116" i="22"/>
  <c r="T116" i="22" s="1"/>
  <c r="W114" i="22" l="1"/>
  <c r="X114" i="22" s="1"/>
  <c r="AB114" i="22" s="1"/>
  <c r="Y113" i="22"/>
  <c r="Z113" i="22" s="1"/>
  <c r="AC113" i="22" s="1"/>
  <c r="S117" i="22"/>
  <c r="T117" i="22" s="1"/>
  <c r="AA115" i="22"/>
  <c r="V116" i="22"/>
  <c r="W115" i="22" l="1"/>
  <c r="X115" i="22" s="1"/>
  <c r="AB115" i="22" s="1"/>
  <c r="Y114" i="22"/>
  <c r="Z114" i="22" s="1"/>
  <c r="AC114" i="22" s="1"/>
  <c r="AA116" i="22"/>
  <c r="V117" i="22"/>
  <c r="S118" i="22"/>
  <c r="T118" i="22" s="1"/>
  <c r="W116" i="22" l="1"/>
  <c r="X116" i="22" s="1"/>
  <c r="AB116" i="22" s="1"/>
  <c r="Y115" i="22"/>
  <c r="Z115" i="22" s="1"/>
  <c r="AC115" i="22" s="1"/>
  <c r="AA117" i="22"/>
  <c r="V118" i="22"/>
  <c r="S119" i="22"/>
  <c r="T119" i="22" s="1"/>
  <c r="W117" i="22" l="1"/>
  <c r="X117" i="22" s="1"/>
  <c r="AB117" i="22" s="1"/>
  <c r="Y116" i="22"/>
  <c r="Z116" i="22" s="1"/>
  <c r="AC116" i="22" s="1"/>
  <c r="V119" i="22"/>
  <c r="AA118" i="22"/>
  <c r="S120" i="22"/>
  <c r="T120" i="22" s="1"/>
  <c r="W118" i="22" l="1"/>
  <c r="X118" i="22" s="1"/>
  <c r="AB118" i="22" s="1"/>
  <c r="Y117" i="22"/>
  <c r="Z117" i="22" s="1"/>
  <c r="AC117" i="22" s="1"/>
  <c r="S121" i="22"/>
  <c r="T121" i="22" s="1"/>
  <c r="AA119" i="22"/>
  <c r="V120" i="22"/>
  <c r="W119" i="22" l="1"/>
  <c r="X119" i="22" s="1"/>
  <c r="AB119" i="22" s="1"/>
  <c r="Y118" i="22"/>
  <c r="Z118" i="22" s="1"/>
  <c r="AC118" i="22" s="1"/>
  <c r="S122" i="22"/>
  <c r="T122" i="22" s="1"/>
  <c r="AA120" i="22"/>
  <c r="V121" i="22"/>
  <c r="W120" i="22" l="1"/>
  <c r="X120" i="22" s="1"/>
  <c r="AB120" i="22" s="1"/>
  <c r="Y119" i="22"/>
  <c r="Z119" i="22" s="1"/>
  <c r="AC119" i="22" s="1"/>
  <c r="V122" i="22"/>
  <c r="AA121" i="22"/>
  <c r="S123" i="22"/>
  <c r="T123" i="22" s="1"/>
  <c r="W121" i="22" l="1"/>
  <c r="X121" i="22" s="1"/>
  <c r="AB121" i="22" s="1"/>
  <c r="Y120" i="22"/>
  <c r="Z120" i="22" s="1"/>
  <c r="AC120" i="22" s="1"/>
  <c r="S124" i="22"/>
  <c r="T124" i="22" s="1"/>
  <c r="AA122" i="22"/>
  <c r="V123" i="22"/>
  <c r="W122" i="22" l="1"/>
  <c r="X122" i="22" s="1"/>
  <c r="AB122" i="22" s="1"/>
  <c r="Y121" i="22"/>
  <c r="Z121" i="22" s="1"/>
  <c r="AC121" i="22" s="1"/>
  <c r="S125" i="22"/>
  <c r="T125" i="22" s="1"/>
  <c r="AA123" i="22"/>
  <c r="V124" i="22"/>
  <c r="W123" i="22" l="1"/>
  <c r="X123" i="22" s="1"/>
  <c r="AB123" i="22" s="1"/>
  <c r="Y122" i="22"/>
  <c r="Z122" i="22" s="1"/>
  <c r="AC122" i="22" s="1"/>
  <c r="AA124" i="22"/>
  <c r="V125" i="22"/>
  <c r="S126" i="22"/>
  <c r="T126" i="22" s="1"/>
  <c r="W124" i="22" l="1"/>
  <c r="X124" i="22" s="1"/>
  <c r="AB124" i="22" s="1"/>
  <c r="Y123" i="22"/>
  <c r="Z123" i="22" s="1"/>
  <c r="AC123" i="22" s="1"/>
  <c r="AA125" i="22"/>
  <c r="V126" i="22"/>
  <c r="S127" i="22"/>
  <c r="T127" i="22" s="1"/>
  <c r="W125" i="22" l="1"/>
  <c r="X125" i="22" s="1"/>
  <c r="AB125" i="22" s="1"/>
  <c r="Y124" i="22"/>
  <c r="Z124" i="22" s="1"/>
  <c r="AC124" i="22" s="1"/>
  <c r="S128" i="22"/>
  <c r="T128" i="22" s="1"/>
  <c r="V127" i="22"/>
  <c r="AA126" i="22"/>
  <c r="W126" i="22" l="1"/>
  <c r="X126" i="22" s="1"/>
  <c r="AB126" i="22" s="1"/>
  <c r="Y125" i="22"/>
  <c r="Z125" i="22" s="1"/>
  <c r="AC125" i="22" s="1"/>
  <c r="AA127" i="22"/>
  <c r="V128" i="22"/>
  <c r="S129" i="22"/>
  <c r="T129" i="22" s="1"/>
  <c r="W127" i="22" l="1"/>
  <c r="X127" i="22" s="1"/>
  <c r="AB127" i="22" s="1"/>
  <c r="Y126" i="22"/>
  <c r="Z126" i="22" s="1"/>
  <c r="AC126" i="22" s="1"/>
  <c r="AA128" i="22"/>
  <c r="V129" i="22"/>
  <c r="S130" i="22"/>
  <c r="T130" i="22" s="1"/>
  <c r="W128" i="22" l="1"/>
  <c r="X128" i="22" s="1"/>
  <c r="AB128" i="22" s="1"/>
  <c r="Y127" i="22"/>
  <c r="Z127" i="22" s="1"/>
  <c r="AC127" i="22" s="1"/>
  <c r="S131" i="22"/>
  <c r="T131" i="22" s="1"/>
  <c r="V130" i="22"/>
  <c r="AA129" i="22"/>
  <c r="W129" i="22" l="1"/>
  <c r="X129" i="22" s="1"/>
  <c r="AB129" i="22" s="1"/>
  <c r="Y128" i="22"/>
  <c r="Z128" i="22" s="1"/>
  <c r="AC128" i="22" s="1"/>
  <c r="AA130" i="22"/>
  <c r="V131" i="22"/>
  <c r="S132" i="22"/>
  <c r="T132" i="22" s="1"/>
  <c r="W130" i="22" l="1"/>
  <c r="X130" i="22" s="1"/>
  <c r="AB130" i="22" s="1"/>
  <c r="Y129" i="22"/>
  <c r="Z129" i="22" s="1"/>
  <c r="AC129" i="22" s="1"/>
  <c r="S133" i="22"/>
  <c r="T133" i="22" s="1"/>
  <c r="AA131" i="22"/>
  <c r="V132" i="22"/>
  <c r="W131" i="22" l="1"/>
  <c r="X131" i="22" s="1"/>
  <c r="AB131" i="22" s="1"/>
  <c r="Y130" i="22"/>
  <c r="Z130" i="22" s="1"/>
  <c r="AC130" i="22" s="1"/>
  <c r="AA132" i="22"/>
  <c r="V133" i="22"/>
  <c r="S134" i="22"/>
  <c r="T134" i="22" s="1"/>
  <c r="W132" i="22" l="1"/>
  <c r="X132" i="22" s="1"/>
  <c r="AB132" i="22" s="1"/>
  <c r="Y131" i="22"/>
  <c r="Z131" i="22" s="1"/>
  <c r="AC131" i="22" s="1"/>
  <c r="S135" i="22"/>
  <c r="T135" i="22" s="1"/>
  <c r="AA133" i="22"/>
  <c r="V134" i="22"/>
  <c r="W133" i="22" l="1"/>
  <c r="X133" i="22" s="1"/>
  <c r="AB133" i="22" s="1"/>
  <c r="Y132" i="22"/>
  <c r="Z132" i="22" s="1"/>
  <c r="AC132" i="22" s="1"/>
  <c r="V135" i="22"/>
  <c r="AA134" i="22"/>
  <c r="S136" i="22"/>
  <c r="T136" i="22" s="1"/>
  <c r="W134" i="22" l="1"/>
  <c r="X134" i="22" s="1"/>
  <c r="AB134" i="22" s="1"/>
  <c r="Y133" i="22"/>
  <c r="Z133" i="22" s="1"/>
  <c r="AC133" i="22" s="1"/>
  <c r="S137" i="22"/>
  <c r="T137" i="22" s="1"/>
  <c r="AA135" i="22"/>
  <c r="V136" i="22"/>
  <c r="W135" i="22" l="1"/>
  <c r="X135" i="22" s="1"/>
  <c r="AB135" i="22" s="1"/>
  <c r="Y134" i="22"/>
  <c r="Z134" i="22" s="1"/>
  <c r="AC134" i="22" s="1"/>
  <c r="AA136" i="22"/>
  <c r="V137" i="22"/>
  <c r="S138" i="22"/>
  <c r="T138" i="22" s="1"/>
  <c r="W136" i="22" l="1"/>
  <c r="X136" i="22" s="1"/>
  <c r="AB136" i="22" s="1"/>
  <c r="Y135" i="22"/>
  <c r="Z135" i="22" s="1"/>
  <c r="AC135" i="22" s="1"/>
  <c r="S139" i="22"/>
  <c r="T139" i="22" s="1"/>
  <c r="V138" i="22"/>
  <c r="AA137" i="22"/>
  <c r="W137" i="22" l="1"/>
  <c r="X137" i="22" s="1"/>
  <c r="AB137" i="22" s="1"/>
  <c r="Y136" i="22"/>
  <c r="Z136" i="22" s="1"/>
  <c r="AC136" i="22" s="1"/>
  <c r="S140" i="22"/>
  <c r="T140" i="22" s="1"/>
  <c r="AA138" i="22"/>
  <c r="V139" i="22"/>
  <c r="W138" i="22" l="1"/>
  <c r="X138" i="22" s="1"/>
  <c r="AB138" i="22" s="1"/>
  <c r="Y137" i="22"/>
  <c r="Z137" i="22" s="1"/>
  <c r="AC137" i="22" s="1"/>
  <c r="AA139" i="22"/>
  <c r="V140" i="22"/>
  <c r="S141" i="22"/>
  <c r="T141" i="22" s="1"/>
  <c r="W139" i="22" l="1"/>
  <c r="X139" i="22" s="1"/>
  <c r="AB139" i="22" s="1"/>
  <c r="Y138" i="22"/>
  <c r="Z138" i="22" s="1"/>
  <c r="AC138" i="22" s="1"/>
  <c r="S142" i="22"/>
  <c r="T142" i="22" s="1"/>
  <c r="AA140" i="22"/>
  <c r="V141" i="22"/>
  <c r="W140" i="22" l="1"/>
  <c r="X140" i="22" s="1"/>
  <c r="AB140" i="22" s="1"/>
  <c r="Y139" i="22"/>
  <c r="Z139" i="22" s="1"/>
  <c r="AC139" i="22" s="1"/>
  <c r="AA141" i="22"/>
  <c r="V142" i="22"/>
  <c r="S143" i="22"/>
  <c r="T143" i="22" s="1"/>
  <c r="W141" i="22" l="1"/>
  <c r="X141" i="22" s="1"/>
  <c r="AB141" i="22" s="1"/>
  <c r="Y140" i="22"/>
  <c r="Z140" i="22" s="1"/>
  <c r="AC140" i="22" s="1"/>
  <c r="S144" i="22"/>
  <c r="T144" i="22" s="1"/>
  <c r="V143" i="22"/>
  <c r="AA142" i="22"/>
  <c r="W142" i="22" l="1"/>
  <c r="X142" i="22" s="1"/>
  <c r="AB142" i="22" s="1"/>
  <c r="Y141" i="22"/>
  <c r="Z141" i="22" s="1"/>
  <c r="AC141" i="22" s="1"/>
  <c r="AA143" i="22"/>
  <c r="V144" i="22"/>
  <c r="S145" i="22"/>
  <c r="T145" i="22" s="1"/>
  <c r="W143" i="22" l="1"/>
  <c r="X143" i="22" s="1"/>
  <c r="AB143" i="22" s="1"/>
  <c r="Y142" i="22"/>
  <c r="Z142" i="22" s="1"/>
  <c r="AC142" i="22" s="1"/>
  <c r="AA144" i="22"/>
  <c r="V145" i="22"/>
  <c r="S146" i="22"/>
  <c r="T146" i="22" s="1"/>
  <c r="W144" i="22" l="1"/>
  <c r="X144" i="22" s="1"/>
  <c r="AB144" i="22" s="1"/>
  <c r="Y143" i="22"/>
  <c r="Z143" i="22" s="1"/>
  <c r="AC143" i="22" s="1"/>
  <c r="S147" i="22"/>
  <c r="T147" i="22" s="1"/>
  <c r="V146" i="22"/>
  <c r="AA145" i="22"/>
  <c r="W145" i="22" l="1"/>
  <c r="X145" i="22" s="1"/>
  <c r="AB145" i="22" s="1"/>
  <c r="Y144" i="22"/>
  <c r="Z144" i="22" s="1"/>
  <c r="AC144" i="22" s="1"/>
  <c r="AA146" i="22"/>
  <c r="V147" i="22"/>
  <c r="S148" i="22"/>
  <c r="T148" i="22" s="1"/>
  <c r="W146" i="22" l="1"/>
  <c r="X146" i="22" s="1"/>
  <c r="AB146" i="22" s="1"/>
  <c r="Y145" i="22"/>
  <c r="Z145" i="22" s="1"/>
  <c r="AC145" i="22" s="1"/>
  <c r="S149" i="22"/>
  <c r="T149" i="22" s="1"/>
  <c r="AA147" i="22"/>
  <c r="V148" i="22"/>
  <c r="W147" i="22" l="1"/>
  <c r="X147" i="22" s="1"/>
  <c r="AB147" i="22" s="1"/>
  <c r="Y146" i="22"/>
  <c r="Z146" i="22" s="1"/>
  <c r="AC146" i="22" s="1"/>
  <c r="AA148" i="22"/>
  <c r="V149" i="22"/>
  <c r="S150" i="22"/>
  <c r="T150" i="22" s="1"/>
  <c r="W148" i="22" l="1"/>
  <c r="X148" i="22" s="1"/>
  <c r="AB148" i="22" s="1"/>
  <c r="Y147" i="22"/>
  <c r="Z147" i="22" s="1"/>
  <c r="AC147" i="22" s="1"/>
  <c r="AA149" i="22"/>
  <c r="V150" i="22"/>
  <c r="S151" i="22"/>
  <c r="T151" i="22" s="1"/>
  <c r="W149" i="22" l="1"/>
  <c r="X149" i="22" s="1"/>
  <c r="AB149" i="22" s="1"/>
  <c r="Y148" i="22"/>
  <c r="Z148" i="22" s="1"/>
  <c r="AC148" i="22" s="1"/>
  <c r="S152" i="22"/>
  <c r="T152" i="22" s="1"/>
  <c r="V151" i="22"/>
  <c r="AA150" i="22"/>
  <c r="W150" i="22" l="1"/>
  <c r="X150" i="22" s="1"/>
  <c r="AB150" i="22" s="1"/>
  <c r="Y149" i="22"/>
  <c r="Z149" i="22" s="1"/>
  <c r="AC149" i="22" s="1"/>
  <c r="AA151" i="22"/>
  <c r="V152" i="22"/>
  <c r="S153" i="22"/>
  <c r="T153" i="22" s="1"/>
  <c r="W151" i="22" l="1"/>
  <c r="X151" i="22" s="1"/>
  <c r="AB151" i="22" s="1"/>
  <c r="Y150" i="22"/>
  <c r="Z150" i="22" s="1"/>
  <c r="AC150" i="22" s="1"/>
  <c r="AA152" i="22"/>
  <c r="V153" i="22"/>
  <c r="S154" i="22"/>
  <c r="T154" i="22" s="1"/>
  <c r="W152" i="22" l="1"/>
  <c r="X152" i="22" s="1"/>
  <c r="AB152" i="22" s="1"/>
  <c r="Y151" i="22"/>
  <c r="Z151" i="22" s="1"/>
  <c r="AC151" i="22" s="1"/>
  <c r="S155" i="22"/>
  <c r="T155" i="22" s="1"/>
  <c r="V154" i="22"/>
  <c r="AA153" i="22"/>
  <c r="W153" i="22" l="1"/>
  <c r="X153" i="22" s="1"/>
  <c r="AB153" i="22" s="1"/>
  <c r="Y152" i="22"/>
  <c r="Z152" i="22" s="1"/>
  <c r="AC152" i="22" s="1"/>
  <c r="AA154" i="22"/>
  <c r="V155" i="22"/>
  <c r="S156" i="22"/>
  <c r="T156" i="22" s="1"/>
  <c r="W154" i="22" l="1"/>
  <c r="X154" i="22" s="1"/>
  <c r="AB154" i="22" s="1"/>
  <c r="Y153" i="22"/>
  <c r="Z153" i="22" s="1"/>
  <c r="AC153" i="22" s="1"/>
  <c r="S157" i="22"/>
  <c r="T157" i="22" s="1"/>
  <c r="AA155" i="22"/>
  <c r="V156" i="22"/>
  <c r="W155" i="22" l="1"/>
  <c r="X155" i="22" s="1"/>
  <c r="AB155" i="22" s="1"/>
  <c r="Y154" i="22"/>
  <c r="Z154" i="22" s="1"/>
  <c r="AC154" i="22" s="1"/>
  <c r="AA156" i="22"/>
  <c r="V157" i="22"/>
  <c r="S158" i="22"/>
  <c r="T158" i="22" s="1"/>
  <c r="W156" i="22" l="1"/>
  <c r="X156" i="22" s="1"/>
  <c r="AB156" i="22" s="1"/>
  <c r="Y155" i="22"/>
  <c r="Z155" i="22" s="1"/>
  <c r="AC155" i="22" s="1"/>
  <c r="AA157" i="22"/>
  <c r="V158" i="22"/>
  <c r="S159" i="22"/>
  <c r="T159" i="22" s="1"/>
  <c r="W157" i="22" l="1"/>
  <c r="X157" i="22" s="1"/>
  <c r="AB157" i="22" s="1"/>
  <c r="Y156" i="22"/>
  <c r="Z156" i="22" s="1"/>
  <c r="AC156" i="22" s="1"/>
  <c r="S160" i="22"/>
  <c r="T160" i="22" s="1"/>
  <c r="V159" i="22"/>
  <c r="AA158" i="22"/>
  <c r="W158" i="22" l="1"/>
  <c r="X158" i="22" s="1"/>
  <c r="AB158" i="22" s="1"/>
  <c r="Y157" i="22"/>
  <c r="Z157" i="22" s="1"/>
  <c r="AC157" i="22" s="1"/>
  <c r="AA159" i="22"/>
  <c r="V160" i="22"/>
  <c r="S161" i="22"/>
  <c r="T161" i="22" s="1"/>
  <c r="W159" i="22" l="1"/>
  <c r="X159" i="22" s="1"/>
  <c r="AB159" i="22" s="1"/>
  <c r="Y158" i="22"/>
  <c r="Z158" i="22" s="1"/>
  <c r="AC158" i="22" s="1"/>
  <c r="AA160" i="22"/>
  <c r="V161" i="22"/>
  <c r="S162" i="22"/>
  <c r="T162" i="22" s="1"/>
  <c r="W160" i="22" l="1"/>
  <c r="X160" i="22" s="1"/>
  <c r="AB160" i="22" s="1"/>
  <c r="Y159" i="22"/>
  <c r="Z159" i="22" s="1"/>
  <c r="AC159" i="22" s="1"/>
  <c r="S163" i="22"/>
  <c r="T163" i="22" s="1"/>
  <c r="V162" i="22"/>
  <c r="AA161" i="22"/>
  <c r="W161" i="22" l="1"/>
  <c r="X161" i="22" s="1"/>
  <c r="AB161" i="22" s="1"/>
  <c r="Y160" i="22"/>
  <c r="Z160" i="22" s="1"/>
  <c r="AC160" i="22" s="1"/>
  <c r="AA162" i="22"/>
  <c r="V163" i="22"/>
  <c r="S164" i="22"/>
  <c r="T164" i="22" s="1"/>
  <c r="W162" i="22" l="1"/>
  <c r="X162" i="22" s="1"/>
  <c r="AB162" i="22" s="1"/>
  <c r="Y161" i="22"/>
  <c r="Z161" i="22" s="1"/>
  <c r="AC161" i="22" s="1"/>
  <c r="AA163" i="22"/>
  <c r="V164" i="22"/>
  <c r="S165" i="22"/>
  <c r="T165" i="22" s="1"/>
  <c r="W163" i="22" l="1"/>
  <c r="X163" i="22" s="1"/>
  <c r="AB163" i="22" s="1"/>
  <c r="Y162" i="22"/>
  <c r="Z162" i="22" s="1"/>
  <c r="AC162" i="22" s="1"/>
  <c r="S166" i="22"/>
  <c r="T166" i="22" s="1"/>
  <c r="AA164" i="22"/>
  <c r="V165" i="22"/>
  <c r="W164" i="22" l="1"/>
  <c r="X164" i="22" s="1"/>
  <c r="AB164" i="22" s="1"/>
  <c r="Y163" i="22"/>
  <c r="Z163" i="22" s="1"/>
  <c r="AC163" i="22" s="1"/>
  <c r="AA165" i="22"/>
  <c r="V166" i="22"/>
  <c r="S167" i="22"/>
  <c r="T167" i="22" s="1"/>
  <c r="W165" i="22" l="1"/>
  <c r="X165" i="22" s="1"/>
  <c r="AB165" i="22" s="1"/>
  <c r="Y164" i="22"/>
  <c r="Z164" i="22" s="1"/>
  <c r="AC164" i="22" s="1"/>
  <c r="S168" i="22"/>
  <c r="T168" i="22" s="1"/>
  <c r="V167" i="22"/>
  <c r="AA166" i="22"/>
  <c r="W166" i="22" l="1"/>
  <c r="X166" i="22" s="1"/>
  <c r="AB166" i="22" s="1"/>
  <c r="Y165" i="22"/>
  <c r="Z165" i="22" s="1"/>
  <c r="AC165" i="22" s="1"/>
  <c r="AA167" i="22"/>
  <c r="V168" i="22"/>
  <c r="S169" i="22"/>
  <c r="T169" i="22" s="1"/>
  <c r="W167" i="22" l="1"/>
  <c r="X167" i="22" s="1"/>
  <c r="AB167" i="22" s="1"/>
  <c r="Y166" i="22"/>
  <c r="Z166" i="22" s="1"/>
  <c r="AC166" i="22" s="1"/>
  <c r="AA168" i="22"/>
  <c r="V169" i="22"/>
  <c r="S170" i="22"/>
  <c r="T170" i="22" s="1"/>
  <c r="W168" i="22" l="1"/>
  <c r="X168" i="22" s="1"/>
  <c r="AB168" i="22" s="1"/>
  <c r="Y167" i="22"/>
  <c r="Z167" i="22" s="1"/>
  <c r="AC167" i="22" s="1"/>
  <c r="S171" i="22"/>
  <c r="T171" i="22" s="1"/>
  <c r="V170" i="22"/>
  <c r="AA169" i="22"/>
  <c r="W169" i="22" l="1"/>
  <c r="X169" i="22" s="1"/>
  <c r="AB169" i="22" s="1"/>
  <c r="Y168" i="22"/>
  <c r="Z168" i="22" s="1"/>
  <c r="AC168" i="22" s="1"/>
  <c r="AA170" i="22"/>
  <c r="V171" i="22"/>
  <c r="S172" i="22"/>
  <c r="T172" i="22" s="1"/>
  <c r="W170" i="22" l="1"/>
  <c r="X170" i="22" s="1"/>
  <c r="AB170" i="22" s="1"/>
  <c r="Y169" i="22"/>
  <c r="Z169" i="22" s="1"/>
  <c r="AC169" i="22" s="1"/>
  <c r="AA171" i="22"/>
  <c r="V172" i="22"/>
  <c r="S173" i="22"/>
  <c r="T173" i="22" s="1"/>
  <c r="W171" i="22" l="1"/>
  <c r="X171" i="22" s="1"/>
  <c r="AB171" i="22" s="1"/>
  <c r="Y170" i="22"/>
  <c r="Z170" i="22" s="1"/>
  <c r="AC170" i="22" s="1"/>
  <c r="AA172" i="22"/>
  <c r="V173" i="22"/>
  <c r="S174" i="22"/>
  <c r="T174" i="22" s="1"/>
  <c r="W172" i="22" l="1"/>
  <c r="X172" i="22" s="1"/>
  <c r="AB172" i="22" s="1"/>
  <c r="Y171" i="22"/>
  <c r="Z171" i="22" s="1"/>
  <c r="AC171" i="22" s="1"/>
  <c r="AA173" i="22"/>
  <c r="V174" i="22"/>
  <c r="S175" i="22"/>
  <c r="T175" i="22" s="1"/>
  <c r="W173" i="22" l="1"/>
  <c r="X173" i="22" s="1"/>
  <c r="AB173" i="22" s="1"/>
  <c r="Y172" i="22"/>
  <c r="Z172" i="22" s="1"/>
  <c r="AC172" i="22" s="1"/>
  <c r="V175" i="22"/>
  <c r="AA174" i="22"/>
  <c r="S176" i="22"/>
  <c r="T176" i="22" s="1"/>
  <c r="W174" i="22" l="1"/>
  <c r="X174" i="22" s="1"/>
  <c r="AB174" i="22" s="1"/>
  <c r="Y173" i="22"/>
  <c r="Z173" i="22" s="1"/>
  <c r="AC173" i="22" s="1"/>
  <c r="S177" i="22"/>
  <c r="T177" i="22" s="1"/>
  <c r="AA175" i="22"/>
  <c r="V176" i="22"/>
  <c r="W175" i="22" l="1"/>
  <c r="X175" i="22" s="1"/>
  <c r="AB175" i="22" s="1"/>
  <c r="Y174" i="22"/>
  <c r="Z174" i="22" s="1"/>
  <c r="AC174" i="22" s="1"/>
  <c r="AA176" i="22"/>
  <c r="V177" i="22"/>
  <c r="S178" i="22"/>
  <c r="T178" i="22" s="1"/>
  <c r="W176" i="22" l="1"/>
  <c r="X176" i="22" s="1"/>
  <c r="AB176" i="22" s="1"/>
  <c r="Y175" i="22"/>
  <c r="Z175" i="22" s="1"/>
  <c r="AC175" i="22" s="1"/>
  <c r="S179" i="22"/>
  <c r="T179" i="22" s="1"/>
  <c r="V178" i="22"/>
  <c r="AA177" i="22"/>
  <c r="W177" i="22" l="1"/>
  <c r="X177" i="22" s="1"/>
  <c r="AB177" i="22" s="1"/>
  <c r="Y176" i="22"/>
  <c r="Z176" i="22" s="1"/>
  <c r="AC176" i="22" s="1"/>
  <c r="AA178" i="22"/>
  <c r="V179" i="22"/>
  <c r="S180" i="22"/>
  <c r="T180" i="22" s="1"/>
  <c r="W178" i="22" l="1"/>
  <c r="X178" i="22" s="1"/>
  <c r="AB178" i="22" s="1"/>
  <c r="Y177" i="22"/>
  <c r="Z177" i="22" s="1"/>
  <c r="AC177" i="22" s="1"/>
  <c r="S181" i="22"/>
  <c r="T181" i="22" s="1"/>
  <c r="AA179" i="22"/>
  <c r="V180" i="22"/>
  <c r="W179" i="22" l="1"/>
  <c r="X179" i="22" s="1"/>
  <c r="AB179" i="22" s="1"/>
  <c r="Y178" i="22"/>
  <c r="Z178" i="22" s="1"/>
  <c r="AC178" i="22" s="1"/>
  <c r="AA180" i="22"/>
  <c r="V181" i="22"/>
  <c r="S182" i="22"/>
  <c r="T182" i="22" s="1"/>
  <c r="W180" i="22" l="1"/>
  <c r="X180" i="22" s="1"/>
  <c r="AB180" i="22" s="1"/>
  <c r="Y179" i="22"/>
  <c r="Z179" i="22" s="1"/>
  <c r="AC179" i="22" s="1"/>
  <c r="S183" i="22"/>
  <c r="T183" i="22" s="1"/>
  <c r="AA181" i="22"/>
  <c r="V182" i="22"/>
  <c r="W181" i="22" l="1"/>
  <c r="X181" i="22" s="1"/>
  <c r="AB181" i="22" s="1"/>
  <c r="Y180" i="22"/>
  <c r="Z180" i="22" s="1"/>
  <c r="AC180" i="22" s="1"/>
  <c r="V183" i="22"/>
  <c r="AA182" i="22"/>
  <c r="S184" i="22"/>
  <c r="T184" i="22" s="1"/>
  <c r="W182" i="22" l="1"/>
  <c r="X182" i="22" s="1"/>
  <c r="AB182" i="22" s="1"/>
  <c r="Y181" i="22"/>
  <c r="Z181" i="22" s="1"/>
  <c r="AC181" i="22" s="1"/>
  <c r="AA183" i="22"/>
  <c r="V184" i="22"/>
  <c r="S185" i="22"/>
  <c r="T185" i="22" s="1"/>
  <c r="W183" i="22" l="1"/>
  <c r="X183" i="22" s="1"/>
  <c r="AB183" i="22" s="1"/>
  <c r="Y182" i="22"/>
  <c r="Z182" i="22" s="1"/>
  <c r="AC182" i="22" s="1"/>
  <c r="AA184" i="22"/>
  <c r="V185" i="22"/>
  <c r="S186" i="22"/>
  <c r="T186" i="22" s="1"/>
  <c r="W184" i="22" l="1"/>
  <c r="X184" i="22" s="1"/>
  <c r="AB184" i="22" s="1"/>
  <c r="Y183" i="22"/>
  <c r="Z183" i="22" s="1"/>
  <c r="AC183" i="22" s="1"/>
  <c r="S187" i="22"/>
  <c r="T187" i="22" s="1"/>
  <c r="V186" i="22"/>
  <c r="AA185" i="22"/>
  <c r="W185" i="22" l="1"/>
  <c r="X185" i="22" s="1"/>
  <c r="AB185" i="22" s="1"/>
  <c r="Y184" i="22"/>
  <c r="Z184" i="22" s="1"/>
  <c r="AC184" i="22" s="1"/>
  <c r="AA186" i="22"/>
  <c r="V187" i="22"/>
  <c r="S188" i="22"/>
  <c r="T188" i="22" s="1"/>
  <c r="W186" i="22" l="1"/>
  <c r="X186" i="22" s="1"/>
  <c r="AB186" i="22" s="1"/>
  <c r="Y185" i="22"/>
  <c r="Z185" i="22" s="1"/>
  <c r="AC185" i="22" s="1"/>
  <c r="S189" i="22"/>
  <c r="T189" i="22" s="1"/>
  <c r="AA187" i="22"/>
  <c r="V188" i="22"/>
  <c r="W187" i="22" l="1"/>
  <c r="X187" i="22" s="1"/>
  <c r="AB187" i="22" s="1"/>
  <c r="Y186" i="22"/>
  <c r="Z186" i="22" s="1"/>
  <c r="AC186" i="22" s="1"/>
  <c r="S190" i="22"/>
  <c r="T190" i="22" s="1"/>
  <c r="AA188" i="22"/>
  <c r="V189" i="22"/>
  <c r="W188" i="22" l="1"/>
  <c r="X188" i="22" s="1"/>
  <c r="AB188" i="22" s="1"/>
  <c r="Y187" i="22"/>
  <c r="Z187" i="22" s="1"/>
  <c r="AC187" i="22" s="1"/>
  <c r="S191" i="22"/>
  <c r="T191" i="22" s="1"/>
  <c r="AA189" i="22"/>
  <c r="V190" i="22"/>
  <c r="W189" i="22" l="1"/>
  <c r="X189" i="22" s="1"/>
  <c r="AB189" i="22" s="1"/>
  <c r="Y188" i="22"/>
  <c r="Z188" i="22" s="1"/>
  <c r="AC188" i="22" s="1"/>
  <c r="S192" i="22"/>
  <c r="T192" i="22" s="1"/>
  <c r="V191" i="22"/>
  <c r="AA190" i="22"/>
  <c r="W190" i="22" l="1"/>
  <c r="X190" i="22" s="1"/>
  <c r="AB190" i="22" s="1"/>
  <c r="Y189" i="22"/>
  <c r="Z189" i="22" s="1"/>
  <c r="AC189" i="22" s="1"/>
  <c r="AA191" i="22"/>
  <c r="V192" i="22"/>
  <c r="S193" i="22"/>
  <c r="T193" i="22" s="1"/>
  <c r="W191" i="22" l="1"/>
  <c r="X191" i="22" s="1"/>
  <c r="AB191" i="22" s="1"/>
  <c r="Y190" i="22"/>
  <c r="Z190" i="22" s="1"/>
  <c r="AC190" i="22" s="1"/>
  <c r="AA192" i="22"/>
  <c r="V193" i="22"/>
  <c r="S194" i="22"/>
  <c r="T194" i="22" s="1"/>
  <c r="W192" i="22" l="1"/>
  <c r="X192" i="22" s="1"/>
  <c r="AB192" i="22" s="1"/>
  <c r="Y191" i="22"/>
  <c r="Z191" i="22" s="1"/>
  <c r="AC191" i="22" s="1"/>
  <c r="S195" i="22"/>
  <c r="T195" i="22" s="1"/>
  <c r="V194" i="22"/>
  <c r="AA193" i="22"/>
  <c r="W193" i="22" l="1"/>
  <c r="X193" i="22" s="1"/>
  <c r="AB193" i="22" s="1"/>
  <c r="Y192" i="22"/>
  <c r="Z192" i="22" s="1"/>
  <c r="AC192" i="22" s="1"/>
  <c r="AA194" i="22"/>
  <c r="V195" i="22"/>
  <c r="S196" i="22"/>
  <c r="T196" i="22" s="1"/>
  <c r="W194" i="22" l="1"/>
  <c r="X194" i="22" s="1"/>
  <c r="AB194" i="22" s="1"/>
  <c r="Y193" i="22"/>
  <c r="Z193" i="22" s="1"/>
  <c r="AC193" i="22" s="1"/>
  <c r="AA195" i="22"/>
  <c r="V196" i="22"/>
  <c r="S197" i="22"/>
  <c r="T197" i="22" s="1"/>
  <c r="W195" i="22" l="1"/>
  <c r="X195" i="22" s="1"/>
  <c r="AB195" i="22" s="1"/>
  <c r="Y194" i="22"/>
  <c r="Z194" i="22" s="1"/>
  <c r="AC194" i="22" s="1"/>
  <c r="AA196" i="22"/>
  <c r="V197" i="22"/>
  <c r="S198" i="22"/>
  <c r="T198" i="22" s="1"/>
  <c r="W196" i="22" l="1"/>
  <c r="X196" i="22" s="1"/>
  <c r="AB196" i="22" s="1"/>
  <c r="Y195" i="22"/>
  <c r="Z195" i="22" s="1"/>
  <c r="AC195" i="22" s="1"/>
  <c r="AA197" i="22"/>
  <c r="V198" i="22"/>
  <c r="S199" i="22"/>
  <c r="T199" i="22" s="1"/>
  <c r="W197" i="22" l="1"/>
  <c r="X197" i="22" s="1"/>
  <c r="AB197" i="22" s="1"/>
  <c r="Y196" i="22"/>
  <c r="Z196" i="22" s="1"/>
  <c r="AC196" i="22" s="1"/>
  <c r="S200" i="22"/>
  <c r="T200" i="22" s="1"/>
  <c r="V199" i="22"/>
  <c r="AA198" i="22"/>
  <c r="W198" i="22" l="1"/>
  <c r="X198" i="22" s="1"/>
  <c r="AB198" i="22" s="1"/>
  <c r="Y197" i="22"/>
  <c r="Z197" i="22" s="1"/>
  <c r="AC197" i="22" s="1"/>
  <c r="AA199" i="22"/>
  <c r="V200" i="22"/>
  <c r="S201" i="22"/>
  <c r="T201" i="22" s="1"/>
  <c r="W199" i="22" l="1"/>
  <c r="X199" i="22" s="1"/>
  <c r="AB199" i="22" s="1"/>
  <c r="Y198" i="22"/>
  <c r="Z198" i="22" s="1"/>
  <c r="AC198" i="22" s="1"/>
  <c r="AA200" i="22"/>
  <c r="V201" i="22"/>
  <c r="S202" i="22"/>
  <c r="T202" i="22" s="1"/>
  <c r="W200" i="22" l="1"/>
  <c r="X200" i="22" s="1"/>
  <c r="AB200" i="22" s="1"/>
  <c r="Y199" i="22"/>
  <c r="Z199" i="22" s="1"/>
  <c r="AC199" i="22" s="1"/>
  <c r="S203" i="22"/>
  <c r="T203" i="22" s="1"/>
  <c r="V202" i="22"/>
  <c r="AA201" i="22"/>
  <c r="W201" i="22" l="1"/>
  <c r="X201" i="22" s="1"/>
  <c r="AB201" i="22" s="1"/>
  <c r="Y200" i="22"/>
  <c r="Z200" i="22" s="1"/>
  <c r="AC200" i="22" s="1"/>
  <c r="AA202" i="22"/>
  <c r="V203" i="22"/>
  <c r="S204" i="22"/>
  <c r="T204" i="22" s="1"/>
  <c r="W202" i="22" l="1"/>
  <c r="X202" i="22" s="1"/>
  <c r="AB202" i="22" s="1"/>
  <c r="Y201" i="22"/>
  <c r="Z201" i="22" s="1"/>
  <c r="AC201" i="22" s="1"/>
  <c r="S205" i="22"/>
  <c r="T205" i="22" s="1"/>
  <c r="AA203" i="22"/>
  <c r="V204" i="22"/>
  <c r="W203" i="22" l="1"/>
  <c r="X203" i="22" s="1"/>
  <c r="AB203" i="22" s="1"/>
  <c r="Y202" i="22"/>
  <c r="Z202" i="22" s="1"/>
  <c r="AC202" i="22" s="1"/>
  <c r="AA204" i="22"/>
  <c r="V205" i="22"/>
  <c r="S206" i="22"/>
  <c r="T206" i="22" s="1"/>
  <c r="W204" i="22" l="1"/>
  <c r="X204" i="22" s="1"/>
  <c r="AB204" i="22" s="1"/>
  <c r="Y203" i="22"/>
  <c r="Z203" i="22" s="1"/>
  <c r="AC203" i="22" s="1"/>
  <c r="AA205" i="22"/>
  <c r="V206" i="22"/>
  <c r="S207" i="22"/>
  <c r="T207" i="22" s="1"/>
  <c r="W205" i="22" l="1"/>
  <c r="X205" i="22" s="1"/>
  <c r="AB205" i="22" s="1"/>
  <c r="Y204" i="22"/>
  <c r="Z204" i="22" s="1"/>
  <c r="AC204" i="22" s="1"/>
  <c r="S208" i="22"/>
  <c r="T208" i="22" s="1"/>
  <c r="V207" i="22"/>
  <c r="AA206" i="22"/>
  <c r="W206" i="22" l="1"/>
  <c r="X206" i="22" s="1"/>
  <c r="AB206" i="22" s="1"/>
  <c r="Y205" i="22"/>
  <c r="Z205" i="22" s="1"/>
  <c r="AC205" i="22" s="1"/>
  <c r="AA207" i="22"/>
  <c r="V208" i="22"/>
  <c r="S209" i="22"/>
  <c r="T209" i="22" s="1"/>
  <c r="W207" i="22" l="1"/>
  <c r="X207" i="22" s="1"/>
  <c r="AB207" i="22" s="1"/>
  <c r="Y206" i="22"/>
  <c r="Z206" i="22" s="1"/>
  <c r="AC206" i="22" s="1"/>
  <c r="AA208" i="22"/>
  <c r="V209" i="22"/>
  <c r="S210" i="22"/>
  <c r="T210" i="22" s="1"/>
  <c r="W208" i="22" l="1"/>
  <c r="X208" i="22" s="1"/>
  <c r="AB208" i="22" s="1"/>
  <c r="Y207" i="22"/>
  <c r="Z207" i="22" s="1"/>
  <c r="AC207" i="22" s="1"/>
  <c r="S211" i="22"/>
  <c r="T211" i="22" s="1"/>
  <c r="V210" i="22"/>
  <c r="AA209" i="22"/>
  <c r="W209" i="22" l="1"/>
  <c r="X209" i="22" s="1"/>
  <c r="AB209" i="22" s="1"/>
  <c r="Y208" i="22"/>
  <c r="Z208" i="22" s="1"/>
  <c r="AC208" i="22" s="1"/>
  <c r="AA210" i="22"/>
  <c r="V211" i="22"/>
  <c r="S212" i="22"/>
  <c r="T212" i="22" s="1"/>
  <c r="W210" i="22" l="1"/>
  <c r="X210" i="22" s="1"/>
  <c r="AB210" i="22" s="1"/>
  <c r="Y209" i="22"/>
  <c r="Z209" i="22" s="1"/>
  <c r="AC209" i="22" s="1"/>
  <c r="S213" i="22"/>
  <c r="T213" i="22" s="1"/>
  <c r="AA211" i="22"/>
  <c r="V212" i="22"/>
  <c r="W211" i="22" l="1"/>
  <c r="X211" i="22" s="1"/>
  <c r="AB211" i="22" s="1"/>
  <c r="Y210" i="22"/>
  <c r="Z210" i="22" s="1"/>
  <c r="AC210" i="22" s="1"/>
  <c r="S214" i="22"/>
  <c r="T214" i="22" s="1"/>
  <c r="AA212" i="22"/>
  <c r="V213" i="22"/>
  <c r="W212" i="22" l="1"/>
  <c r="X212" i="22" s="1"/>
  <c r="AB212" i="22" s="1"/>
  <c r="Y211" i="22"/>
  <c r="Z211" i="22" s="1"/>
  <c r="AC211" i="22" s="1"/>
  <c r="AA213" i="22"/>
  <c r="V214" i="22"/>
  <c r="S215" i="22"/>
  <c r="T215" i="22" s="1"/>
  <c r="W213" i="22" l="1"/>
  <c r="X213" i="22" s="1"/>
  <c r="AB213" i="22" s="1"/>
  <c r="Y212" i="22"/>
  <c r="Z212" i="22" s="1"/>
  <c r="AC212" i="22" s="1"/>
  <c r="S216" i="22"/>
  <c r="T216" i="22" s="1"/>
  <c r="V215" i="22"/>
  <c r="AA214" i="22"/>
  <c r="W214" i="22" l="1"/>
  <c r="X214" i="22" s="1"/>
  <c r="AB214" i="22" s="1"/>
  <c r="Y213" i="22"/>
  <c r="Z213" i="22" s="1"/>
  <c r="AC213" i="22" s="1"/>
  <c r="AA215" i="22"/>
  <c r="V216" i="22"/>
  <c r="S217" i="22"/>
  <c r="T217" i="22" s="1"/>
  <c r="W215" i="22" l="1"/>
  <c r="X215" i="22" s="1"/>
  <c r="AB215" i="22" s="1"/>
  <c r="Y214" i="22"/>
  <c r="Z214" i="22" s="1"/>
  <c r="AC214" i="22" s="1"/>
  <c r="S218" i="22"/>
  <c r="T218" i="22" s="1"/>
  <c r="AA216" i="22"/>
  <c r="V217" i="22"/>
  <c r="W216" i="22" l="1"/>
  <c r="X216" i="22" s="1"/>
  <c r="AB216" i="22" s="1"/>
  <c r="Y215" i="22"/>
  <c r="Z215" i="22" s="1"/>
  <c r="AC215" i="22" s="1"/>
  <c r="V218" i="22"/>
  <c r="AA217" i="22"/>
  <c r="S219" i="22"/>
  <c r="T219" i="22" s="1"/>
  <c r="W217" i="22" l="1"/>
  <c r="X217" i="22" s="1"/>
  <c r="AB217" i="22" s="1"/>
  <c r="Y216" i="22"/>
  <c r="Z216" i="22" s="1"/>
  <c r="AC216" i="22" s="1"/>
  <c r="S220" i="22"/>
  <c r="T220" i="22" s="1"/>
  <c r="AA218" i="22"/>
  <c r="V219" i="22"/>
  <c r="W218" i="22" l="1"/>
  <c r="X218" i="22" s="1"/>
  <c r="AB218" i="22" s="1"/>
  <c r="Y217" i="22"/>
  <c r="Z217" i="22" s="1"/>
  <c r="AC217" i="22" s="1"/>
  <c r="AA219" i="22"/>
  <c r="V220" i="22"/>
  <c r="S221" i="22"/>
  <c r="T221" i="22" s="1"/>
  <c r="W219" i="22" l="1"/>
  <c r="X219" i="22" s="1"/>
  <c r="AB219" i="22" s="1"/>
  <c r="Y218" i="22"/>
  <c r="Z218" i="22" s="1"/>
  <c r="AC218" i="22" s="1"/>
  <c r="S222" i="22"/>
  <c r="T222" i="22" s="1"/>
  <c r="AA220" i="22"/>
  <c r="V221" i="22"/>
  <c r="W220" i="22" l="1"/>
  <c r="X220" i="22" s="1"/>
  <c r="AB220" i="22" s="1"/>
  <c r="Y219" i="22"/>
  <c r="Z219" i="22" s="1"/>
  <c r="AC219" i="22" s="1"/>
  <c r="AA221" i="22"/>
  <c r="V222" i="22"/>
  <c r="S223" i="22"/>
  <c r="T223" i="22" s="1"/>
  <c r="W221" i="22" l="1"/>
  <c r="X221" i="22" s="1"/>
  <c r="AB221" i="22" s="1"/>
  <c r="Y220" i="22"/>
  <c r="Z220" i="22" s="1"/>
  <c r="AC220" i="22" s="1"/>
  <c r="S224" i="22"/>
  <c r="T224" i="22" s="1"/>
  <c r="V223" i="22"/>
  <c r="AA222" i="22"/>
  <c r="W222" i="22" l="1"/>
  <c r="X222" i="22" s="1"/>
  <c r="AB222" i="22" s="1"/>
  <c r="Y221" i="22"/>
  <c r="Z221" i="22" s="1"/>
  <c r="AC221" i="22" s="1"/>
  <c r="AA223" i="22"/>
  <c r="V224" i="22"/>
  <c r="S225" i="22"/>
  <c r="T225" i="22" s="1"/>
  <c r="W223" i="22" l="1"/>
  <c r="X223" i="22" s="1"/>
  <c r="AB223" i="22" s="1"/>
  <c r="Y222" i="22"/>
  <c r="Z222" i="22" s="1"/>
  <c r="AC222" i="22" s="1"/>
  <c r="AA224" i="22"/>
  <c r="V225" i="22"/>
  <c r="S226" i="22"/>
  <c r="T226" i="22" s="1"/>
  <c r="W224" i="22" l="1"/>
  <c r="X224" i="22" s="1"/>
  <c r="AB224" i="22" s="1"/>
  <c r="Y223" i="22"/>
  <c r="Z223" i="22" s="1"/>
  <c r="AC223" i="22" s="1"/>
  <c r="S227" i="22"/>
  <c r="T227" i="22" s="1"/>
  <c r="V226" i="22"/>
  <c r="AA225" i="22"/>
  <c r="W225" i="22" l="1"/>
  <c r="X225" i="22" s="1"/>
  <c r="AB225" i="22" s="1"/>
  <c r="Y224" i="22"/>
  <c r="Z224" i="22" s="1"/>
  <c r="AC224" i="22" s="1"/>
  <c r="AA226" i="22"/>
  <c r="V227" i="22"/>
  <c r="S228" i="22"/>
  <c r="T228" i="22" s="1"/>
  <c r="W226" i="22" l="1"/>
  <c r="X226" i="22" s="1"/>
  <c r="AB226" i="22" s="1"/>
  <c r="Y225" i="22"/>
  <c r="Z225" i="22" s="1"/>
  <c r="AC225" i="22" s="1"/>
  <c r="S229" i="22"/>
  <c r="T229" i="22" s="1"/>
  <c r="AA227" i="22"/>
  <c r="V228" i="22"/>
  <c r="W227" i="22" l="1"/>
  <c r="X227" i="22" s="1"/>
  <c r="AB227" i="22" s="1"/>
  <c r="Y226" i="22"/>
  <c r="Z226" i="22" s="1"/>
  <c r="AC226" i="22" s="1"/>
  <c r="AA228" i="22"/>
  <c r="V229" i="22"/>
  <c r="S230" i="22"/>
  <c r="T230" i="22" s="1"/>
  <c r="W228" i="22" l="1"/>
  <c r="X228" i="22" s="1"/>
  <c r="AB228" i="22" s="1"/>
  <c r="Y227" i="22"/>
  <c r="Z227" i="22" s="1"/>
  <c r="AC227" i="22" s="1"/>
  <c r="AA229" i="22"/>
  <c r="V230" i="22"/>
  <c r="S231" i="22"/>
  <c r="T231" i="22" s="1"/>
  <c r="W229" i="22" l="1"/>
  <c r="X229" i="22" s="1"/>
  <c r="AB229" i="22" s="1"/>
  <c r="Y228" i="22"/>
  <c r="Z228" i="22" s="1"/>
  <c r="AC228" i="22" s="1"/>
  <c r="S232" i="22"/>
  <c r="T232" i="22" s="1"/>
  <c r="V231" i="22"/>
  <c r="AA230" i="22"/>
  <c r="W230" i="22" l="1"/>
  <c r="X230" i="22" s="1"/>
  <c r="AB230" i="22" s="1"/>
  <c r="Y229" i="22"/>
  <c r="Z229" i="22" s="1"/>
  <c r="AC229" i="22" s="1"/>
  <c r="AA231" i="22"/>
  <c r="V232" i="22"/>
  <c r="S233" i="22"/>
  <c r="T233" i="22" s="1"/>
  <c r="W231" i="22" l="1"/>
  <c r="X231" i="22" s="1"/>
  <c r="AB231" i="22" s="1"/>
  <c r="Y230" i="22"/>
  <c r="Z230" i="22" s="1"/>
  <c r="AC230" i="22" s="1"/>
  <c r="S234" i="22"/>
  <c r="T234" i="22" s="1"/>
  <c r="AA232" i="22"/>
  <c r="V233" i="22"/>
  <c r="W232" i="22" l="1"/>
  <c r="X232" i="22" s="1"/>
  <c r="AB232" i="22" s="1"/>
  <c r="Y231" i="22"/>
  <c r="Z231" i="22" s="1"/>
  <c r="AC231" i="22" s="1"/>
  <c r="V234" i="22"/>
  <c r="AA233" i="22"/>
  <c r="S235" i="22"/>
  <c r="T235" i="22" s="1"/>
  <c r="W233" i="22" l="1"/>
  <c r="X233" i="22" s="1"/>
  <c r="AB233" i="22" s="1"/>
  <c r="Y232" i="22"/>
  <c r="Z232" i="22" s="1"/>
  <c r="AC232" i="22" s="1"/>
  <c r="S236" i="22"/>
  <c r="T236" i="22" s="1"/>
  <c r="AA234" i="22"/>
  <c r="V235" i="22"/>
  <c r="W234" i="22" l="1"/>
  <c r="X234" i="22" s="1"/>
  <c r="AB234" i="22" s="1"/>
  <c r="Y233" i="22"/>
  <c r="Z233" i="22" s="1"/>
  <c r="AC233" i="22" s="1"/>
  <c r="AA235" i="22"/>
  <c r="V236" i="22"/>
  <c r="S237" i="22"/>
  <c r="T237" i="22" s="1"/>
  <c r="W235" i="22" l="1"/>
  <c r="X235" i="22" s="1"/>
  <c r="AB235" i="22" s="1"/>
  <c r="Y234" i="22"/>
  <c r="Z234" i="22" s="1"/>
  <c r="AC234" i="22" s="1"/>
  <c r="S238" i="22"/>
  <c r="T238" i="22" s="1"/>
  <c r="AA236" i="22"/>
  <c r="V237" i="22"/>
  <c r="W236" i="22" l="1"/>
  <c r="X236" i="22" s="1"/>
  <c r="AB236" i="22" s="1"/>
  <c r="Y235" i="22"/>
  <c r="Z235" i="22" s="1"/>
  <c r="AC235" i="22" s="1"/>
  <c r="AA237" i="22"/>
  <c r="V238" i="22"/>
  <c r="S239" i="22"/>
  <c r="T239" i="22" s="1"/>
  <c r="W237" i="22" l="1"/>
  <c r="X237" i="22" s="1"/>
  <c r="AB237" i="22" s="1"/>
  <c r="Y236" i="22"/>
  <c r="Z236" i="22" s="1"/>
  <c r="AC236" i="22" s="1"/>
  <c r="S240" i="22"/>
  <c r="T240" i="22" s="1"/>
  <c r="V239" i="22"/>
  <c r="AA238" i="22"/>
  <c r="W238" i="22" l="1"/>
  <c r="X238" i="22" s="1"/>
  <c r="AB238" i="22" s="1"/>
  <c r="Y237" i="22"/>
  <c r="Z237" i="22" s="1"/>
  <c r="AC237" i="22" s="1"/>
  <c r="AA239" i="22"/>
  <c r="V240" i="22"/>
  <c r="S241" i="22"/>
  <c r="T241" i="22" s="1"/>
  <c r="W239" i="22" l="1"/>
  <c r="X239" i="22" s="1"/>
  <c r="AB239" i="22" s="1"/>
  <c r="Y238" i="22"/>
  <c r="Z238" i="22" s="1"/>
  <c r="AC238" i="22" s="1"/>
  <c r="AA240" i="22"/>
  <c r="V241" i="22"/>
  <c r="S242" i="22"/>
  <c r="T242" i="22" s="1"/>
  <c r="W240" i="22" l="1"/>
  <c r="X240" i="22" s="1"/>
  <c r="AB240" i="22" s="1"/>
  <c r="Y239" i="22"/>
  <c r="Z239" i="22" s="1"/>
  <c r="AC239" i="22" s="1"/>
  <c r="S243" i="22"/>
  <c r="T243" i="22" s="1"/>
  <c r="V242" i="22"/>
  <c r="AA241" i="22"/>
  <c r="W241" i="22" l="1"/>
  <c r="X241" i="22" s="1"/>
  <c r="AB241" i="22" s="1"/>
  <c r="Y240" i="22"/>
  <c r="Z240" i="22" s="1"/>
  <c r="AC240" i="22" s="1"/>
  <c r="AA242" i="22"/>
  <c r="V243" i="22"/>
  <c r="S244" i="22"/>
  <c r="T244" i="22" s="1"/>
  <c r="W242" i="22" l="1"/>
  <c r="X242" i="22" s="1"/>
  <c r="AB242" i="22" s="1"/>
  <c r="Y241" i="22"/>
  <c r="Z241" i="22" s="1"/>
  <c r="AC241" i="22" s="1"/>
  <c r="S245" i="22"/>
  <c r="T245" i="22" s="1"/>
  <c r="AA243" i="22"/>
  <c r="V244" i="22"/>
  <c r="W243" i="22" l="1"/>
  <c r="X243" i="22" s="1"/>
  <c r="AB243" i="22" s="1"/>
  <c r="Y242" i="22"/>
  <c r="Z242" i="22" s="1"/>
  <c r="AC242" i="22" s="1"/>
  <c r="AA244" i="22"/>
  <c r="V245" i="22"/>
  <c r="S246" i="22"/>
  <c r="T246" i="22" s="1"/>
  <c r="W244" i="22" l="1"/>
  <c r="X244" i="22" s="1"/>
  <c r="AB244" i="22" s="1"/>
  <c r="Y243" i="22"/>
  <c r="Z243" i="22" s="1"/>
  <c r="AC243" i="22" s="1"/>
  <c r="S247" i="22"/>
  <c r="T247" i="22" s="1"/>
  <c r="AA245" i="22"/>
  <c r="V246" i="22"/>
  <c r="W245" i="22" l="1"/>
  <c r="X245" i="22" s="1"/>
  <c r="AB245" i="22" s="1"/>
  <c r="Y244" i="22"/>
  <c r="Z244" i="22" s="1"/>
  <c r="AC244" i="22" s="1"/>
  <c r="V247" i="22"/>
  <c r="AA246" i="22"/>
  <c r="S248" i="22"/>
  <c r="T248" i="22" s="1"/>
  <c r="W246" i="22" l="1"/>
  <c r="X246" i="22" s="1"/>
  <c r="AB246" i="22" s="1"/>
  <c r="Y245" i="22"/>
  <c r="Z245" i="22" s="1"/>
  <c r="AC245" i="22" s="1"/>
  <c r="S249" i="22"/>
  <c r="T249" i="22" s="1"/>
  <c r="AA247" i="22"/>
  <c r="V248" i="22"/>
  <c r="W247" i="22" l="1"/>
  <c r="X247" i="22" s="1"/>
  <c r="AB247" i="22" s="1"/>
  <c r="Y246" i="22"/>
  <c r="Z246" i="22" s="1"/>
  <c r="AC246" i="22" s="1"/>
  <c r="AA248" i="22"/>
  <c r="V249" i="22"/>
  <c r="S250" i="22"/>
  <c r="T250" i="22" s="1"/>
  <c r="W248" i="22" l="1"/>
  <c r="X248" i="22" s="1"/>
  <c r="AB248" i="22" s="1"/>
  <c r="Y247" i="22"/>
  <c r="Z247" i="22" s="1"/>
  <c r="AC247" i="22" s="1"/>
  <c r="V250" i="22"/>
  <c r="AA249" i="22"/>
  <c r="S251" i="22"/>
  <c r="T251" i="22" s="1"/>
  <c r="W249" i="22" l="1"/>
  <c r="X249" i="22" s="1"/>
  <c r="AB249" i="22" s="1"/>
  <c r="Y248" i="22"/>
  <c r="Z248" i="22" s="1"/>
  <c r="AC248" i="22" s="1"/>
  <c r="AA250" i="22"/>
  <c r="V251" i="22"/>
  <c r="S252" i="22"/>
  <c r="T252" i="22" s="1"/>
  <c r="W250" i="22" l="1"/>
  <c r="X250" i="22" s="1"/>
  <c r="AB250" i="22" s="1"/>
  <c r="Y249" i="22"/>
  <c r="Z249" i="22" s="1"/>
  <c r="AC249" i="22" s="1"/>
  <c r="AA251" i="22"/>
  <c r="V252" i="22"/>
  <c r="S253" i="22"/>
  <c r="T253" i="22" s="1"/>
  <c r="W251" i="22" l="1"/>
  <c r="X251" i="22" s="1"/>
  <c r="AB251" i="22" s="1"/>
  <c r="Y250" i="22"/>
  <c r="Z250" i="22" s="1"/>
  <c r="AC250" i="22" s="1"/>
  <c r="S254" i="22"/>
  <c r="T254" i="22" s="1"/>
  <c r="AA252" i="22"/>
  <c r="V253" i="22"/>
  <c r="W252" i="22" l="1"/>
  <c r="X252" i="22" s="1"/>
  <c r="AB252" i="22" s="1"/>
  <c r="Y251" i="22"/>
  <c r="Z251" i="22" s="1"/>
  <c r="AC251" i="22" s="1"/>
  <c r="AA253" i="22"/>
  <c r="V254" i="22"/>
  <c r="S255" i="22"/>
  <c r="T255" i="22" s="1"/>
  <c r="W253" i="22" l="1"/>
  <c r="X253" i="22" s="1"/>
  <c r="AB253" i="22" s="1"/>
  <c r="Y252" i="22"/>
  <c r="Z252" i="22" s="1"/>
  <c r="AC252" i="22" s="1"/>
  <c r="S256" i="22"/>
  <c r="T256" i="22" s="1"/>
  <c r="V255" i="22"/>
  <c r="AA254" i="22"/>
  <c r="W254" i="22" l="1"/>
  <c r="X254" i="22" s="1"/>
  <c r="AB254" i="22" s="1"/>
  <c r="Y253" i="22"/>
  <c r="Z253" i="22" s="1"/>
  <c r="AC253" i="22" s="1"/>
  <c r="AA255" i="22"/>
  <c r="V256" i="22"/>
  <c r="S257" i="22"/>
  <c r="T257" i="22" s="1"/>
  <c r="W255" i="22" l="1"/>
  <c r="X255" i="22" s="1"/>
  <c r="AB255" i="22" s="1"/>
  <c r="Y254" i="22"/>
  <c r="Z254" i="22" s="1"/>
  <c r="AC254" i="22" s="1"/>
  <c r="S258" i="22"/>
  <c r="T258" i="22" s="1"/>
  <c r="AA256" i="22"/>
  <c r="V257" i="22"/>
  <c r="W256" i="22" l="1"/>
  <c r="X256" i="22" s="1"/>
  <c r="AB256" i="22" s="1"/>
  <c r="Y255" i="22"/>
  <c r="Z255" i="22" s="1"/>
  <c r="AC255" i="22" s="1"/>
  <c r="V258" i="22"/>
  <c r="AA257" i="22"/>
  <c r="S259" i="22"/>
  <c r="T259" i="22" s="1"/>
  <c r="W257" i="22" l="1"/>
  <c r="X257" i="22" s="1"/>
  <c r="AB257" i="22" s="1"/>
  <c r="Y256" i="22"/>
  <c r="Z256" i="22" s="1"/>
  <c r="AC256" i="22" s="1"/>
  <c r="AA258" i="22"/>
  <c r="V259" i="22"/>
  <c r="S260" i="22"/>
  <c r="T260" i="22" s="1"/>
  <c r="W258" i="22" l="1"/>
  <c r="X258" i="22" s="1"/>
  <c r="AB258" i="22" s="1"/>
  <c r="Y257" i="22"/>
  <c r="Z257" i="22" s="1"/>
  <c r="AC257" i="22" s="1"/>
  <c r="AA259" i="22"/>
  <c r="V260" i="22"/>
  <c r="S261" i="22"/>
  <c r="T261" i="22" s="1"/>
  <c r="W259" i="22" l="1"/>
  <c r="X259" i="22" s="1"/>
  <c r="AB259" i="22" s="1"/>
  <c r="Y258" i="22"/>
  <c r="Z258" i="22" s="1"/>
  <c r="AC258" i="22" s="1"/>
  <c r="AA260" i="22"/>
  <c r="V261" i="22"/>
  <c r="S262" i="22"/>
  <c r="T262" i="22" s="1"/>
  <c r="W260" i="22" l="1"/>
  <c r="X260" i="22" s="1"/>
  <c r="AB260" i="22" s="1"/>
  <c r="Y259" i="22"/>
  <c r="Z259" i="22" s="1"/>
  <c r="AC259" i="22" s="1"/>
  <c r="AA261" i="22"/>
  <c r="V262" i="22"/>
  <c r="S263" i="22"/>
  <c r="T263" i="22" s="1"/>
  <c r="W261" i="22" l="1"/>
  <c r="X261" i="22" s="1"/>
  <c r="AB261" i="22" s="1"/>
  <c r="Y260" i="22"/>
  <c r="Z260" i="22" s="1"/>
  <c r="AC260" i="22" s="1"/>
  <c r="S264" i="22"/>
  <c r="T264" i="22" s="1"/>
  <c r="V263" i="22"/>
  <c r="AA262" i="22"/>
  <c r="W262" i="22" l="1"/>
  <c r="X262" i="22" s="1"/>
  <c r="AB262" i="22" s="1"/>
  <c r="Y261" i="22"/>
  <c r="Z261" i="22" s="1"/>
  <c r="AC261" i="22" s="1"/>
  <c r="AA263" i="22"/>
  <c r="V264" i="22"/>
  <c r="S265" i="22"/>
  <c r="T265" i="22" s="1"/>
  <c r="W263" i="22" l="1"/>
  <c r="X263" i="22" s="1"/>
  <c r="AB263" i="22" s="1"/>
  <c r="Y262" i="22"/>
  <c r="Z262" i="22" s="1"/>
  <c r="AC262" i="22" s="1"/>
  <c r="AA264" i="22"/>
  <c r="V265" i="22"/>
  <c r="S266" i="22"/>
  <c r="T266" i="22" s="1"/>
  <c r="W264" i="22" l="1"/>
  <c r="X264" i="22" s="1"/>
  <c r="AB264" i="22" s="1"/>
  <c r="Y263" i="22"/>
  <c r="Z263" i="22" s="1"/>
  <c r="AC263" i="22" s="1"/>
  <c r="S267" i="22"/>
  <c r="T267" i="22" s="1"/>
  <c r="V266" i="22"/>
  <c r="AA265" i="22"/>
  <c r="W265" i="22" l="1"/>
  <c r="X265" i="22" s="1"/>
  <c r="AB265" i="22" s="1"/>
  <c r="Y264" i="22"/>
  <c r="Z264" i="22" s="1"/>
  <c r="AC264" i="22" s="1"/>
  <c r="AA266" i="22"/>
  <c r="V267" i="22"/>
  <c r="S268" i="22"/>
  <c r="T268" i="22" s="1"/>
  <c r="W266" i="22" l="1"/>
  <c r="X266" i="22" s="1"/>
  <c r="AB266" i="22" s="1"/>
  <c r="Y265" i="22"/>
  <c r="Z265" i="22" s="1"/>
  <c r="AC265" i="22" s="1"/>
  <c r="S269" i="22"/>
  <c r="T269" i="22" s="1"/>
  <c r="AA267" i="22"/>
  <c r="V268" i="22"/>
  <c r="W267" i="22" l="1"/>
  <c r="X267" i="22" s="1"/>
  <c r="AB267" i="22" s="1"/>
  <c r="Y266" i="22"/>
  <c r="Z266" i="22" s="1"/>
  <c r="AC266" i="22" s="1"/>
  <c r="AA268" i="22"/>
  <c r="V269" i="22"/>
  <c r="S270" i="22"/>
  <c r="T270" i="22" s="1"/>
  <c r="W268" i="22" l="1"/>
  <c r="X268" i="22" s="1"/>
  <c r="AB268" i="22" s="1"/>
  <c r="Y267" i="22"/>
  <c r="Z267" i="22" s="1"/>
  <c r="AC267" i="22" s="1"/>
  <c r="AA269" i="22"/>
  <c r="V270" i="22"/>
  <c r="S271" i="22"/>
  <c r="T271" i="22" s="1"/>
  <c r="W269" i="22" l="1"/>
  <c r="X269" i="22" s="1"/>
  <c r="AB269" i="22" s="1"/>
  <c r="Y268" i="22"/>
  <c r="Z268" i="22" s="1"/>
  <c r="AC268" i="22" s="1"/>
  <c r="S272" i="22"/>
  <c r="T272" i="22" s="1"/>
  <c r="V271" i="22"/>
  <c r="AA270" i="22"/>
  <c r="W270" i="22" l="1"/>
  <c r="X270" i="22" s="1"/>
  <c r="AB270" i="22" s="1"/>
  <c r="Y269" i="22"/>
  <c r="Z269" i="22" s="1"/>
  <c r="AC269" i="22" s="1"/>
  <c r="AA271" i="22"/>
  <c r="V272" i="22"/>
  <c r="S273" i="22"/>
  <c r="T273" i="22" s="1"/>
  <c r="W271" i="22" l="1"/>
  <c r="X271" i="22" s="1"/>
  <c r="AB271" i="22" s="1"/>
  <c r="Y270" i="22"/>
  <c r="Z270" i="22" s="1"/>
  <c r="AC270" i="22" s="1"/>
  <c r="S274" i="22"/>
  <c r="T274" i="22" s="1"/>
  <c r="AA272" i="22"/>
  <c r="V273" i="22"/>
  <c r="W272" i="22" l="1"/>
  <c r="X272" i="22" s="1"/>
  <c r="AB272" i="22" s="1"/>
  <c r="Y271" i="22"/>
  <c r="Z271" i="22" s="1"/>
  <c r="AC271" i="22" s="1"/>
  <c r="V274" i="22"/>
  <c r="AA273" i="22"/>
  <c r="S275" i="22"/>
  <c r="T275" i="22" s="1"/>
  <c r="W273" i="22" l="1"/>
  <c r="X273" i="22" s="1"/>
  <c r="AB273" i="22" s="1"/>
  <c r="Y272" i="22"/>
  <c r="Z272" i="22" s="1"/>
  <c r="AC272" i="22" s="1"/>
  <c r="S276" i="22"/>
  <c r="T276" i="22" s="1"/>
  <c r="AA274" i="22"/>
  <c r="V275" i="22"/>
  <c r="W274" i="22" l="1"/>
  <c r="X274" i="22" s="1"/>
  <c r="AB274" i="22" s="1"/>
  <c r="Y273" i="22"/>
  <c r="Z273" i="22" s="1"/>
  <c r="AC273" i="22" s="1"/>
  <c r="AA275" i="22"/>
  <c r="V276" i="22"/>
  <c r="S277" i="22"/>
  <c r="T277" i="22" s="1"/>
  <c r="W275" i="22" l="1"/>
  <c r="X275" i="22" s="1"/>
  <c r="AB275" i="22" s="1"/>
  <c r="Y274" i="22"/>
  <c r="Z274" i="22" s="1"/>
  <c r="AC274" i="22" s="1"/>
  <c r="S278" i="22"/>
  <c r="T278" i="22" s="1"/>
  <c r="AA276" i="22"/>
  <c r="V277" i="22"/>
  <c r="W276" i="22" l="1"/>
  <c r="X276" i="22" s="1"/>
  <c r="AB276" i="22" s="1"/>
  <c r="Y275" i="22"/>
  <c r="Z275" i="22" s="1"/>
  <c r="AC275" i="22" s="1"/>
  <c r="AA277" i="22"/>
  <c r="V278" i="22"/>
  <c r="S279" i="22"/>
  <c r="T279" i="22" s="1"/>
  <c r="W277" i="22" l="1"/>
  <c r="X277" i="22" s="1"/>
  <c r="AB277" i="22" s="1"/>
  <c r="Y276" i="22"/>
  <c r="Z276" i="22" s="1"/>
  <c r="AC276" i="22" s="1"/>
  <c r="S280" i="22"/>
  <c r="T280" i="22" s="1"/>
  <c r="V279" i="22"/>
  <c r="AA278" i="22"/>
  <c r="W278" i="22" l="1"/>
  <c r="X278" i="22" s="1"/>
  <c r="AB278" i="22" s="1"/>
  <c r="Y277" i="22"/>
  <c r="Z277" i="22" s="1"/>
  <c r="AC277" i="22" s="1"/>
  <c r="S281" i="22"/>
  <c r="T281" i="22" s="1"/>
  <c r="AA279" i="22"/>
  <c r="V280" i="22"/>
  <c r="W279" i="22" l="1"/>
  <c r="X279" i="22" s="1"/>
  <c r="AB279" i="22" s="1"/>
  <c r="Y278" i="22"/>
  <c r="Z278" i="22" s="1"/>
  <c r="AC278" i="22" s="1"/>
  <c r="S282" i="22"/>
  <c r="T282" i="22" s="1"/>
  <c r="AA280" i="22"/>
  <c r="V281" i="22"/>
  <c r="W280" i="22" l="1"/>
  <c r="X280" i="22" s="1"/>
  <c r="AB280" i="22" s="1"/>
  <c r="Y279" i="22"/>
  <c r="Z279" i="22" s="1"/>
  <c r="AC279" i="22" s="1"/>
  <c r="V282" i="22"/>
  <c r="AA281" i="22"/>
  <c r="S283" i="22"/>
  <c r="T283" i="22" s="1"/>
  <c r="W281" i="22" l="1"/>
  <c r="X281" i="22" s="1"/>
  <c r="AB281" i="22" s="1"/>
  <c r="Y280" i="22"/>
  <c r="Z280" i="22" s="1"/>
  <c r="AC280" i="22" s="1"/>
  <c r="S284" i="22"/>
  <c r="T284" i="22" s="1"/>
  <c r="AA282" i="22"/>
  <c r="V283" i="22"/>
  <c r="W282" i="22" l="1"/>
  <c r="X282" i="22" s="1"/>
  <c r="AB282" i="22" s="1"/>
  <c r="Y281" i="22"/>
  <c r="Z281" i="22" s="1"/>
  <c r="AC281" i="22" s="1"/>
  <c r="AA283" i="22"/>
  <c r="V284" i="22"/>
  <c r="S285" i="22"/>
  <c r="T285" i="22" s="1"/>
  <c r="W283" i="22" l="1"/>
  <c r="X283" i="22" s="1"/>
  <c r="AB283" i="22" s="1"/>
  <c r="Y282" i="22"/>
  <c r="Z282" i="22" s="1"/>
  <c r="AC282" i="22" s="1"/>
  <c r="S286" i="22"/>
  <c r="T286" i="22" s="1"/>
  <c r="AA284" i="22"/>
  <c r="V285" i="22"/>
  <c r="W284" i="22" l="1"/>
  <c r="X284" i="22" s="1"/>
  <c r="AB284" i="22" s="1"/>
  <c r="Y283" i="22"/>
  <c r="Z283" i="22" s="1"/>
  <c r="AC283" i="22" s="1"/>
  <c r="AA285" i="22"/>
  <c r="V286" i="22"/>
  <c r="S287" i="22"/>
  <c r="T287" i="22" s="1"/>
  <c r="W285" i="22" l="1"/>
  <c r="X285" i="22" s="1"/>
  <c r="AB285" i="22" s="1"/>
  <c r="Y284" i="22"/>
  <c r="Z284" i="22" s="1"/>
  <c r="AC284" i="22" s="1"/>
  <c r="S288" i="22"/>
  <c r="T288" i="22" s="1"/>
  <c r="V287" i="22"/>
  <c r="AA286" i="22"/>
  <c r="W286" i="22" l="1"/>
  <c r="X286" i="22" s="1"/>
  <c r="AB286" i="22" s="1"/>
  <c r="Y285" i="22"/>
  <c r="Z285" i="22" s="1"/>
  <c r="AC285" i="22" s="1"/>
  <c r="AA287" i="22"/>
  <c r="V288" i="22"/>
  <c r="S289" i="22"/>
  <c r="T289" i="22" s="1"/>
  <c r="W287" i="22" l="1"/>
  <c r="X287" i="22" s="1"/>
  <c r="AB287" i="22" s="1"/>
  <c r="Y286" i="22"/>
  <c r="Z286" i="22" s="1"/>
  <c r="AC286" i="22" s="1"/>
  <c r="S290" i="22"/>
  <c r="T290" i="22" s="1"/>
  <c r="AA288" i="22"/>
  <c r="V289" i="22"/>
  <c r="W288" i="22" l="1"/>
  <c r="X288" i="22" s="1"/>
  <c r="AB288" i="22" s="1"/>
  <c r="Y287" i="22"/>
  <c r="Z287" i="22" s="1"/>
  <c r="AC287" i="22" s="1"/>
  <c r="V290" i="22"/>
  <c r="AA289" i="22"/>
  <c r="S291" i="22"/>
  <c r="T291" i="22" s="1"/>
  <c r="W289" i="22" l="1"/>
  <c r="X289" i="22" s="1"/>
  <c r="AB289" i="22" s="1"/>
  <c r="Y288" i="22"/>
  <c r="Z288" i="22" s="1"/>
  <c r="AC288" i="22" s="1"/>
  <c r="S292" i="22"/>
  <c r="T292" i="22" s="1"/>
  <c r="AA290" i="22"/>
  <c r="V291" i="22"/>
  <c r="W290" i="22" l="1"/>
  <c r="X290" i="22" s="1"/>
  <c r="AB290" i="22" s="1"/>
  <c r="Y289" i="22"/>
  <c r="Z289" i="22" s="1"/>
  <c r="AC289" i="22" s="1"/>
  <c r="S293" i="22"/>
  <c r="T293" i="22" s="1"/>
  <c r="AA291" i="22"/>
  <c r="V292" i="22"/>
  <c r="W291" i="22" l="1"/>
  <c r="X291" i="22" s="1"/>
  <c r="AB291" i="22" s="1"/>
  <c r="Y290" i="22"/>
  <c r="Z290" i="22" s="1"/>
  <c r="AC290" i="22" s="1"/>
  <c r="AA292" i="22"/>
  <c r="V293" i="22"/>
  <c r="S294" i="22"/>
  <c r="T294" i="22" s="1"/>
  <c r="W292" i="22" l="1"/>
  <c r="X292" i="22" s="1"/>
  <c r="AB292" i="22" s="1"/>
  <c r="Y291" i="22"/>
  <c r="Z291" i="22" s="1"/>
  <c r="AC291" i="22" s="1"/>
  <c r="S295" i="22"/>
  <c r="T295" i="22" s="1"/>
  <c r="AA293" i="22"/>
  <c r="V294" i="22"/>
  <c r="W293" i="22" l="1"/>
  <c r="X293" i="22" s="1"/>
  <c r="AB293" i="22" s="1"/>
  <c r="Y292" i="22"/>
  <c r="Z292" i="22" s="1"/>
  <c r="AC292" i="22" s="1"/>
  <c r="V295" i="22"/>
  <c r="AA294" i="22"/>
  <c r="S296" i="22"/>
  <c r="T296" i="22" s="1"/>
  <c r="W294" i="22" l="1"/>
  <c r="X294" i="22" s="1"/>
  <c r="AB294" i="22" s="1"/>
  <c r="Y293" i="22"/>
  <c r="Z293" i="22" s="1"/>
  <c r="AC293" i="22" s="1"/>
  <c r="S297" i="22"/>
  <c r="T297" i="22" s="1"/>
  <c r="AA295" i="22"/>
  <c r="V296" i="22"/>
  <c r="W295" i="22" l="1"/>
  <c r="X295" i="22" s="1"/>
  <c r="AB295" i="22" s="1"/>
  <c r="Y294" i="22"/>
  <c r="Z294" i="22" s="1"/>
  <c r="AC294" i="22" s="1"/>
  <c r="AA296" i="22"/>
  <c r="V297" i="22"/>
  <c r="S298" i="22"/>
  <c r="T298" i="22" s="1"/>
  <c r="W296" i="22" l="1"/>
  <c r="X296" i="22" s="1"/>
  <c r="AB296" i="22" s="1"/>
  <c r="Y295" i="22"/>
  <c r="Z295" i="22" s="1"/>
  <c r="AC295" i="22" s="1"/>
  <c r="S299" i="22"/>
  <c r="T299" i="22" s="1"/>
  <c r="V298" i="22"/>
  <c r="AA297" i="22"/>
  <c r="W297" i="22" l="1"/>
  <c r="X297" i="22" s="1"/>
  <c r="AB297" i="22" s="1"/>
  <c r="Y296" i="22"/>
  <c r="Z296" i="22" s="1"/>
  <c r="AC296" i="22" s="1"/>
  <c r="AA298" i="22"/>
  <c r="V299" i="22"/>
  <c r="S300" i="22"/>
  <c r="T300" i="22" s="1"/>
  <c r="W298" i="22" l="1"/>
  <c r="X298" i="22" s="1"/>
  <c r="AB298" i="22" s="1"/>
  <c r="Y297" i="22"/>
  <c r="Z297" i="22" s="1"/>
  <c r="AC297" i="22" s="1"/>
  <c r="S301" i="22"/>
  <c r="T301" i="22" s="1"/>
  <c r="AA299" i="22"/>
  <c r="V300" i="22"/>
  <c r="W299" i="22" l="1"/>
  <c r="X299" i="22" s="1"/>
  <c r="AB299" i="22" s="1"/>
  <c r="Y298" i="22"/>
  <c r="Z298" i="22" s="1"/>
  <c r="AC298" i="22" s="1"/>
  <c r="V301" i="22"/>
  <c r="AA300" i="22"/>
  <c r="S302" i="22"/>
  <c r="T302" i="22" s="1"/>
  <c r="W300" i="22" l="1"/>
  <c r="X300" i="22" s="1"/>
  <c r="AB300" i="22" s="1"/>
  <c r="Y299" i="22"/>
  <c r="Z299" i="22" s="1"/>
  <c r="AC299" i="22" s="1"/>
  <c r="V302" i="22"/>
  <c r="AA301" i="22"/>
  <c r="S303" i="22"/>
  <c r="T303" i="22" s="1"/>
  <c r="W301" i="22" l="1"/>
  <c r="X301" i="22" s="1"/>
  <c r="AB301" i="22" s="1"/>
  <c r="Y300" i="22"/>
  <c r="Z300" i="22" s="1"/>
  <c r="AC300" i="22" s="1"/>
  <c r="S304" i="22"/>
  <c r="T304" i="22" s="1"/>
  <c r="V303" i="22"/>
  <c r="AA302" i="22"/>
  <c r="W302" i="22" l="1"/>
  <c r="X302" i="22" s="1"/>
  <c r="AB302" i="22" s="1"/>
  <c r="Y301" i="22"/>
  <c r="Z301" i="22" s="1"/>
  <c r="AC301" i="22" s="1"/>
  <c r="AA303" i="22"/>
  <c r="V304" i="22"/>
  <c r="S305" i="22"/>
  <c r="T305" i="22" s="1"/>
  <c r="W303" i="22" l="1"/>
  <c r="X303" i="22" s="1"/>
  <c r="AB303" i="22" s="1"/>
  <c r="Y302" i="22"/>
  <c r="Z302" i="22" s="1"/>
  <c r="AC302" i="22" s="1"/>
  <c r="S306" i="22"/>
  <c r="T306" i="22" s="1"/>
  <c r="AA304" i="22"/>
  <c r="V305" i="22"/>
  <c r="W304" i="22" l="1"/>
  <c r="X304" i="22" s="1"/>
  <c r="AB304" i="22" s="1"/>
  <c r="Y303" i="22"/>
  <c r="Z303" i="22" s="1"/>
  <c r="AC303" i="22" s="1"/>
  <c r="S307" i="22"/>
  <c r="T307" i="22" s="1"/>
  <c r="AA305" i="22"/>
  <c r="V306" i="22"/>
  <c r="W305" i="22" l="1"/>
  <c r="X305" i="22" s="1"/>
  <c r="AB305" i="22" s="1"/>
  <c r="Y304" i="22"/>
  <c r="Z304" i="22" s="1"/>
  <c r="AC304" i="22" s="1"/>
  <c r="V307" i="22"/>
  <c r="AA306" i="22"/>
  <c r="S308" i="22"/>
  <c r="T308" i="22" s="1"/>
  <c r="W306" i="22" l="1"/>
  <c r="X306" i="22" s="1"/>
  <c r="AB306" i="22" s="1"/>
  <c r="Y305" i="22"/>
  <c r="Z305" i="22" s="1"/>
  <c r="AC305" i="22" s="1"/>
  <c r="S309" i="22"/>
  <c r="T309" i="22" s="1"/>
  <c r="AA307" i="22"/>
  <c r="V308" i="22"/>
  <c r="W307" i="22" l="1"/>
  <c r="X307" i="22" s="1"/>
  <c r="AB307" i="22" s="1"/>
  <c r="Y306" i="22"/>
  <c r="Z306" i="22" s="1"/>
  <c r="AC306" i="22" s="1"/>
  <c r="AA308" i="22"/>
  <c r="V309" i="22"/>
  <c r="S310" i="22"/>
  <c r="T310" i="22" s="1"/>
  <c r="W308" i="22" l="1"/>
  <c r="X308" i="22" s="1"/>
  <c r="AB308" i="22" s="1"/>
  <c r="Y307" i="22"/>
  <c r="Z307" i="22" s="1"/>
  <c r="AC307" i="22" s="1"/>
  <c r="AA309" i="22"/>
  <c r="V310" i="22"/>
  <c r="S311" i="22"/>
  <c r="T311" i="22" s="1"/>
  <c r="W309" i="22" l="1"/>
  <c r="X309" i="22" s="1"/>
  <c r="AB309" i="22" s="1"/>
  <c r="Y308" i="22"/>
  <c r="Z308" i="22" s="1"/>
  <c r="AC308" i="22" s="1"/>
  <c r="S312" i="22"/>
  <c r="T312" i="22" s="1"/>
  <c r="V311" i="22"/>
  <c r="AA310" i="22"/>
  <c r="W310" i="22" l="1"/>
  <c r="X310" i="22" s="1"/>
  <c r="AB310" i="22" s="1"/>
  <c r="Y309" i="22"/>
  <c r="Z309" i="22" s="1"/>
  <c r="AC309" i="22" s="1"/>
  <c r="AA311" i="22"/>
  <c r="V312" i="22"/>
  <c r="S313" i="22"/>
  <c r="T313" i="22" s="1"/>
  <c r="W311" i="22" l="1"/>
  <c r="X311" i="22" s="1"/>
  <c r="AB311" i="22" s="1"/>
  <c r="Y310" i="22"/>
  <c r="Z310" i="22" s="1"/>
  <c r="AC310" i="22" s="1"/>
  <c r="AA312" i="22"/>
  <c r="V313" i="22"/>
  <c r="S314" i="22"/>
  <c r="T314" i="22" s="1"/>
  <c r="W312" i="22" l="1"/>
  <c r="X312" i="22" s="1"/>
  <c r="AB312" i="22" s="1"/>
  <c r="Y311" i="22"/>
  <c r="Z311" i="22" s="1"/>
  <c r="AC311" i="22" s="1"/>
  <c r="S315" i="22"/>
  <c r="T315" i="22" s="1"/>
  <c r="V314" i="22"/>
  <c r="AA313" i="22"/>
  <c r="W313" i="22" l="1"/>
  <c r="X313" i="22" s="1"/>
  <c r="AB313" i="22" s="1"/>
  <c r="Y312" i="22"/>
  <c r="Z312" i="22" s="1"/>
  <c r="AC312" i="22" s="1"/>
  <c r="V315" i="22"/>
  <c r="AA314" i="22"/>
  <c r="S316" i="22"/>
  <c r="T316" i="22" s="1"/>
  <c r="W314" i="22" l="1"/>
  <c r="X314" i="22" s="1"/>
  <c r="AB314" i="22" s="1"/>
  <c r="Y313" i="22"/>
  <c r="Z313" i="22" s="1"/>
  <c r="AC313" i="22" s="1"/>
  <c r="V316" i="22"/>
  <c r="AA315" i="22"/>
  <c r="S317" i="22"/>
  <c r="T317" i="22" s="1"/>
  <c r="W315" i="22" l="1"/>
  <c r="X315" i="22" s="1"/>
  <c r="AB315" i="22" s="1"/>
  <c r="Y314" i="22"/>
  <c r="Z314" i="22" s="1"/>
  <c r="AC314" i="22" s="1"/>
  <c r="AA316" i="22"/>
  <c r="V317" i="22"/>
  <c r="S318" i="22"/>
  <c r="T318" i="22" s="1"/>
  <c r="W316" i="22" l="1"/>
  <c r="X316" i="22" s="1"/>
  <c r="AB316" i="22" s="1"/>
  <c r="Y315" i="22"/>
  <c r="Z315" i="22" s="1"/>
  <c r="AC315" i="22" s="1"/>
  <c r="S319" i="22"/>
  <c r="T319" i="22" s="1"/>
  <c r="V318" i="22"/>
  <c r="AA317" i="22"/>
  <c r="W317" i="22" l="1"/>
  <c r="X317" i="22" s="1"/>
  <c r="AB317" i="22" s="1"/>
  <c r="Y316" i="22"/>
  <c r="Z316" i="22" s="1"/>
  <c r="AC316" i="22" s="1"/>
  <c r="V319" i="22"/>
  <c r="AA318" i="22"/>
  <c r="S320" i="22"/>
  <c r="T320" i="22" s="1"/>
  <c r="W318" i="22" l="1"/>
  <c r="X318" i="22" s="1"/>
  <c r="AB318" i="22" s="1"/>
  <c r="Y317" i="22"/>
  <c r="Z317" i="22" s="1"/>
  <c r="AC317" i="22" s="1"/>
  <c r="S321" i="22"/>
  <c r="T321" i="22" s="1"/>
  <c r="V320" i="22"/>
  <c r="AA319" i="22"/>
  <c r="W319" i="22" l="1"/>
  <c r="X319" i="22" s="1"/>
  <c r="AB319" i="22" s="1"/>
  <c r="Y318" i="22"/>
  <c r="Z318" i="22" s="1"/>
  <c r="AC318" i="22" s="1"/>
  <c r="S322" i="22"/>
  <c r="T322" i="22" s="1"/>
  <c r="AA320" i="22"/>
  <c r="V321" i="22"/>
  <c r="W320" i="22" l="1"/>
  <c r="X320" i="22" s="1"/>
  <c r="AB320" i="22" s="1"/>
  <c r="Y319" i="22"/>
  <c r="Z319" i="22" s="1"/>
  <c r="AC319" i="22" s="1"/>
  <c r="S323" i="22"/>
  <c r="T323" i="22" s="1"/>
  <c r="V322" i="22"/>
  <c r="AA321" i="22"/>
  <c r="W321" i="22" l="1"/>
  <c r="X321" i="22" s="1"/>
  <c r="AB321" i="22" s="1"/>
  <c r="Y320" i="22"/>
  <c r="Z320" i="22" s="1"/>
  <c r="AC320" i="22" s="1"/>
  <c r="S324" i="22"/>
  <c r="T324" i="22" s="1"/>
  <c r="V323" i="22"/>
  <c r="AA322" i="22"/>
  <c r="W322" i="22" l="1"/>
  <c r="X322" i="22" s="1"/>
  <c r="AB322" i="22" s="1"/>
  <c r="Y321" i="22"/>
  <c r="Z321" i="22" s="1"/>
  <c r="AC321" i="22" s="1"/>
  <c r="V324" i="22"/>
  <c r="AA323" i="22"/>
  <c r="S325" i="22"/>
  <c r="T325" i="22" s="1"/>
  <c r="W323" i="22" l="1"/>
  <c r="X323" i="22" s="1"/>
  <c r="AB323" i="22" s="1"/>
  <c r="Y322" i="22"/>
  <c r="Z322" i="22" s="1"/>
  <c r="AC322" i="22" s="1"/>
  <c r="S326" i="22"/>
  <c r="T326" i="22" s="1"/>
  <c r="AA324" i="22"/>
  <c r="V325" i="22"/>
  <c r="W324" i="22" l="1"/>
  <c r="X324" i="22" s="1"/>
  <c r="AB324" i="22" s="1"/>
  <c r="Y323" i="22"/>
  <c r="Z323" i="22" s="1"/>
  <c r="AC323" i="22" s="1"/>
  <c r="AA325" i="22"/>
  <c r="V326" i="22"/>
  <c r="S327" i="22"/>
  <c r="T327" i="22" s="1"/>
  <c r="W325" i="22" l="1"/>
  <c r="X325" i="22" s="1"/>
  <c r="AB325" i="22" s="1"/>
  <c r="Y324" i="22"/>
  <c r="Z324" i="22" s="1"/>
  <c r="AC324" i="22" s="1"/>
  <c r="S328" i="22"/>
  <c r="T328" i="22" s="1"/>
  <c r="AA326" i="22"/>
  <c r="V327" i="22"/>
  <c r="W326" i="22" l="1"/>
  <c r="X326" i="22" s="1"/>
  <c r="AB326" i="22" s="1"/>
  <c r="Y325" i="22"/>
  <c r="Z325" i="22" s="1"/>
  <c r="AC325" i="22" s="1"/>
  <c r="V328" i="22"/>
  <c r="AA327" i="22"/>
  <c r="S329" i="22"/>
  <c r="T329" i="22" s="1"/>
  <c r="W327" i="22" l="1"/>
  <c r="X327" i="22" s="1"/>
  <c r="AB327" i="22" s="1"/>
  <c r="Y326" i="22"/>
  <c r="Z326" i="22" s="1"/>
  <c r="AC326" i="22" s="1"/>
  <c r="AA328" i="22"/>
  <c r="V329" i="22"/>
  <c r="S330" i="22"/>
  <c r="T330" i="22" s="1"/>
  <c r="W328" i="22" l="1"/>
  <c r="X328" i="22" s="1"/>
  <c r="AB328" i="22" s="1"/>
  <c r="Y327" i="22"/>
  <c r="Z327" i="22" s="1"/>
  <c r="AC327" i="22" s="1"/>
  <c r="S331" i="22"/>
  <c r="T331" i="22" s="1"/>
  <c r="V330" i="22"/>
  <c r="AA329" i="22"/>
  <c r="W329" i="22" l="1"/>
  <c r="X329" i="22" s="1"/>
  <c r="AB329" i="22" s="1"/>
  <c r="Y328" i="22"/>
  <c r="Z328" i="22" s="1"/>
  <c r="AC328" i="22" s="1"/>
  <c r="V331" i="22"/>
  <c r="AA330" i="22"/>
  <c r="S332" i="22"/>
  <c r="T332" i="22" s="1"/>
  <c r="W330" i="22" l="1"/>
  <c r="X330" i="22" s="1"/>
  <c r="AB330" i="22" s="1"/>
  <c r="Y329" i="22"/>
  <c r="Z329" i="22" s="1"/>
  <c r="AC329" i="22" s="1"/>
  <c r="AA331" i="22"/>
  <c r="V332" i="22"/>
  <c r="S333" i="22"/>
  <c r="T333" i="22" s="1"/>
  <c r="W331" i="22" l="1"/>
  <c r="X331" i="22" s="1"/>
  <c r="AB331" i="22" s="1"/>
  <c r="Y330" i="22"/>
  <c r="Z330" i="22" s="1"/>
  <c r="AC330" i="22" s="1"/>
  <c r="S334" i="22"/>
  <c r="T334" i="22" s="1"/>
  <c r="AA332" i="22"/>
  <c r="V333" i="22"/>
  <c r="W332" i="22" l="1"/>
  <c r="X332" i="22" s="1"/>
  <c r="AB332" i="22" s="1"/>
  <c r="Y331" i="22"/>
  <c r="Z331" i="22" s="1"/>
  <c r="AC331" i="22" s="1"/>
  <c r="AA333" i="22"/>
  <c r="V334" i="22"/>
  <c r="S335" i="22"/>
  <c r="T335" i="22" s="1"/>
  <c r="W333" i="22" l="1"/>
  <c r="X333" i="22" s="1"/>
  <c r="AB333" i="22" s="1"/>
  <c r="Y332" i="22"/>
  <c r="Z332" i="22" s="1"/>
  <c r="AC332" i="22" s="1"/>
  <c r="AA334" i="22"/>
  <c r="V335" i="22"/>
  <c r="S336" i="22"/>
  <c r="T336" i="22" s="1"/>
  <c r="W334" i="22" l="1"/>
  <c r="X334" i="22" s="1"/>
  <c r="AB334" i="22" s="1"/>
  <c r="Y333" i="22"/>
  <c r="Z333" i="22" s="1"/>
  <c r="AC333" i="22" s="1"/>
  <c r="S337" i="22"/>
  <c r="T337" i="22" s="1"/>
  <c r="V336" i="22"/>
  <c r="AA335" i="22"/>
  <c r="W335" i="22" l="1"/>
  <c r="X335" i="22" s="1"/>
  <c r="AB335" i="22" s="1"/>
  <c r="Y334" i="22"/>
  <c r="Z334" i="22" s="1"/>
  <c r="AC334" i="22" s="1"/>
  <c r="AA336" i="22"/>
  <c r="V337" i="22"/>
  <c r="S338" i="22"/>
  <c r="T338" i="22" s="1"/>
  <c r="W336" i="22" l="1"/>
  <c r="X336" i="22" s="1"/>
  <c r="AB336" i="22" s="1"/>
  <c r="Y335" i="22"/>
  <c r="Z335" i="22" s="1"/>
  <c r="AC335" i="22" s="1"/>
  <c r="V338" i="22"/>
  <c r="AA337" i="22"/>
  <c r="S339" i="22"/>
  <c r="T339" i="22" s="1"/>
  <c r="W337" i="22" l="1"/>
  <c r="X337" i="22" s="1"/>
  <c r="AB337" i="22" s="1"/>
  <c r="Y336" i="22"/>
  <c r="Z336" i="22" s="1"/>
  <c r="AC336" i="22" s="1"/>
  <c r="S340" i="22"/>
  <c r="T340" i="22" s="1"/>
  <c r="V339" i="22"/>
  <c r="AA338" i="22"/>
  <c r="W338" i="22" l="1"/>
  <c r="X338" i="22" s="1"/>
  <c r="AB338" i="22" s="1"/>
  <c r="Y337" i="22"/>
  <c r="Z337" i="22" s="1"/>
  <c r="AC337" i="22" s="1"/>
  <c r="AA339" i="22"/>
  <c r="V340" i="22"/>
  <c r="S341" i="22"/>
  <c r="T341" i="22" s="1"/>
  <c r="W339" i="22" l="1"/>
  <c r="X339" i="22" s="1"/>
  <c r="AB339" i="22" s="1"/>
  <c r="Y338" i="22"/>
  <c r="Z338" i="22" s="1"/>
  <c r="AC338" i="22" s="1"/>
  <c r="S342" i="22"/>
  <c r="T342" i="22" s="1"/>
  <c r="AA340" i="22"/>
  <c r="V341" i="22"/>
  <c r="W340" i="22" l="1"/>
  <c r="X340" i="22" s="1"/>
  <c r="AB340" i="22" s="1"/>
  <c r="Y339" i="22"/>
  <c r="Z339" i="22" s="1"/>
  <c r="AC339" i="22" s="1"/>
  <c r="AA341" i="22"/>
  <c r="V342" i="22"/>
  <c r="S343" i="22"/>
  <c r="W341" i="22" l="1"/>
  <c r="X341" i="22" s="1"/>
  <c r="AB341" i="22" s="1"/>
  <c r="Y340" i="22"/>
  <c r="Z340" i="22" s="1"/>
  <c r="AC340" i="22" s="1"/>
  <c r="AA342" i="22"/>
  <c r="V343" i="22"/>
  <c r="S344" i="22"/>
  <c r="T343" i="22"/>
  <c r="W342" i="22" l="1"/>
  <c r="X342" i="22" s="1"/>
  <c r="AB342" i="22" s="1"/>
  <c r="Y341" i="22"/>
  <c r="Z341" i="22" s="1"/>
  <c r="AC341" i="22" s="1"/>
  <c r="S345" i="22"/>
  <c r="T344" i="22"/>
  <c r="V344" i="22"/>
  <c r="AA343" i="22"/>
  <c r="W343" i="22" l="1"/>
  <c r="X343" i="22" s="1"/>
  <c r="AB343" i="22" s="1"/>
  <c r="Y342" i="22"/>
  <c r="Z342" i="22" s="1"/>
  <c r="AC342" i="22" s="1"/>
  <c r="AA344" i="22"/>
  <c r="V345" i="22"/>
  <c r="T345" i="22"/>
  <c r="S346" i="22"/>
  <c r="W344" i="22" l="1"/>
  <c r="X344" i="22" s="1"/>
  <c r="AB344" i="22" s="1"/>
  <c r="Y343" i="22"/>
  <c r="Z343" i="22" s="1"/>
  <c r="AC343" i="22" s="1"/>
  <c r="S347" i="22"/>
  <c r="T346" i="22"/>
  <c r="AA345" i="22"/>
  <c r="V346" i="22"/>
  <c r="W345" i="22" l="1"/>
  <c r="X345" i="22" s="1"/>
  <c r="AB345" i="22" s="1"/>
  <c r="Y344" i="22"/>
  <c r="Z344" i="22" s="1"/>
  <c r="AC344" i="22" s="1"/>
  <c r="V347" i="22"/>
  <c r="AA346" i="22"/>
  <c r="S348" i="22"/>
  <c r="T347" i="22"/>
  <c r="W346" i="22" l="1"/>
  <c r="X346" i="22" s="1"/>
  <c r="AB346" i="22" s="1"/>
  <c r="Y345" i="22"/>
  <c r="Z345" i="22" s="1"/>
  <c r="AC345" i="22" s="1"/>
  <c r="S349" i="22"/>
  <c r="T348" i="22"/>
  <c r="AA347" i="22"/>
  <c r="V348" i="22"/>
  <c r="W347" i="22" l="1"/>
  <c r="X347" i="22" s="1"/>
  <c r="AB347" i="22" s="1"/>
  <c r="Y346" i="22"/>
  <c r="Z346" i="22" s="1"/>
  <c r="AC346" i="22" s="1"/>
  <c r="AA348" i="22"/>
  <c r="V349" i="22"/>
  <c r="S350" i="22"/>
  <c r="T349" i="22"/>
  <c r="W348" i="22" l="1"/>
  <c r="X348" i="22" s="1"/>
  <c r="AB348" i="22" s="1"/>
  <c r="Y347" i="22"/>
  <c r="Z347" i="22" s="1"/>
  <c r="AC347" i="22" s="1"/>
  <c r="T350" i="22"/>
  <c r="S351" i="22"/>
  <c r="AA349" i="22"/>
  <c r="V350" i="22"/>
  <c r="W349" i="22" l="1"/>
  <c r="X349" i="22" s="1"/>
  <c r="AB349" i="22" s="1"/>
  <c r="Y348" i="22"/>
  <c r="Z348" i="22" s="1"/>
  <c r="AC348" i="22" s="1"/>
  <c r="S352" i="22"/>
  <c r="T351" i="22"/>
  <c r="AA350" i="22"/>
  <c r="V351" i="22"/>
  <c r="W350" i="22" l="1"/>
  <c r="X350" i="22" s="1"/>
  <c r="AB350" i="22" s="1"/>
  <c r="Y349" i="22"/>
  <c r="Z349" i="22" s="1"/>
  <c r="AC349" i="22" s="1"/>
  <c r="S353" i="22"/>
  <c r="T352" i="22"/>
  <c r="V352" i="22"/>
  <c r="AA351" i="22"/>
  <c r="W351" i="22" l="1"/>
  <c r="X351" i="22" s="1"/>
  <c r="AB351" i="22" s="1"/>
  <c r="Y350" i="22"/>
  <c r="Z350" i="22" s="1"/>
  <c r="AC350" i="22" s="1"/>
  <c r="AA352" i="22"/>
  <c r="V353" i="22"/>
  <c r="T353" i="22"/>
  <c r="S354" i="22"/>
  <c r="W352" i="22" l="1"/>
  <c r="X352" i="22" s="1"/>
  <c r="AB352" i="22" s="1"/>
  <c r="Y351" i="22"/>
  <c r="Z351" i="22" s="1"/>
  <c r="AC351" i="22" s="1"/>
  <c r="AA353" i="22"/>
  <c r="V354" i="22"/>
  <c r="S355" i="22"/>
  <c r="T354" i="22"/>
  <c r="W353" i="22" l="1"/>
  <c r="X353" i="22" s="1"/>
  <c r="AB353" i="22" s="1"/>
  <c r="Y352" i="22"/>
  <c r="Z352" i="22" s="1"/>
  <c r="AC352" i="22" s="1"/>
  <c r="S356" i="22"/>
  <c r="T355" i="22"/>
  <c r="V355" i="22"/>
  <c r="AA354" i="22"/>
  <c r="W354" i="22" l="1"/>
  <c r="X354" i="22" s="1"/>
  <c r="AB354" i="22" s="1"/>
  <c r="Y353" i="22"/>
  <c r="Z353" i="22" s="1"/>
  <c r="AC353" i="22" s="1"/>
  <c r="AA355" i="22"/>
  <c r="V356" i="22"/>
  <c r="S357" i="22"/>
  <c r="T356" i="22"/>
  <c r="W355" i="22" l="1"/>
  <c r="X355" i="22" s="1"/>
  <c r="AB355" i="22" s="1"/>
  <c r="Y354" i="22"/>
  <c r="Z354" i="22" s="1"/>
  <c r="AC354" i="22" s="1"/>
  <c r="AA356" i="22"/>
  <c r="V357" i="22"/>
  <c r="S358" i="22"/>
  <c r="T357" i="22"/>
  <c r="W356" i="22" l="1"/>
  <c r="X356" i="22" s="1"/>
  <c r="AB356" i="22" s="1"/>
  <c r="Y355" i="22"/>
  <c r="Z355" i="22" s="1"/>
  <c r="AC355" i="22" s="1"/>
  <c r="T358" i="22"/>
  <c r="S359" i="22"/>
  <c r="AA357" i="22"/>
  <c r="V358" i="22"/>
  <c r="W357" i="22" l="1"/>
  <c r="X357" i="22" s="1"/>
  <c r="AB357" i="22" s="1"/>
  <c r="Y356" i="22"/>
  <c r="Z356" i="22" s="1"/>
  <c r="AC356" i="22" s="1"/>
  <c r="S360" i="22"/>
  <c r="T359" i="22"/>
  <c r="AA358" i="22"/>
  <c r="V359" i="22"/>
  <c r="W358" i="22" l="1"/>
  <c r="X358" i="22" s="1"/>
  <c r="AB358" i="22" s="1"/>
  <c r="Y357" i="22"/>
  <c r="Z357" i="22" s="1"/>
  <c r="AC357" i="22" s="1"/>
  <c r="S361" i="22"/>
  <c r="T360" i="22"/>
  <c r="V360" i="22"/>
  <c r="AA359" i="22"/>
  <c r="W359" i="22" l="1"/>
  <c r="X359" i="22" s="1"/>
  <c r="AB359" i="22" s="1"/>
  <c r="Y358" i="22"/>
  <c r="Z358" i="22" s="1"/>
  <c r="AC358" i="22" s="1"/>
  <c r="AA360" i="22"/>
  <c r="V361" i="22"/>
  <c r="T361" i="22"/>
  <c r="S362" i="22"/>
  <c r="W360" i="22" l="1"/>
  <c r="X360" i="22" s="1"/>
  <c r="AB360" i="22" s="1"/>
  <c r="Y359" i="22"/>
  <c r="Z359" i="22" s="1"/>
  <c r="AC359" i="22" s="1"/>
  <c r="S363" i="22"/>
  <c r="T362" i="22"/>
  <c r="AA361" i="22"/>
  <c r="V362" i="22"/>
  <c r="W361" i="22" l="1"/>
  <c r="X361" i="22" s="1"/>
  <c r="AB361" i="22" s="1"/>
  <c r="Y360" i="22"/>
  <c r="Z360" i="22" s="1"/>
  <c r="AC360" i="22" s="1"/>
  <c r="V363" i="22"/>
  <c r="AA362" i="22"/>
  <c r="S364" i="22"/>
  <c r="T363" i="22"/>
  <c r="W362" i="22" l="1"/>
  <c r="X362" i="22" s="1"/>
  <c r="AB362" i="22" s="1"/>
  <c r="Y361" i="22"/>
  <c r="Z361" i="22" s="1"/>
  <c r="AC361" i="22" s="1"/>
  <c r="S365" i="22"/>
  <c r="T364" i="22"/>
  <c r="AA363" i="22"/>
  <c r="V364" i="22"/>
  <c r="W363" i="22" l="1"/>
  <c r="X363" i="22" s="1"/>
  <c r="AB363" i="22" s="1"/>
  <c r="Y362" i="22"/>
  <c r="Z362" i="22" s="1"/>
  <c r="AC362" i="22" s="1"/>
  <c r="AA364" i="22"/>
  <c r="V365" i="22"/>
  <c r="S366" i="22"/>
  <c r="T365" i="22"/>
  <c r="W364" i="22" l="1"/>
  <c r="X364" i="22" s="1"/>
  <c r="AB364" i="22" s="1"/>
  <c r="Y363" i="22"/>
  <c r="Z363" i="22" s="1"/>
  <c r="AC363" i="22" s="1"/>
  <c r="T366" i="22"/>
  <c r="S367" i="22"/>
  <c r="AA365" i="22"/>
  <c r="V366" i="22"/>
  <c r="W365" i="22" l="1"/>
  <c r="X365" i="22" s="1"/>
  <c r="AB365" i="22" s="1"/>
  <c r="Y364" i="22"/>
  <c r="Z364" i="22" s="1"/>
  <c r="AC364" i="22" s="1"/>
  <c r="S368" i="22"/>
  <c r="T367" i="22"/>
  <c r="AA366" i="22"/>
  <c r="V367" i="22"/>
  <c r="W366" i="22" l="1"/>
  <c r="X366" i="22" s="1"/>
  <c r="AB366" i="22" s="1"/>
  <c r="Y365" i="22"/>
  <c r="Z365" i="22" s="1"/>
  <c r="AC365" i="22" s="1"/>
  <c r="S369" i="22"/>
  <c r="T368" i="22"/>
  <c r="V368" i="22"/>
  <c r="AA367" i="22"/>
  <c r="W367" i="22" l="1"/>
  <c r="X367" i="22" s="1"/>
  <c r="AB367" i="22" s="1"/>
  <c r="Y366" i="22"/>
  <c r="Z366" i="22" s="1"/>
  <c r="AC366" i="22" s="1"/>
  <c r="AA368" i="22"/>
  <c r="V369" i="22"/>
  <c r="T369" i="22"/>
  <c r="S370" i="22"/>
  <c r="W368" i="22" l="1"/>
  <c r="X368" i="22" s="1"/>
  <c r="AB368" i="22" s="1"/>
  <c r="Y367" i="22"/>
  <c r="Z367" i="22" s="1"/>
  <c r="AC367" i="22" s="1"/>
  <c r="S371" i="22"/>
  <c r="T370" i="22"/>
  <c r="AA369" i="22"/>
  <c r="V370" i="22"/>
  <c r="W369" i="22" l="1"/>
  <c r="X369" i="22" s="1"/>
  <c r="AB369" i="22" s="1"/>
  <c r="Y368" i="22"/>
  <c r="Z368" i="22" s="1"/>
  <c r="AC368" i="22" s="1"/>
  <c r="V371" i="22"/>
  <c r="AA370" i="22"/>
  <c r="S372" i="22"/>
  <c r="T371" i="22"/>
  <c r="W370" i="22" l="1"/>
  <c r="X370" i="22" s="1"/>
  <c r="AB370" i="22" s="1"/>
  <c r="Y369" i="22"/>
  <c r="Z369" i="22" s="1"/>
  <c r="AC369" i="22" s="1"/>
  <c r="S373" i="22"/>
  <c r="T372" i="22"/>
  <c r="AA371" i="22"/>
  <c r="V372" i="22"/>
  <c r="W371" i="22" l="1"/>
  <c r="X371" i="22" s="1"/>
  <c r="AB371" i="22" s="1"/>
  <c r="Y370" i="22"/>
  <c r="Z370" i="22" s="1"/>
  <c r="AC370" i="22" s="1"/>
  <c r="AA372" i="22"/>
  <c r="V373" i="22"/>
  <c r="S374" i="22"/>
  <c r="T373" i="22"/>
  <c r="W372" i="22" l="1"/>
  <c r="X372" i="22" s="1"/>
  <c r="AB372" i="22" s="1"/>
  <c r="Y371" i="22"/>
  <c r="Z371" i="22" s="1"/>
  <c r="AC371" i="22" s="1"/>
  <c r="AA373" i="22"/>
  <c r="V374" i="22"/>
  <c r="T374" i="22"/>
  <c r="S375" i="22"/>
  <c r="W373" i="22" l="1"/>
  <c r="X373" i="22" s="1"/>
  <c r="AB373" i="22" s="1"/>
  <c r="Y372" i="22"/>
  <c r="Z372" i="22" s="1"/>
  <c r="AC372" i="22" s="1"/>
  <c r="AA374" i="22"/>
  <c r="V375" i="22"/>
  <c r="W374" i="22"/>
  <c r="X374" i="22" s="1"/>
  <c r="S376" i="22"/>
  <c r="T375" i="22"/>
  <c r="Y373" i="22" l="1"/>
  <c r="Z373" i="22" s="1"/>
  <c r="AC373" i="22" s="1"/>
  <c r="S377" i="22"/>
  <c r="T376" i="22"/>
  <c r="AB374" i="22"/>
  <c r="V376" i="22"/>
  <c r="W375" i="22"/>
  <c r="X375" i="22" s="1"/>
  <c r="AA375" i="22"/>
  <c r="Y374" i="22" l="1"/>
  <c r="Z374" i="22" s="1"/>
  <c r="AC374" i="22" s="1"/>
  <c r="AB375" i="22"/>
  <c r="W376" i="22"/>
  <c r="X376" i="22" s="1"/>
  <c r="AA376" i="22"/>
  <c r="V377" i="22"/>
  <c r="T377" i="22"/>
  <c r="S378" i="22"/>
  <c r="Y375" i="22" l="1"/>
  <c r="Z375" i="22" s="1"/>
  <c r="AC375" i="22" s="1"/>
  <c r="AA377" i="22"/>
  <c r="V378" i="22"/>
  <c r="W377" i="22"/>
  <c r="X377" i="22" s="1"/>
  <c r="S379" i="22"/>
  <c r="T378" i="22"/>
  <c r="AB376" i="22"/>
  <c r="Y376" i="22" l="1"/>
  <c r="Z376" i="22" s="1"/>
  <c r="AC376" i="22" s="1"/>
  <c r="S380" i="22"/>
  <c r="T379" i="22"/>
  <c r="AB377" i="22"/>
  <c r="V379" i="22"/>
  <c r="W378" i="22"/>
  <c r="X378" i="22" s="1"/>
  <c r="AA378" i="22"/>
  <c r="Y377" i="22" l="1"/>
  <c r="Z377" i="22" s="1"/>
  <c r="AC377" i="22" s="1"/>
  <c r="AB378" i="22"/>
  <c r="AA379" i="22"/>
  <c r="V380" i="22"/>
  <c r="W379" i="22"/>
  <c r="X379" i="22" s="1"/>
  <c r="S381" i="22"/>
  <c r="T380" i="22"/>
  <c r="Y378" i="22" l="1"/>
  <c r="Z378" i="22" s="1"/>
  <c r="AC378" i="22" s="1"/>
  <c r="AA380" i="22"/>
  <c r="V381" i="22"/>
  <c r="W380" i="22"/>
  <c r="X380" i="22" s="1"/>
  <c r="S382" i="22"/>
  <c r="T381" i="22"/>
  <c r="AB379" i="22"/>
  <c r="Y379" i="22" l="1"/>
  <c r="Z379" i="22" s="1"/>
  <c r="AC379" i="22" s="1"/>
  <c r="T382" i="22"/>
  <c r="S383" i="22"/>
  <c r="AB380" i="22"/>
  <c r="W381" i="22"/>
  <c r="X381" i="22" s="1"/>
  <c r="AA381" i="22"/>
  <c r="V382" i="22"/>
  <c r="Y380" i="22" l="1"/>
  <c r="Z380" i="22" s="1"/>
  <c r="AC380" i="22" s="1"/>
  <c r="AA382" i="22"/>
  <c r="V383" i="22"/>
  <c r="W382" i="22"/>
  <c r="X382" i="22" s="1"/>
  <c r="S384" i="22"/>
  <c r="T383" i="22"/>
  <c r="AB381" i="22"/>
  <c r="Y381" i="22" l="1"/>
  <c r="Z381" i="22" s="1"/>
  <c r="AC381" i="22" s="1"/>
  <c r="S385" i="22"/>
  <c r="T384" i="22"/>
  <c r="AB382" i="22"/>
  <c r="V384" i="22"/>
  <c r="W383" i="22"/>
  <c r="X383" i="22" s="1"/>
  <c r="AA383" i="22"/>
  <c r="Y382" i="22" l="1"/>
  <c r="Z382" i="22" s="1"/>
  <c r="AC382" i="22" s="1"/>
  <c r="AB383" i="22"/>
  <c r="W384" i="22"/>
  <c r="X384" i="22" s="1"/>
  <c r="AA384" i="22"/>
  <c r="V385" i="22"/>
  <c r="T385" i="22"/>
  <c r="S386" i="22"/>
  <c r="Y383" i="22" l="1"/>
  <c r="Z383" i="22" s="1"/>
  <c r="AC383" i="22" s="1"/>
  <c r="AB384" i="22"/>
  <c r="AA385" i="22"/>
  <c r="V386" i="22"/>
  <c r="W385" i="22"/>
  <c r="X385" i="22" s="1"/>
  <c r="S387" i="22"/>
  <c r="T386" i="22"/>
  <c r="Y384" i="22" l="1"/>
  <c r="Z384" i="22" s="1"/>
  <c r="AC384" i="22" s="1"/>
  <c r="V387" i="22"/>
  <c r="W386" i="22"/>
  <c r="X386" i="22" s="1"/>
  <c r="AA386" i="22"/>
  <c r="AB385" i="22"/>
  <c r="S388" i="22"/>
  <c r="T387" i="22"/>
  <c r="Y385" i="22" l="1"/>
  <c r="Z385" i="22" s="1"/>
  <c r="AC385" i="22" s="1"/>
  <c r="S389" i="22"/>
  <c r="T388" i="22"/>
  <c r="AB386" i="22"/>
  <c r="AA387" i="22"/>
  <c r="V388" i="22"/>
  <c r="W387" i="22"/>
  <c r="X387" i="22" s="1"/>
  <c r="Y386" i="22" l="1"/>
  <c r="Z386" i="22" s="1"/>
  <c r="AC386" i="22" s="1"/>
  <c r="AA388" i="22"/>
  <c r="V389" i="22"/>
  <c r="W388" i="22"/>
  <c r="X388" i="22" s="1"/>
  <c r="AB387" i="22"/>
  <c r="S390" i="22"/>
  <c r="T389" i="22"/>
  <c r="Y387" i="22" l="1"/>
  <c r="Z387" i="22" s="1"/>
  <c r="AC387" i="22" s="1"/>
  <c r="AB388" i="22"/>
  <c r="T390" i="22"/>
  <c r="S391" i="22"/>
  <c r="W389" i="22"/>
  <c r="X389" i="22" s="1"/>
  <c r="AA389" i="22"/>
  <c r="V390" i="22"/>
  <c r="Y388" i="22" l="1"/>
  <c r="Z388" i="22" s="1"/>
  <c r="AC388" i="22" s="1"/>
  <c r="AA390" i="22"/>
  <c r="V391" i="22"/>
  <c r="W390" i="22"/>
  <c r="X390" i="22" s="1"/>
  <c r="S392" i="22"/>
  <c r="T391" i="22"/>
  <c r="AB389" i="22"/>
  <c r="Y389" i="22" l="1"/>
  <c r="Z389" i="22" s="1"/>
  <c r="AC389" i="22" s="1"/>
  <c r="S393" i="22"/>
  <c r="T392" i="22"/>
  <c r="V392" i="22"/>
  <c r="W391" i="22"/>
  <c r="X391" i="22" s="1"/>
  <c r="AA391" i="22"/>
  <c r="AB390" i="22"/>
  <c r="Y390" i="22" l="1"/>
  <c r="Z390" i="22" s="1"/>
  <c r="AC390" i="22" s="1"/>
  <c r="AB391" i="22"/>
  <c r="W392" i="22"/>
  <c r="X392" i="22" s="1"/>
  <c r="AA392" i="22"/>
  <c r="V393" i="22"/>
  <c r="T393" i="22"/>
  <c r="S394" i="22"/>
  <c r="Y391" i="22" l="1"/>
  <c r="Z391" i="22" s="1"/>
  <c r="AC391" i="22" s="1"/>
  <c r="AA393" i="22"/>
  <c r="V394" i="22"/>
  <c r="W393" i="22"/>
  <c r="X393" i="22" s="1"/>
  <c r="S395" i="22"/>
  <c r="T394" i="22"/>
  <c r="AB392" i="22"/>
  <c r="Y392" i="22" l="1"/>
  <c r="Z392" i="22" s="1"/>
  <c r="AC392" i="22" s="1"/>
  <c r="S396" i="22"/>
  <c r="T395" i="22"/>
  <c r="AB393" i="22"/>
  <c r="V395" i="22"/>
  <c r="W394" i="22"/>
  <c r="X394" i="22" s="1"/>
  <c r="AA394" i="22"/>
  <c r="Y393" i="22" l="1"/>
  <c r="Z393" i="22" s="1"/>
  <c r="AC393" i="22" s="1"/>
  <c r="AB394" i="22"/>
  <c r="AA395" i="22"/>
  <c r="V396" i="22"/>
  <c r="W395" i="22"/>
  <c r="X395" i="22" s="1"/>
  <c r="S397" i="22"/>
  <c r="T396" i="22"/>
  <c r="Y394" i="22" l="1"/>
  <c r="Z394" i="22" s="1"/>
  <c r="AC394" i="22" s="1"/>
  <c r="AB395" i="22"/>
  <c r="AA396" i="22"/>
  <c r="V397" i="22"/>
  <c r="W396" i="22"/>
  <c r="X396" i="22" s="1"/>
  <c r="S398" i="22"/>
  <c r="T397" i="22"/>
  <c r="Y395" i="22" l="1"/>
  <c r="Z395" i="22" s="1"/>
  <c r="AC395" i="22" s="1"/>
  <c r="W397" i="22"/>
  <c r="X397" i="22" s="1"/>
  <c r="AA397" i="22"/>
  <c r="V398" i="22"/>
  <c r="T398" i="22"/>
  <c r="S399" i="22"/>
  <c r="AB396" i="22"/>
  <c r="Y396" i="22" l="1"/>
  <c r="Z396" i="22" s="1"/>
  <c r="AC396" i="22" s="1"/>
  <c r="AA398" i="22"/>
  <c r="V399" i="22"/>
  <c r="W398" i="22"/>
  <c r="X398" i="22" s="1"/>
  <c r="S400" i="22"/>
  <c r="T399" i="22"/>
  <c r="AB397" i="22"/>
  <c r="Y397" i="22" l="1"/>
  <c r="Z397" i="22" s="1"/>
  <c r="AC397" i="22" s="1"/>
  <c r="S401" i="22"/>
  <c r="T400" i="22"/>
  <c r="AB398" i="22"/>
  <c r="V400" i="22"/>
  <c r="W399" i="22"/>
  <c r="X399" i="22" s="1"/>
  <c r="AA399" i="22"/>
  <c r="Y398" i="22" l="1"/>
  <c r="Z398" i="22" s="1"/>
  <c r="AC398" i="22" s="1"/>
  <c r="W400" i="22"/>
  <c r="X400" i="22" s="1"/>
  <c r="AA400" i="22"/>
  <c r="V401" i="22"/>
  <c r="AB399" i="22"/>
  <c r="T401" i="22"/>
  <c r="S402" i="22"/>
  <c r="Y399" i="22" l="1"/>
  <c r="Z399" i="22" s="1"/>
  <c r="AC399" i="22" s="1"/>
  <c r="S403" i="22"/>
  <c r="T402" i="22"/>
  <c r="AA401" i="22"/>
  <c r="V402" i="22"/>
  <c r="W401" i="22"/>
  <c r="X401" i="22" s="1"/>
  <c r="AB400" i="22"/>
  <c r="Y400" i="22" l="1"/>
  <c r="Z400" i="22" s="1"/>
  <c r="AC400" i="22" s="1"/>
  <c r="AB401" i="22"/>
  <c r="V403" i="22"/>
  <c r="W402" i="22"/>
  <c r="X402" i="22" s="1"/>
  <c r="AA402" i="22"/>
  <c r="S404" i="22"/>
  <c r="T403" i="22"/>
  <c r="Y401" i="22" l="1"/>
  <c r="Z401" i="22" s="1"/>
  <c r="AC401" i="22" s="1"/>
  <c r="S405" i="22"/>
  <c r="T404" i="22"/>
  <c r="AB402" i="22"/>
  <c r="AA403" i="22"/>
  <c r="V404" i="22"/>
  <c r="W403" i="22"/>
  <c r="X403" i="22" s="1"/>
  <c r="Y402" i="22" l="1"/>
  <c r="Z402" i="22" s="1"/>
  <c r="AC402" i="22" s="1"/>
  <c r="AA404" i="22"/>
  <c r="V405" i="22"/>
  <c r="W404" i="22"/>
  <c r="X404" i="22" s="1"/>
  <c r="AB403" i="22"/>
  <c r="S406" i="22"/>
  <c r="T405" i="22"/>
  <c r="Y403" i="22" l="1"/>
  <c r="Z403" i="22" s="1"/>
  <c r="AC403" i="22" s="1"/>
  <c r="T406" i="22"/>
  <c r="S407" i="22"/>
  <c r="AB404" i="22"/>
  <c r="W405" i="22"/>
  <c r="X405" i="22" s="1"/>
  <c r="AA405" i="22"/>
  <c r="V406" i="22"/>
  <c r="Y404" i="22" l="1"/>
  <c r="Z404" i="22" s="1"/>
  <c r="AC404" i="22" s="1"/>
  <c r="AB405" i="22"/>
  <c r="AA406" i="22"/>
  <c r="V407" i="22"/>
  <c r="W406" i="22"/>
  <c r="X406" i="22" s="1"/>
  <c r="S408" i="22"/>
  <c r="T407" i="22"/>
  <c r="Y405" i="22" l="1"/>
  <c r="Z405" i="22" s="1"/>
  <c r="AC405" i="22" s="1"/>
  <c r="AB406" i="22"/>
  <c r="S409" i="22"/>
  <c r="T408" i="22"/>
  <c r="V408" i="22"/>
  <c r="W407" i="22"/>
  <c r="X407" i="22" s="1"/>
  <c r="AA407" i="22"/>
  <c r="Y406" i="22" l="1"/>
  <c r="Z406" i="22" s="1"/>
  <c r="AC406" i="22" s="1"/>
  <c r="W408" i="22"/>
  <c r="X408" i="22" s="1"/>
  <c r="AA408" i="22"/>
  <c r="V409" i="22"/>
  <c r="AB407" i="22"/>
  <c r="T409" i="22"/>
  <c r="S410" i="22"/>
  <c r="Y407" i="22" l="1"/>
  <c r="Z407" i="22" s="1"/>
  <c r="AC407" i="22" s="1"/>
  <c r="S411" i="22"/>
  <c r="T410" i="22"/>
  <c r="AA409" i="22"/>
  <c r="V410" i="22"/>
  <c r="W409" i="22"/>
  <c r="X409" i="22" s="1"/>
  <c r="AB408" i="22"/>
  <c r="Y408" i="22" l="1"/>
  <c r="Z408" i="22" s="1"/>
  <c r="AC408" i="22" s="1"/>
  <c r="AB409" i="22"/>
  <c r="V411" i="22"/>
  <c r="W410" i="22"/>
  <c r="X410" i="22" s="1"/>
  <c r="AA410" i="22"/>
  <c r="S412" i="22"/>
  <c r="T411" i="22"/>
  <c r="Y409" i="22" l="1"/>
  <c r="Z409" i="22" s="1"/>
  <c r="AC409" i="22" s="1"/>
  <c r="AB410" i="22"/>
  <c r="AA411" i="22"/>
  <c r="V412" i="22"/>
  <c r="W411" i="22"/>
  <c r="X411" i="22" s="1"/>
  <c r="S413" i="22"/>
  <c r="T412" i="22"/>
  <c r="Y410" i="22" l="1"/>
  <c r="Z410" i="22" s="1"/>
  <c r="AC410" i="22" s="1"/>
  <c r="S414" i="22"/>
  <c r="T413" i="22"/>
  <c r="AA412" i="22"/>
  <c r="V413" i="22"/>
  <c r="W412" i="22"/>
  <c r="X412" i="22" s="1"/>
  <c r="AB411" i="22"/>
  <c r="Y411" i="22" l="1"/>
  <c r="Z411" i="22" s="1"/>
  <c r="AC411" i="22" s="1"/>
  <c r="W413" i="22"/>
  <c r="X413" i="22" s="1"/>
  <c r="AA413" i="22"/>
  <c r="V414" i="22"/>
  <c r="AB412" i="22"/>
  <c r="T414" i="22"/>
  <c r="S415" i="22"/>
  <c r="Y412" i="22" l="1"/>
  <c r="Z412" i="22" s="1"/>
  <c r="AC412" i="22" s="1"/>
  <c r="AA414" i="22"/>
  <c r="V415" i="22"/>
  <c r="W414" i="22"/>
  <c r="X414" i="22" s="1"/>
  <c r="S416" i="22"/>
  <c r="T415" i="22"/>
  <c r="AB413" i="22"/>
  <c r="Y413" i="22" l="1"/>
  <c r="Z413" i="22" s="1"/>
  <c r="AC413" i="22" s="1"/>
  <c r="S417" i="22"/>
  <c r="T416" i="22"/>
  <c r="AB414" i="22"/>
  <c r="V416" i="22"/>
  <c r="W415" i="22"/>
  <c r="X415" i="22" s="1"/>
  <c r="AA415" i="22"/>
  <c r="Y414" i="22" l="1"/>
  <c r="Z414" i="22" s="1"/>
  <c r="AC414" i="22" s="1"/>
  <c r="W416" i="22"/>
  <c r="X416" i="22" s="1"/>
  <c r="AA416" i="22"/>
  <c r="V417" i="22"/>
  <c r="AB415" i="22"/>
  <c r="T417" i="22"/>
  <c r="S418" i="22"/>
  <c r="Y415" i="22" l="1"/>
  <c r="Z415" i="22" s="1"/>
  <c r="AC415" i="22" s="1"/>
  <c r="S419" i="22"/>
  <c r="T418" i="22"/>
  <c r="AA417" i="22"/>
  <c r="V418" i="22"/>
  <c r="W417" i="22"/>
  <c r="X417" i="22" s="1"/>
  <c r="AB416" i="22"/>
  <c r="Y416" i="22" l="1"/>
  <c r="Z416" i="22" s="1"/>
  <c r="AC416" i="22" s="1"/>
  <c r="V419" i="22"/>
  <c r="W418" i="22"/>
  <c r="X418" i="22" s="1"/>
  <c r="AA418" i="22"/>
  <c r="AB417" i="22"/>
  <c r="S420" i="22"/>
  <c r="T419" i="22"/>
  <c r="Y417" i="22" l="1"/>
  <c r="Z417" i="22" s="1"/>
  <c r="AC417" i="22" s="1"/>
  <c r="S421" i="22"/>
  <c r="T420" i="22"/>
  <c r="AB418" i="22"/>
  <c r="AA419" i="22"/>
  <c r="V420" i="22"/>
  <c r="W419" i="22"/>
  <c r="X419" i="22" s="1"/>
  <c r="Y418" i="22" l="1"/>
  <c r="Z418" i="22" s="1"/>
  <c r="AC418" i="22" s="1"/>
  <c r="AA420" i="22"/>
  <c r="V421" i="22"/>
  <c r="W420" i="22"/>
  <c r="X420" i="22" s="1"/>
  <c r="AB419" i="22"/>
  <c r="S422" i="22"/>
  <c r="T421" i="22"/>
  <c r="Y419" i="22" l="1"/>
  <c r="Z419" i="22" s="1"/>
  <c r="AC419" i="22" s="1"/>
  <c r="T422" i="22"/>
  <c r="S423" i="22"/>
  <c r="AB420" i="22"/>
  <c r="W421" i="22"/>
  <c r="X421" i="22" s="1"/>
  <c r="AA421" i="22"/>
  <c r="V422" i="22"/>
  <c r="Y420" i="22" l="1"/>
  <c r="Z420" i="22" s="1"/>
  <c r="AC420" i="22" s="1"/>
  <c r="AB421" i="22"/>
  <c r="AA422" i="22"/>
  <c r="V423" i="22"/>
  <c r="W422" i="22"/>
  <c r="X422" i="22" s="1"/>
  <c r="S424" i="22"/>
  <c r="T423" i="22"/>
  <c r="Y421" i="22" l="1"/>
  <c r="Z421" i="22" s="1"/>
  <c r="AC421" i="22" s="1"/>
  <c r="S425" i="22"/>
  <c r="T424" i="22"/>
  <c r="V424" i="22"/>
  <c r="W423" i="22"/>
  <c r="X423" i="22" s="1"/>
  <c r="AA423" i="22"/>
  <c r="AB422" i="22"/>
  <c r="Y422" i="22" l="1"/>
  <c r="Z422" i="22" s="1"/>
  <c r="AC422" i="22" s="1"/>
  <c r="AB423" i="22"/>
  <c r="W424" i="22"/>
  <c r="X424" i="22" s="1"/>
  <c r="AA424" i="22"/>
  <c r="V425" i="22"/>
  <c r="T425" i="22"/>
  <c r="S426" i="22"/>
  <c r="Y423" i="22" l="1"/>
  <c r="Z423" i="22" s="1"/>
  <c r="AC423" i="22" s="1"/>
  <c r="AA425" i="22"/>
  <c r="V426" i="22"/>
  <c r="W425" i="22"/>
  <c r="X425" i="22" s="1"/>
  <c r="S427" i="22"/>
  <c r="T426" i="22"/>
  <c r="AB424" i="22"/>
  <c r="Y424" i="22" l="1"/>
  <c r="Z424" i="22" s="1"/>
  <c r="AC424" i="22" s="1"/>
  <c r="S428" i="22"/>
  <c r="T427" i="22"/>
  <c r="AB425" i="22"/>
  <c r="V427" i="22"/>
  <c r="W426" i="22"/>
  <c r="X426" i="22" s="1"/>
  <c r="AA426" i="22"/>
  <c r="Y425" i="22" l="1"/>
  <c r="Z425" i="22" s="1"/>
  <c r="AC425" i="22" s="1"/>
  <c r="AB426" i="22"/>
  <c r="AA427" i="22"/>
  <c r="V428" i="22"/>
  <c r="W427" i="22"/>
  <c r="X427" i="22" s="1"/>
  <c r="S429" i="22"/>
  <c r="T428" i="22"/>
  <c r="Y426" i="22" l="1"/>
  <c r="Z426" i="22" s="1"/>
  <c r="AC426" i="22" s="1"/>
  <c r="AB427" i="22"/>
  <c r="S430" i="22"/>
  <c r="T429" i="22"/>
  <c r="AA428" i="22"/>
  <c r="V429" i="22"/>
  <c r="W428" i="22"/>
  <c r="X428" i="22" s="1"/>
  <c r="Y427" i="22" l="1"/>
  <c r="Z427" i="22" s="1"/>
  <c r="AC427" i="22" s="1"/>
  <c r="W429" i="22"/>
  <c r="X429" i="22" s="1"/>
  <c r="AA429" i="22"/>
  <c r="V430" i="22"/>
  <c r="T430" i="22"/>
  <c r="S431" i="22"/>
  <c r="AB428" i="22"/>
  <c r="Y428" i="22" l="1"/>
  <c r="Z428" i="22" s="1"/>
  <c r="AC428" i="22" s="1"/>
  <c r="S432" i="22"/>
  <c r="T431" i="22"/>
  <c r="AA430" i="22"/>
  <c r="V431" i="22"/>
  <c r="W430" i="22"/>
  <c r="X430" i="22" s="1"/>
  <c r="AB429" i="22"/>
  <c r="Y429" i="22" l="1"/>
  <c r="Z429" i="22" s="1"/>
  <c r="AC429" i="22" s="1"/>
  <c r="V432" i="22"/>
  <c r="W431" i="22"/>
  <c r="X431" i="22" s="1"/>
  <c r="AA431" i="22"/>
  <c r="AB430" i="22"/>
  <c r="S433" i="22"/>
  <c r="T432" i="22"/>
  <c r="Y430" i="22" l="1"/>
  <c r="Z430" i="22" s="1"/>
  <c r="AC430" i="22" s="1"/>
  <c r="AB431" i="22"/>
  <c r="T433" i="22"/>
  <c r="S434" i="22"/>
  <c r="W432" i="22"/>
  <c r="X432" i="22" s="1"/>
  <c r="AA432" i="22"/>
  <c r="V433" i="22"/>
  <c r="Y431" i="22" l="1"/>
  <c r="Z431" i="22" s="1"/>
  <c r="AC431" i="22" s="1"/>
  <c r="AB432" i="22"/>
  <c r="S435" i="22"/>
  <c r="T434" i="22"/>
  <c r="AA433" i="22"/>
  <c r="V434" i="22"/>
  <c r="W433" i="22"/>
  <c r="X433" i="22" s="1"/>
  <c r="Y432" i="22" l="1"/>
  <c r="Z432" i="22" s="1"/>
  <c r="AC432" i="22" s="1"/>
  <c r="AB433" i="22"/>
  <c r="V435" i="22"/>
  <c r="W434" i="22"/>
  <c r="X434" i="22" s="1"/>
  <c r="AA434" i="22"/>
  <c r="S436" i="22"/>
  <c r="T435" i="22"/>
  <c r="Y433" i="22" l="1"/>
  <c r="Z433" i="22" s="1"/>
  <c r="AC433" i="22" s="1"/>
  <c r="AB434" i="22"/>
  <c r="AA435" i="22"/>
  <c r="V436" i="22"/>
  <c r="W435" i="22"/>
  <c r="X435" i="22" s="1"/>
  <c r="S437" i="22"/>
  <c r="T436" i="22"/>
  <c r="Y434" i="22" l="1"/>
  <c r="Z434" i="22" s="1"/>
  <c r="AC434" i="22" s="1"/>
  <c r="AB435" i="22"/>
  <c r="S438" i="22"/>
  <c r="T437" i="22"/>
  <c r="AA436" i="22"/>
  <c r="V437" i="22"/>
  <c r="W436" i="22"/>
  <c r="X436" i="22" s="1"/>
  <c r="Y435" i="22" l="1"/>
  <c r="Z435" i="22" s="1"/>
  <c r="AC435" i="22" s="1"/>
  <c r="AB436" i="22"/>
  <c r="T438" i="22"/>
  <c r="S439" i="22"/>
  <c r="W437" i="22"/>
  <c r="X437" i="22" s="1"/>
  <c r="AA437" i="22"/>
  <c r="V438" i="22"/>
  <c r="Y436" i="22" l="1"/>
  <c r="Z436" i="22" s="1"/>
  <c r="AC436" i="22" s="1"/>
  <c r="AA438" i="22"/>
  <c r="V439" i="22"/>
  <c r="W438" i="22"/>
  <c r="X438" i="22" s="1"/>
  <c r="AB437" i="22"/>
  <c r="S440" i="22"/>
  <c r="T439" i="22"/>
  <c r="Y437" i="22" l="1"/>
  <c r="Z437" i="22" s="1"/>
  <c r="AC437" i="22" s="1"/>
  <c r="AB438" i="22"/>
  <c r="V440" i="22"/>
  <c r="W439" i="22"/>
  <c r="X439" i="22" s="1"/>
  <c r="AA439" i="22"/>
  <c r="S441" i="22"/>
  <c r="T440" i="22"/>
  <c r="Y438" i="22" l="1"/>
  <c r="Z438" i="22" s="1"/>
  <c r="AC438" i="22" s="1"/>
  <c r="T441" i="22"/>
  <c r="S442" i="22"/>
  <c r="AB439" i="22"/>
  <c r="W440" i="22"/>
  <c r="X440" i="22" s="1"/>
  <c r="AA440" i="22"/>
  <c r="V441" i="22"/>
  <c r="Y439" i="22" l="1"/>
  <c r="Z439" i="22" s="1"/>
  <c r="AC439" i="22" s="1"/>
  <c r="AB440" i="22"/>
  <c r="S443" i="22"/>
  <c r="T442" i="22"/>
  <c r="AA441" i="22"/>
  <c r="V442" i="22"/>
  <c r="W441" i="22"/>
  <c r="X441" i="22" s="1"/>
  <c r="Y440" i="22" l="1"/>
  <c r="Z440" i="22" s="1"/>
  <c r="AC440" i="22" s="1"/>
  <c r="V443" i="22"/>
  <c r="W442" i="22"/>
  <c r="X442" i="22" s="1"/>
  <c r="AA442" i="22"/>
  <c r="S444" i="22"/>
  <c r="T443" i="22"/>
  <c r="AB441" i="22"/>
  <c r="Y441" i="22" l="1"/>
  <c r="Z441" i="22" s="1"/>
  <c r="AC441" i="22" s="1"/>
  <c r="S445" i="22"/>
  <c r="T444" i="22"/>
  <c r="AB442" i="22"/>
  <c r="AA443" i="22"/>
  <c r="V444" i="22"/>
  <c r="W443" i="22"/>
  <c r="X443" i="22" s="1"/>
  <c r="Y442" i="22" l="1"/>
  <c r="Z442" i="22" s="1"/>
  <c r="AC442" i="22" s="1"/>
  <c r="AB443" i="22"/>
  <c r="AA444" i="22"/>
  <c r="V445" i="22"/>
  <c r="W444" i="22"/>
  <c r="X444" i="22" s="1"/>
  <c r="S446" i="22"/>
  <c r="T445" i="22"/>
  <c r="Y443" i="22" l="1"/>
  <c r="Z443" i="22" s="1"/>
  <c r="AC443" i="22" s="1"/>
  <c r="T446" i="22"/>
  <c r="S447" i="22"/>
  <c r="W445" i="22"/>
  <c r="X445" i="22" s="1"/>
  <c r="AA445" i="22"/>
  <c r="V446" i="22"/>
  <c r="AB444" i="22"/>
  <c r="Y444" i="22" l="1"/>
  <c r="Z444" i="22" s="1"/>
  <c r="AC444" i="22" s="1"/>
  <c r="AA446" i="22"/>
  <c r="V447" i="22"/>
  <c r="W446" i="22"/>
  <c r="X446" i="22" s="1"/>
  <c r="AB445" i="22"/>
  <c r="S448" i="22"/>
  <c r="T447" i="22"/>
  <c r="Y445" i="22" l="1"/>
  <c r="Z445" i="22" s="1"/>
  <c r="AC445" i="22" s="1"/>
  <c r="AB446" i="22"/>
  <c r="S449" i="22"/>
  <c r="T448" i="22"/>
  <c r="V448" i="22"/>
  <c r="W447" i="22"/>
  <c r="X447" i="22" s="1"/>
  <c r="AA447" i="22"/>
  <c r="Y446" i="22" l="1"/>
  <c r="Z446" i="22" s="1"/>
  <c r="AC446" i="22" s="1"/>
  <c r="W448" i="22"/>
  <c r="X448" i="22" s="1"/>
  <c r="AA448" i="22"/>
  <c r="V449" i="22"/>
  <c r="AB447" i="22"/>
  <c r="T449" i="22"/>
  <c r="S450" i="22"/>
  <c r="Y447" i="22" l="1"/>
  <c r="Z447" i="22" s="1"/>
  <c r="AC447" i="22" s="1"/>
  <c r="S451" i="22"/>
  <c r="T450" i="22"/>
  <c r="AA449" i="22"/>
  <c r="V450" i="22"/>
  <c r="W449" i="22"/>
  <c r="X449" i="22" s="1"/>
  <c r="AB448" i="22"/>
  <c r="Y448" i="22" l="1"/>
  <c r="Z448" i="22" s="1"/>
  <c r="AC448" i="22" s="1"/>
  <c r="V451" i="22"/>
  <c r="W450" i="22"/>
  <c r="X450" i="22" s="1"/>
  <c r="AA450" i="22"/>
  <c r="AB449" i="22"/>
  <c r="S452" i="22"/>
  <c r="T451" i="22"/>
  <c r="Y449" i="22" l="1"/>
  <c r="Z449" i="22" s="1"/>
  <c r="AC449" i="22" s="1"/>
  <c r="AB450" i="22"/>
  <c r="S453" i="22"/>
  <c r="T452" i="22"/>
  <c r="AA451" i="22"/>
  <c r="V452" i="22"/>
  <c r="W451" i="22"/>
  <c r="X451" i="22" s="1"/>
  <c r="Y450" i="22" l="1"/>
  <c r="Z450" i="22" s="1"/>
  <c r="AC450" i="22" s="1"/>
  <c r="AB451" i="22"/>
  <c r="S454" i="22"/>
  <c r="T453" i="22"/>
  <c r="AA452" i="22"/>
  <c r="V453" i="22"/>
  <c r="W452" i="22"/>
  <c r="X452" i="22" s="1"/>
  <c r="Y451" i="22" l="1"/>
  <c r="Z451" i="22" s="1"/>
  <c r="AC451" i="22" s="1"/>
  <c r="W453" i="22"/>
  <c r="X453" i="22" s="1"/>
  <c r="AA453" i="22"/>
  <c r="V454" i="22"/>
  <c r="T454" i="22"/>
  <c r="S455" i="22"/>
  <c r="AB452" i="22"/>
  <c r="Y452" i="22" l="1"/>
  <c r="Z452" i="22" s="1"/>
  <c r="AC452" i="22" s="1"/>
  <c r="S456" i="22"/>
  <c r="T455" i="22"/>
  <c r="AA454" i="22"/>
  <c r="V455" i="22"/>
  <c r="W454" i="22"/>
  <c r="X454" i="22" s="1"/>
  <c r="AB453" i="22"/>
  <c r="Y453" i="22" l="1"/>
  <c r="Z453" i="22" s="1"/>
  <c r="AC453" i="22" s="1"/>
  <c r="V456" i="22"/>
  <c r="W455" i="22"/>
  <c r="X455" i="22" s="1"/>
  <c r="AA455" i="22"/>
  <c r="AB454" i="22"/>
  <c r="S457" i="22"/>
  <c r="T456" i="22"/>
  <c r="Y454" i="22" l="1"/>
  <c r="Z454" i="22" s="1"/>
  <c r="AC454" i="22" s="1"/>
  <c r="AB455" i="22"/>
  <c r="T457" i="22"/>
  <c r="S458" i="22"/>
  <c r="W456" i="22"/>
  <c r="X456" i="22" s="1"/>
  <c r="AA456" i="22"/>
  <c r="V457" i="22"/>
  <c r="Y455" i="22" l="1"/>
  <c r="Z455" i="22" s="1"/>
  <c r="AC455" i="22" s="1"/>
  <c r="AB456" i="22"/>
  <c r="S459" i="22"/>
  <c r="T458" i="22"/>
  <c r="AA457" i="22"/>
  <c r="V458" i="22"/>
  <c r="W457" i="22"/>
  <c r="X457" i="22" s="1"/>
  <c r="Y456" i="22" l="1"/>
  <c r="Z456" i="22" s="1"/>
  <c r="AC456" i="22" s="1"/>
  <c r="S460" i="22"/>
  <c r="T459" i="22"/>
  <c r="AB457" i="22"/>
  <c r="V459" i="22"/>
  <c r="W458" i="22"/>
  <c r="X458" i="22" s="1"/>
  <c r="AA458" i="22"/>
  <c r="Y457" i="22" l="1"/>
  <c r="Z457" i="22" s="1"/>
  <c r="AC457" i="22" s="1"/>
  <c r="AB458" i="22"/>
  <c r="AA459" i="22"/>
  <c r="V460" i="22"/>
  <c r="W459" i="22"/>
  <c r="X459" i="22" s="1"/>
  <c r="S461" i="22"/>
  <c r="T460" i="22"/>
  <c r="Y458" i="22" l="1"/>
  <c r="Z458" i="22" s="1"/>
  <c r="AC458" i="22" s="1"/>
  <c r="S462" i="22"/>
  <c r="T461" i="22"/>
  <c r="AA460" i="22"/>
  <c r="V461" i="22"/>
  <c r="W460" i="22"/>
  <c r="X460" i="22" s="1"/>
  <c r="AB459" i="22"/>
  <c r="Y459" i="22" l="1"/>
  <c r="Z459" i="22" s="1"/>
  <c r="AC459" i="22" s="1"/>
  <c r="AB460" i="22"/>
  <c r="W461" i="22"/>
  <c r="X461" i="22" s="1"/>
  <c r="AA461" i="22"/>
  <c r="V462" i="22"/>
  <c r="T462" i="22"/>
  <c r="S463" i="22"/>
  <c r="Y460" i="22" l="1"/>
  <c r="Z460" i="22" s="1"/>
  <c r="AC460" i="22" s="1"/>
  <c r="AA462" i="22"/>
  <c r="V463" i="22"/>
  <c r="W462" i="22"/>
  <c r="X462" i="22" s="1"/>
  <c r="S464" i="22"/>
  <c r="T463" i="22"/>
  <c r="AB461" i="22"/>
  <c r="Y461" i="22" l="1"/>
  <c r="Z461" i="22" s="1"/>
  <c r="AC461" i="22" s="1"/>
  <c r="S465" i="22"/>
  <c r="T464" i="22"/>
  <c r="AB462" i="22"/>
  <c r="V464" i="22"/>
  <c r="W463" i="22"/>
  <c r="X463" i="22" s="1"/>
  <c r="AA463" i="22"/>
  <c r="Y462" i="22" l="1"/>
  <c r="Z462" i="22" s="1"/>
  <c r="AC462" i="22" s="1"/>
  <c r="W464" i="22"/>
  <c r="X464" i="22" s="1"/>
  <c r="AA464" i="22"/>
  <c r="V465" i="22"/>
  <c r="AB463" i="22"/>
  <c r="T465" i="22"/>
  <c r="S466" i="22"/>
  <c r="Y463" i="22" l="1"/>
  <c r="Z463" i="22" s="1"/>
  <c r="AC463" i="22" s="1"/>
  <c r="S467" i="22"/>
  <c r="T466" i="22"/>
  <c r="AA465" i="22"/>
  <c r="V466" i="22"/>
  <c r="W465" i="22"/>
  <c r="X465" i="22" s="1"/>
  <c r="AB464" i="22"/>
  <c r="Y464" i="22" l="1"/>
  <c r="Z464" i="22" s="1"/>
  <c r="AC464" i="22" s="1"/>
  <c r="V467" i="22"/>
  <c r="W466" i="22"/>
  <c r="X466" i="22" s="1"/>
  <c r="AA466" i="22"/>
  <c r="AB465" i="22"/>
  <c r="S468" i="22"/>
  <c r="T467" i="22"/>
  <c r="Y465" i="22" l="1"/>
  <c r="Z465" i="22" s="1"/>
  <c r="AC465" i="22" s="1"/>
  <c r="AB466" i="22"/>
  <c r="S469" i="22"/>
  <c r="T468" i="22"/>
  <c r="AA467" i="22"/>
  <c r="V468" i="22"/>
  <c r="W467" i="22"/>
  <c r="X467" i="22" s="1"/>
  <c r="Y466" i="22" l="1"/>
  <c r="Z466" i="22" s="1"/>
  <c r="AC466" i="22" s="1"/>
  <c r="AA468" i="22"/>
  <c r="V469" i="22"/>
  <c r="W468" i="22"/>
  <c r="X468" i="22" s="1"/>
  <c r="AB467" i="22"/>
  <c r="S470" i="22"/>
  <c r="T469" i="22"/>
  <c r="Y467" i="22" l="1"/>
  <c r="Z467" i="22" s="1"/>
  <c r="AC467" i="22" s="1"/>
  <c r="T470" i="22"/>
  <c r="S471" i="22"/>
  <c r="AB468" i="22"/>
  <c r="W469" i="22"/>
  <c r="X469" i="22" s="1"/>
  <c r="AA469" i="22"/>
  <c r="V470" i="22"/>
  <c r="Y468" i="22" l="1"/>
  <c r="Z468" i="22" s="1"/>
  <c r="AC468" i="22" s="1"/>
  <c r="AB469" i="22"/>
  <c r="AA470" i="22"/>
  <c r="V471" i="22"/>
  <c r="W470" i="22"/>
  <c r="X470" i="22" s="1"/>
  <c r="S472" i="22"/>
  <c r="T471" i="22"/>
  <c r="Y469" i="22" l="1"/>
  <c r="Z469" i="22" s="1"/>
  <c r="AC469" i="22" s="1"/>
  <c r="AB470" i="22"/>
  <c r="V472" i="22"/>
  <c r="W471" i="22"/>
  <c r="X471" i="22" s="1"/>
  <c r="AA471" i="22"/>
  <c r="S473" i="22"/>
  <c r="T472" i="22"/>
  <c r="Y470" i="22" l="1"/>
  <c r="Z470" i="22" s="1"/>
  <c r="AC470" i="22" s="1"/>
  <c r="AB471" i="22"/>
  <c r="W472" i="22"/>
  <c r="X472" i="22" s="1"/>
  <c r="AA472" i="22"/>
  <c r="V473" i="22"/>
  <c r="T473" i="22"/>
  <c r="S474" i="22"/>
  <c r="Y471" i="22" l="1"/>
  <c r="Z471" i="22" s="1"/>
  <c r="AC471" i="22" s="1"/>
  <c r="AA473" i="22"/>
  <c r="V474" i="22"/>
  <c r="W473" i="22"/>
  <c r="X473" i="22" s="1"/>
  <c r="S475" i="22"/>
  <c r="T474" i="22"/>
  <c r="AB472" i="22"/>
  <c r="Y472" i="22" l="1"/>
  <c r="Z472" i="22" s="1"/>
  <c r="AC472" i="22" s="1"/>
  <c r="S476" i="22"/>
  <c r="T475" i="22"/>
  <c r="AB473" i="22"/>
  <c r="V475" i="22"/>
  <c r="W474" i="22"/>
  <c r="X474" i="22" s="1"/>
  <c r="AA474" i="22"/>
  <c r="Y473" i="22" l="1"/>
  <c r="Z473" i="22" s="1"/>
  <c r="AC473" i="22" s="1"/>
  <c r="AB474" i="22"/>
  <c r="AA475" i="22"/>
  <c r="V476" i="22"/>
  <c r="W475" i="22"/>
  <c r="X475" i="22" s="1"/>
  <c r="S477" i="22"/>
  <c r="T476" i="22"/>
  <c r="Y474" i="22" l="1"/>
  <c r="Z474" i="22" s="1"/>
  <c r="AC474" i="22" s="1"/>
  <c r="AB475" i="22"/>
  <c r="AA476" i="22"/>
  <c r="V477" i="22"/>
  <c r="W476" i="22"/>
  <c r="X476" i="22" s="1"/>
  <c r="S478" i="22"/>
  <c r="T477" i="22"/>
  <c r="Y475" i="22" l="1"/>
  <c r="Z475" i="22" s="1"/>
  <c r="AC475" i="22" s="1"/>
  <c r="AB476" i="22"/>
  <c r="T478" i="22"/>
  <c r="S479" i="22"/>
  <c r="W477" i="22"/>
  <c r="X477" i="22" s="1"/>
  <c r="AA477" i="22"/>
  <c r="V478" i="22"/>
  <c r="Y476" i="22" l="1"/>
  <c r="Z476" i="22" s="1"/>
  <c r="AC476" i="22" s="1"/>
  <c r="AB477" i="22"/>
  <c r="AA478" i="22"/>
  <c r="V479" i="22"/>
  <c r="W478" i="22"/>
  <c r="X478" i="22" s="1"/>
  <c r="S480" i="22"/>
  <c r="T479" i="22"/>
  <c r="Y477" i="22" l="1"/>
  <c r="Z477" i="22" s="1"/>
  <c r="AC477" i="22" s="1"/>
  <c r="S481" i="22"/>
  <c r="T480" i="22"/>
  <c r="V480" i="22"/>
  <c r="W479" i="22"/>
  <c r="X479" i="22" s="1"/>
  <c r="AA479" i="22"/>
  <c r="AB478" i="22"/>
  <c r="Y478" i="22" l="1"/>
  <c r="Z478" i="22" s="1"/>
  <c r="AC478" i="22" s="1"/>
  <c r="AB479" i="22"/>
  <c r="W480" i="22"/>
  <c r="X480" i="22" s="1"/>
  <c r="AA480" i="22"/>
  <c r="V481" i="22"/>
  <c r="T481" i="22"/>
  <c r="S482" i="22"/>
  <c r="Y479" i="22" l="1"/>
  <c r="Z479" i="22" s="1"/>
  <c r="AC479" i="22" s="1"/>
  <c r="AA481" i="22"/>
  <c r="V482" i="22"/>
  <c r="W481" i="22"/>
  <c r="X481" i="22" s="1"/>
  <c r="S483" i="22"/>
  <c r="T482" i="22"/>
  <c r="AB480" i="22"/>
  <c r="Y480" i="22" l="1"/>
  <c r="Z480" i="22" s="1"/>
  <c r="AC480" i="22" s="1"/>
  <c r="S484" i="22"/>
  <c r="T483" i="22"/>
  <c r="AB481" i="22"/>
  <c r="V483" i="22"/>
  <c r="W482" i="22"/>
  <c r="X482" i="22" s="1"/>
  <c r="AA482" i="22"/>
  <c r="Y481" i="22" l="1"/>
  <c r="Z481" i="22" s="1"/>
  <c r="AC481" i="22" s="1"/>
  <c r="AB482" i="22"/>
  <c r="AA483" i="22"/>
  <c r="V484" i="22"/>
  <c r="W483" i="22"/>
  <c r="X483" i="22" s="1"/>
  <c r="S485" i="22"/>
  <c r="T484" i="22"/>
  <c r="Y482" i="22" l="1"/>
  <c r="Z482" i="22" s="1"/>
  <c r="AC482" i="22" s="1"/>
  <c r="AB483" i="22"/>
  <c r="AA484" i="22"/>
  <c r="V485" i="22"/>
  <c r="W484" i="22"/>
  <c r="X484" i="22" s="1"/>
  <c r="S486" i="22"/>
  <c r="T485" i="22"/>
  <c r="Y483" i="22" l="1"/>
  <c r="Z483" i="22" s="1"/>
  <c r="AC483" i="22" s="1"/>
  <c r="T486" i="22"/>
  <c r="S487" i="22"/>
  <c r="AB484" i="22"/>
  <c r="W485" i="22"/>
  <c r="X485" i="22" s="1"/>
  <c r="AA485" i="22"/>
  <c r="V486" i="22"/>
  <c r="Y484" i="22" l="1"/>
  <c r="Z484" i="22" s="1"/>
  <c r="AC484" i="22" s="1"/>
  <c r="AA486" i="22"/>
  <c r="V487" i="22"/>
  <c r="W486" i="22"/>
  <c r="X486" i="22" s="1"/>
  <c r="S488" i="22"/>
  <c r="T487" i="22"/>
  <c r="AB485" i="22"/>
  <c r="Y485" i="22" l="1"/>
  <c r="Z485" i="22" s="1"/>
  <c r="AC485" i="22" s="1"/>
  <c r="S489" i="22"/>
  <c r="T488" i="22"/>
  <c r="AB486" i="22"/>
  <c r="V488" i="22"/>
  <c r="W487" i="22"/>
  <c r="X487" i="22" s="1"/>
  <c r="AA487" i="22"/>
  <c r="Y486" i="22" l="1"/>
  <c r="Z486" i="22" s="1"/>
  <c r="AC486" i="22" s="1"/>
  <c r="W488" i="22"/>
  <c r="X488" i="22" s="1"/>
  <c r="AA488" i="22"/>
  <c r="V489" i="22"/>
  <c r="AB487" i="22"/>
  <c r="T489" i="22"/>
  <c r="S490" i="22"/>
  <c r="Y487" i="22" l="1"/>
  <c r="Z487" i="22" s="1"/>
  <c r="AC487" i="22" s="1"/>
  <c r="AA489" i="22"/>
  <c r="V490" i="22"/>
  <c r="W489" i="22"/>
  <c r="X489" i="22" s="1"/>
  <c r="S491" i="22"/>
  <c r="T490" i="22"/>
  <c r="AB488" i="22"/>
  <c r="Y488" i="22" l="1"/>
  <c r="Z488" i="22" s="1"/>
  <c r="AC488" i="22" s="1"/>
  <c r="S492" i="22"/>
  <c r="T491" i="22"/>
  <c r="AB489" i="22"/>
  <c r="V491" i="22"/>
  <c r="W490" i="22"/>
  <c r="X490" i="22" s="1"/>
  <c r="AA490" i="22"/>
  <c r="Y489" i="22" l="1"/>
  <c r="Z489" i="22" s="1"/>
  <c r="AC489" i="22" s="1"/>
  <c r="AB490" i="22"/>
  <c r="AA491" i="22"/>
  <c r="V492" i="22"/>
  <c r="W491" i="22"/>
  <c r="X491" i="22" s="1"/>
  <c r="S493" i="22"/>
  <c r="T492" i="22"/>
  <c r="Y490" i="22" l="1"/>
  <c r="Z490" i="22" s="1"/>
  <c r="AC490" i="22" s="1"/>
  <c r="AB491" i="22"/>
  <c r="S494" i="22"/>
  <c r="T493" i="22"/>
  <c r="AA492" i="22"/>
  <c r="V493" i="22"/>
  <c r="W492" i="22"/>
  <c r="X492" i="22" s="1"/>
  <c r="Y491" i="22" l="1"/>
  <c r="Z491" i="22" s="1"/>
  <c r="AC491" i="22" s="1"/>
  <c r="W493" i="22"/>
  <c r="X493" i="22" s="1"/>
  <c r="AA493" i="22"/>
  <c r="V494" i="22"/>
  <c r="T494" i="22"/>
  <c r="S495" i="22"/>
  <c r="AB492" i="22"/>
  <c r="Y492" i="22" l="1"/>
  <c r="Z492" i="22" s="1"/>
  <c r="AC492" i="22" s="1"/>
  <c r="S496" i="22"/>
  <c r="T495" i="22"/>
  <c r="AA494" i="22"/>
  <c r="V495" i="22"/>
  <c r="W494" i="22"/>
  <c r="X494" i="22" s="1"/>
  <c r="AB493" i="22"/>
  <c r="Y493" i="22" l="1"/>
  <c r="Z493" i="22" s="1"/>
  <c r="AC493" i="22" s="1"/>
  <c r="AB494" i="22"/>
  <c r="V496" i="22"/>
  <c r="W495" i="22"/>
  <c r="X495" i="22" s="1"/>
  <c r="AA495" i="22"/>
  <c r="S497" i="22"/>
  <c r="T496" i="22"/>
  <c r="Y494" i="22" l="1"/>
  <c r="Z494" i="22" s="1"/>
  <c r="AC494" i="22" s="1"/>
  <c r="T497" i="22"/>
  <c r="S498" i="22"/>
  <c r="AB495" i="22"/>
  <c r="W496" i="22"/>
  <c r="X496" i="22" s="1"/>
  <c r="AA496" i="22"/>
  <c r="V497" i="22"/>
  <c r="Y495" i="22" l="1"/>
  <c r="Z495" i="22" s="1"/>
  <c r="AC495" i="22" s="1"/>
  <c r="AB496" i="22"/>
  <c r="S499" i="22"/>
  <c r="T498" i="22"/>
  <c r="AA497" i="22"/>
  <c r="V498" i="22"/>
  <c r="W497" i="22"/>
  <c r="X497" i="22" s="1"/>
  <c r="Y496" i="22" l="1"/>
  <c r="Z496" i="22" s="1"/>
  <c r="AC496" i="22" s="1"/>
  <c r="AB497" i="22"/>
  <c r="V499" i="22"/>
  <c r="W498" i="22"/>
  <c r="X498" i="22" s="1"/>
  <c r="AA498" i="22"/>
  <c r="S500" i="22"/>
  <c r="T499" i="22"/>
  <c r="Y497" i="22" l="1"/>
  <c r="Z497" i="22" s="1"/>
  <c r="AC497" i="22" s="1"/>
  <c r="S501" i="22"/>
  <c r="T500" i="22"/>
  <c r="AB498" i="22"/>
  <c r="AA499" i="22"/>
  <c r="V500" i="22"/>
  <c r="W499" i="22"/>
  <c r="X499" i="22" s="1"/>
  <c r="Y498" i="22" l="1"/>
  <c r="Z498" i="22" s="1"/>
  <c r="AC498" i="22" s="1"/>
  <c r="AB499" i="22"/>
  <c r="AA500" i="22"/>
  <c r="V501" i="22"/>
  <c r="W500" i="22"/>
  <c r="X500" i="22" s="1"/>
  <c r="S502" i="22"/>
  <c r="T501" i="22"/>
  <c r="Y499" i="22" l="1"/>
  <c r="Z499" i="22" s="1"/>
  <c r="AC499" i="22" s="1"/>
  <c r="T502" i="22"/>
  <c r="S503" i="22"/>
  <c r="W501" i="22"/>
  <c r="X501" i="22" s="1"/>
  <c r="AA501" i="22"/>
  <c r="V502" i="22"/>
  <c r="AB500" i="22"/>
  <c r="Y500" i="22" l="1"/>
  <c r="Z500" i="22" s="1"/>
  <c r="AC500" i="22" s="1"/>
  <c r="AB501" i="22"/>
  <c r="S504" i="22"/>
  <c r="T503" i="22"/>
  <c r="AA502" i="22"/>
  <c r="V503" i="22"/>
  <c r="W502" i="22"/>
  <c r="X502" i="22" s="1"/>
  <c r="Y501" i="22" l="1"/>
  <c r="Z501" i="22" s="1"/>
  <c r="AC501" i="22" s="1"/>
  <c r="S505" i="22"/>
  <c r="T504" i="22"/>
  <c r="AB502" i="22"/>
  <c r="V504" i="22"/>
  <c r="W503" i="22"/>
  <c r="X503" i="22" s="1"/>
  <c r="AA503" i="22"/>
  <c r="Y502" i="22" l="1"/>
  <c r="Z502" i="22" s="1"/>
  <c r="AC502" i="22" s="1"/>
  <c r="AB503" i="22"/>
  <c r="W504" i="22"/>
  <c r="X504" i="22" s="1"/>
  <c r="AA504" i="22"/>
  <c r="V505" i="22"/>
  <c r="T505" i="22"/>
  <c r="S506" i="22"/>
  <c r="Y503" i="22" l="1"/>
  <c r="Z503" i="22" s="1"/>
  <c r="AC503" i="22" s="1"/>
  <c r="AA505" i="22"/>
  <c r="V506" i="22"/>
  <c r="W505" i="22"/>
  <c r="X505" i="22" s="1"/>
  <c r="AB504" i="22"/>
  <c r="S507" i="22"/>
  <c r="T506" i="22"/>
  <c r="Y504" i="22" l="1"/>
  <c r="Z504" i="22" s="1"/>
  <c r="AC504" i="22" s="1"/>
  <c r="AB505" i="22"/>
  <c r="V507" i="22"/>
  <c r="W506" i="22"/>
  <c r="X506" i="22" s="1"/>
  <c r="AA506" i="22"/>
  <c r="S508" i="22"/>
  <c r="T507" i="22"/>
  <c r="Y505" i="22" l="1"/>
  <c r="Z505" i="22" s="1"/>
  <c r="AC505" i="22" s="1"/>
  <c r="AB506" i="22"/>
  <c r="S509" i="22"/>
  <c r="T508" i="22"/>
  <c r="AA507" i="22"/>
  <c r="V508" i="22"/>
  <c r="W507" i="22"/>
  <c r="X507" i="22" s="1"/>
  <c r="Y506" i="22" l="1"/>
  <c r="Z506" i="22" s="1"/>
  <c r="AC506" i="22" s="1"/>
  <c r="AB507" i="22"/>
  <c r="AA508" i="22"/>
  <c r="V509" i="22"/>
  <c r="W508" i="22"/>
  <c r="X508" i="22" s="1"/>
  <c r="S510" i="22"/>
  <c r="T509" i="22"/>
  <c r="Y507" i="22" l="1"/>
  <c r="Z507" i="22" s="1"/>
  <c r="AC507" i="22" s="1"/>
  <c r="T510" i="22"/>
  <c r="S511" i="22"/>
  <c r="AB508" i="22"/>
  <c r="W509" i="22"/>
  <c r="X509" i="22" s="1"/>
  <c r="AA509" i="22"/>
  <c r="V510" i="22"/>
  <c r="Y508" i="22" l="1"/>
  <c r="Z508" i="22" s="1"/>
  <c r="AC508" i="22" s="1"/>
  <c r="AA510" i="22"/>
  <c r="V511" i="22"/>
  <c r="W510" i="22"/>
  <c r="X510" i="22" s="1"/>
  <c r="AB509" i="22"/>
  <c r="S512" i="22"/>
  <c r="T511" i="22"/>
  <c r="Y509" i="22" l="1"/>
  <c r="Z509" i="22" s="1"/>
  <c r="AC509" i="22" s="1"/>
  <c r="V512" i="22"/>
  <c r="W511" i="22"/>
  <c r="X511" i="22" s="1"/>
  <c r="AA511" i="22"/>
  <c r="S513" i="22"/>
  <c r="T512" i="22"/>
  <c r="AB510" i="22"/>
  <c r="Y510" i="22" l="1"/>
  <c r="Z510" i="22" s="1"/>
  <c r="AC510" i="22" s="1"/>
  <c r="T513" i="22"/>
  <c r="S514" i="22"/>
  <c r="AB511" i="22"/>
  <c r="W512" i="22"/>
  <c r="X512" i="22" s="1"/>
  <c r="AA512" i="22"/>
  <c r="V513" i="22"/>
  <c r="Y511" i="22" l="1"/>
  <c r="Z511" i="22" s="1"/>
  <c r="AC511" i="22" s="1"/>
  <c r="AA513" i="22"/>
  <c r="V514" i="22"/>
  <c r="W513" i="22"/>
  <c r="X513" i="22" s="1"/>
  <c r="S515" i="22"/>
  <c r="T514" i="22"/>
  <c r="AB512" i="22"/>
  <c r="Y512" i="22" l="1"/>
  <c r="Z512" i="22" s="1"/>
  <c r="AC512" i="22" s="1"/>
  <c r="S516" i="22"/>
  <c r="T515" i="22"/>
  <c r="V515" i="22"/>
  <c r="W514" i="22"/>
  <c r="X514" i="22" s="1"/>
  <c r="AA514" i="22"/>
  <c r="AB513" i="22"/>
  <c r="Y513" i="22" l="1"/>
  <c r="Z513" i="22" s="1"/>
  <c r="AC513" i="22" s="1"/>
  <c r="AB514" i="22"/>
  <c r="AA515" i="22"/>
  <c r="V516" i="22"/>
  <c r="W515" i="22"/>
  <c r="X515" i="22" s="1"/>
  <c r="S517" i="22"/>
  <c r="T516" i="22"/>
  <c r="Y514" i="22" l="1"/>
  <c r="Z514" i="22" s="1"/>
  <c r="AC514" i="22" s="1"/>
  <c r="AA516" i="22"/>
  <c r="V517" i="22"/>
  <c r="W516" i="22"/>
  <c r="X516" i="22" s="1"/>
  <c r="S518" i="22"/>
  <c r="T517" i="22"/>
  <c r="AB515" i="22"/>
  <c r="Y515" i="22" l="1"/>
  <c r="Z515" i="22" s="1"/>
  <c r="AC515" i="22" s="1"/>
  <c r="T518" i="22"/>
  <c r="S519" i="22"/>
  <c r="W517" i="22"/>
  <c r="X517" i="22" s="1"/>
  <c r="AA517" i="22"/>
  <c r="V518" i="22"/>
  <c r="Y516" i="22"/>
  <c r="Z516" i="22" s="1"/>
  <c r="AC516" i="22" s="1"/>
  <c r="AB516" i="22"/>
  <c r="AA518" i="22" l="1"/>
  <c r="V519" i="22"/>
  <c r="W518" i="22"/>
  <c r="X518" i="22" s="1"/>
  <c r="S520" i="22"/>
  <c r="T519" i="22"/>
  <c r="AB517" i="22"/>
  <c r="Y517" i="22"/>
  <c r="Z517" i="22" s="1"/>
  <c r="AC517" i="22" s="1"/>
  <c r="S521" i="22" l="1"/>
  <c r="T520" i="22"/>
  <c r="AB518" i="22"/>
  <c r="Y518" i="22"/>
  <c r="Z518" i="22" s="1"/>
  <c r="AC518" i="22" s="1"/>
  <c r="V520" i="22"/>
  <c r="W519" i="22"/>
  <c r="X519" i="22" s="1"/>
  <c r="AA519" i="22"/>
  <c r="Y519" i="22" l="1"/>
  <c r="Z519" i="22" s="1"/>
  <c r="AC519" i="22" s="1"/>
  <c r="AB519" i="22"/>
  <c r="W520" i="22"/>
  <c r="X520" i="22" s="1"/>
  <c r="AA520" i="22"/>
  <c r="V521" i="22"/>
  <c r="T521" i="22"/>
  <c r="S522" i="22"/>
  <c r="AA521" i="22" l="1"/>
  <c r="V522" i="22"/>
  <c r="W521" i="22"/>
  <c r="X521" i="22" s="1"/>
  <c r="AB520" i="22"/>
  <c r="Y520" i="22"/>
  <c r="Z520" i="22" s="1"/>
  <c r="AC520" i="22" s="1"/>
  <c r="S523" i="22"/>
  <c r="T522" i="22"/>
  <c r="S524" i="22" l="1"/>
  <c r="T523" i="22"/>
  <c r="V523" i="22"/>
  <c r="W522" i="22"/>
  <c r="X522" i="22" s="1"/>
  <c r="AA522" i="22"/>
  <c r="AB521" i="22"/>
  <c r="Y521" i="22"/>
  <c r="Z521" i="22" s="1"/>
  <c r="AC521" i="22" s="1"/>
  <c r="Y522" i="22" l="1"/>
  <c r="Z522" i="22" s="1"/>
  <c r="AC522" i="22" s="1"/>
  <c r="AB522" i="22"/>
  <c r="AA523" i="22"/>
  <c r="V524" i="22"/>
  <c r="W523" i="22"/>
  <c r="X523" i="22" s="1"/>
  <c r="S525" i="22"/>
  <c r="T524" i="22"/>
  <c r="AA524" i="22" l="1"/>
  <c r="V525" i="22"/>
  <c r="W524" i="22"/>
  <c r="X524" i="22" s="1"/>
  <c r="S526" i="22"/>
  <c r="T525" i="22"/>
  <c r="AB523" i="22"/>
  <c r="Y523" i="22"/>
  <c r="Z523" i="22" s="1"/>
  <c r="AC523" i="22" s="1"/>
  <c r="T526" i="22" l="1"/>
  <c r="S527" i="22"/>
  <c r="W525" i="22"/>
  <c r="X525" i="22" s="1"/>
  <c r="AA525" i="22"/>
  <c r="V526" i="22"/>
  <c r="Y524" i="22"/>
  <c r="Z524" i="22" s="1"/>
  <c r="AC524" i="22" s="1"/>
  <c r="AB524" i="22"/>
  <c r="AA526" i="22" l="1"/>
  <c r="V527" i="22"/>
  <c r="W526" i="22"/>
  <c r="X526" i="22" s="1"/>
  <c r="S528" i="22"/>
  <c r="T527" i="22"/>
  <c r="AB525" i="22"/>
  <c r="Y525" i="22"/>
  <c r="Z525" i="22" s="1"/>
  <c r="AC525" i="22" s="1"/>
  <c r="S529" i="22" l="1"/>
  <c r="T528" i="22"/>
  <c r="AB526" i="22"/>
  <c r="Y526" i="22"/>
  <c r="Z526" i="22" s="1"/>
  <c r="AC526" i="22" s="1"/>
  <c r="V528" i="22"/>
  <c r="W527" i="22"/>
  <c r="X527" i="22" s="1"/>
  <c r="AA527" i="22"/>
  <c r="Y527" i="22" l="1"/>
  <c r="Z527" i="22" s="1"/>
  <c r="AC527" i="22" s="1"/>
  <c r="AB527" i="22"/>
  <c r="W528" i="22"/>
  <c r="X528" i="22" s="1"/>
  <c r="AA528" i="22"/>
  <c r="V529" i="22"/>
  <c r="T529" i="22"/>
  <c r="S530" i="22"/>
  <c r="S531" i="22" l="1"/>
  <c r="T530" i="22"/>
  <c r="AA529" i="22"/>
  <c r="V530" i="22"/>
  <c r="W529" i="22"/>
  <c r="X529" i="22" s="1"/>
  <c r="AB528" i="22"/>
  <c r="Y528" i="22"/>
  <c r="Z528" i="22" s="1"/>
  <c r="AC528" i="22" s="1"/>
  <c r="AB529" i="22" l="1"/>
  <c r="Y529" i="22"/>
  <c r="Z529" i="22" s="1"/>
  <c r="AC529" i="22" s="1"/>
  <c r="V531" i="22"/>
  <c r="W530" i="22"/>
  <c r="X530" i="22" s="1"/>
  <c r="AA530" i="22"/>
  <c r="S532" i="22"/>
  <c r="T531" i="22"/>
  <c r="S533" i="22" l="1"/>
  <c r="T532" i="22"/>
  <c r="Y530" i="22"/>
  <c r="Z530" i="22" s="1"/>
  <c r="AC530" i="22" s="1"/>
  <c r="AB530" i="22"/>
  <c r="AA531" i="22"/>
  <c r="V532" i="22"/>
  <c r="W531" i="22"/>
  <c r="X531" i="22" s="1"/>
  <c r="AB531" i="22" l="1"/>
  <c r="Y531" i="22"/>
  <c r="Z531" i="22" s="1"/>
  <c r="AC531" i="22" s="1"/>
  <c r="AA532" i="22"/>
  <c r="V533" i="22"/>
  <c r="W532" i="22"/>
  <c r="X532" i="22" s="1"/>
  <c r="S534" i="22"/>
  <c r="T533" i="22"/>
  <c r="W533" i="22" l="1"/>
  <c r="X533" i="22" s="1"/>
  <c r="AA533" i="22"/>
  <c r="V534" i="22"/>
  <c r="T534" i="22"/>
  <c r="S535" i="22"/>
  <c r="Y532" i="22"/>
  <c r="Z532" i="22" s="1"/>
  <c r="AC532" i="22" s="1"/>
  <c r="AB532" i="22"/>
  <c r="S536" i="22" l="1"/>
  <c r="T535" i="22"/>
  <c r="AA534" i="22"/>
  <c r="V535" i="22"/>
  <c r="W534" i="22"/>
  <c r="X534" i="22" s="1"/>
  <c r="AB533" i="22"/>
  <c r="Y533" i="22"/>
  <c r="Z533" i="22" s="1"/>
  <c r="AC533" i="22" s="1"/>
  <c r="V536" i="22" l="1"/>
  <c r="W535" i="22"/>
  <c r="X535" i="22" s="1"/>
  <c r="AA535" i="22"/>
  <c r="AB534" i="22"/>
  <c r="Y534" i="22"/>
  <c r="Z534" i="22" s="1"/>
  <c r="AC534" i="22" s="1"/>
  <c r="S537" i="22"/>
  <c r="T536" i="22"/>
  <c r="T537" i="22" l="1"/>
  <c r="S538" i="22"/>
  <c r="Y535" i="22"/>
  <c r="Z535" i="22" s="1"/>
  <c r="AC535" i="22" s="1"/>
  <c r="AB535" i="22"/>
  <c r="W536" i="22"/>
  <c r="X536" i="22" s="1"/>
  <c r="AA536" i="22"/>
  <c r="V537" i="22"/>
  <c r="AA537" i="22" l="1"/>
  <c r="V538" i="22"/>
  <c r="W537" i="22"/>
  <c r="X537" i="22" s="1"/>
  <c r="AB536" i="22"/>
  <c r="Y536" i="22"/>
  <c r="Z536" i="22" s="1"/>
  <c r="AC536" i="22" s="1"/>
  <c r="S539" i="22"/>
  <c r="T538" i="22"/>
  <c r="S540" i="22" l="1"/>
  <c r="T539" i="22"/>
  <c r="V539" i="22"/>
  <c r="W538" i="22"/>
  <c r="X538" i="22" s="1"/>
  <c r="AA538" i="22"/>
  <c r="AB537" i="22"/>
  <c r="Y537" i="22"/>
  <c r="Z537" i="22" s="1"/>
  <c r="AC537" i="22" s="1"/>
  <c r="Y538" i="22" l="1"/>
  <c r="Z538" i="22" s="1"/>
  <c r="AC538" i="22" s="1"/>
  <c r="AB538" i="22"/>
  <c r="AA539" i="22"/>
  <c r="V540" i="22"/>
  <c r="W539" i="22"/>
  <c r="X539" i="22" s="1"/>
  <c r="S541" i="22"/>
  <c r="T540" i="22"/>
  <c r="S542" i="22" l="1"/>
  <c r="T541" i="22"/>
  <c r="AA540" i="22"/>
  <c r="V541" i="22"/>
  <c r="W540" i="22"/>
  <c r="X540" i="22" s="1"/>
  <c r="AB539" i="22"/>
  <c r="Y539" i="22"/>
  <c r="Z539" i="22" s="1"/>
  <c r="AC539" i="22" s="1"/>
  <c r="Y540" i="22" l="1"/>
  <c r="Z540" i="22" s="1"/>
  <c r="AC540" i="22" s="1"/>
  <c r="AB540" i="22"/>
  <c r="W541" i="22"/>
  <c r="X541" i="22" s="1"/>
  <c r="AA541" i="22"/>
  <c r="V542" i="22"/>
  <c r="T542" i="22"/>
  <c r="S543" i="22"/>
  <c r="AB541" i="22" l="1"/>
  <c r="Y541" i="22"/>
  <c r="Z541" i="22" s="1"/>
  <c r="AC541" i="22" s="1"/>
  <c r="S544" i="22"/>
  <c r="T543" i="22"/>
  <c r="AA542" i="22"/>
  <c r="V543" i="22"/>
  <c r="W542" i="22"/>
  <c r="X542" i="22" s="1"/>
  <c r="AB542" i="22" l="1"/>
  <c r="Y542" i="22"/>
  <c r="Z542" i="22" s="1"/>
  <c r="AC542" i="22" s="1"/>
  <c r="V544" i="22"/>
  <c r="W543" i="22"/>
  <c r="X543" i="22" s="1"/>
  <c r="AA543" i="22"/>
  <c r="S545" i="22"/>
  <c r="T544" i="22"/>
  <c r="T545" i="22" l="1"/>
  <c r="S546" i="22"/>
  <c r="Y543" i="22"/>
  <c r="Z543" i="22" s="1"/>
  <c r="AC543" i="22" s="1"/>
  <c r="AB543" i="22"/>
  <c r="W544" i="22"/>
  <c r="X544" i="22" s="1"/>
  <c r="AA544" i="22"/>
  <c r="V545" i="22"/>
  <c r="AB544" i="22" l="1"/>
  <c r="Y544" i="22"/>
  <c r="Z544" i="22" s="1"/>
  <c r="AC544" i="22" s="1"/>
  <c r="S547" i="22"/>
  <c r="T546" i="22"/>
  <c r="AA545" i="22"/>
  <c r="V546" i="22"/>
  <c r="W545" i="22"/>
  <c r="X545" i="22" s="1"/>
  <c r="AB545" i="22" l="1"/>
  <c r="Y545" i="22"/>
  <c r="Z545" i="22" s="1"/>
  <c r="AC545" i="22" s="1"/>
  <c r="V547" i="22"/>
  <c r="W546" i="22"/>
  <c r="X546" i="22" s="1"/>
  <c r="AA546" i="22"/>
  <c r="S548" i="22"/>
  <c r="T547" i="22"/>
  <c r="S549" i="22" l="1"/>
  <c r="T548" i="22"/>
  <c r="Y546" i="22"/>
  <c r="Z546" i="22" s="1"/>
  <c r="AC546" i="22" s="1"/>
  <c r="AB546" i="22"/>
  <c r="AA547" i="22"/>
  <c r="V548" i="22"/>
  <c r="W547" i="22"/>
  <c r="X547" i="22" s="1"/>
  <c r="AA548" i="22" l="1"/>
  <c r="V549" i="22"/>
  <c r="W548" i="22"/>
  <c r="X548" i="22" s="1"/>
  <c r="AB547" i="22"/>
  <c r="Y547" i="22"/>
  <c r="Z547" i="22" s="1"/>
  <c r="AC547" i="22" s="1"/>
  <c r="S550" i="22"/>
  <c r="T549" i="22"/>
  <c r="T550" i="22" l="1"/>
  <c r="S551" i="22"/>
  <c r="W549" i="22"/>
  <c r="X549" i="22" s="1"/>
  <c r="AA549" i="22"/>
  <c r="V550" i="22"/>
  <c r="Y548" i="22"/>
  <c r="Z548" i="22" s="1"/>
  <c r="AC548" i="22" s="1"/>
  <c r="AB548" i="22"/>
  <c r="AA550" i="22" l="1"/>
  <c r="V551" i="22"/>
  <c r="W550" i="22"/>
  <c r="X550" i="22" s="1"/>
  <c r="AB549" i="22"/>
  <c r="Y549" i="22"/>
  <c r="Z549" i="22" s="1"/>
  <c r="AC549" i="22" s="1"/>
  <c r="S552" i="22"/>
  <c r="T551" i="22"/>
  <c r="S553" i="22" l="1"/>
  <c r="T552" i="22"/>
  <c r="V552" i="22"/>
  <c r="W551" i="22"/>
  <c r="X551" i="22" s="1"/>
  <c r="AA551" i="22"/>
  <c r="AB550" i="22"/>
  <c r="Y550" i="22"/>
  <c r="Z550" i="22" s="1"/>
  <c r="AC550" i="22" s="1"/>
  <c r="Y551" i="22" l="1"/>
  <c r="Z551" i="22" s="1"/>
  <c r="AC551" i="22" s="1"/>
  <c r="AB551" i="22"/>
  <c r="W552" i="22"/>
  <c r="X552" i="22" s="1"/>
  <c r="AA552" i="22"/>
  <c r="V553" i="22"/>
  <c r="T553" i="22"/>
  <c r="S554" i="22"/>
  <c r="S555" i="22" l="1"/>
  <c r="T554" i="22"/>
  <c r="AB552" i="22"/>
  <c r="Y552" i="22"/>
  <c r="Z552" i="22" s="1"/>
  <c r="AC552" i="22" s="1"/>
  <c r="AA553" i="22"/>
  <c r="V554" i="22"/>
  <c r="W553" i="22"/>
  <c r="X553" i="22" s="1"/>
  <c r="V555" i="22" l="1"/>
  <c r="W554" i="22"/>
  <c r="X554" i="22" s="1"/>
  <c r="AA554" i="22"/>
  <c r="AB553" i="22"/>
  <c r="Y553" i="22"/>
  <c r="Z553" i="22" s="1"/>
  <c r="AC553" i="22" s="1"/>
  <c r="S556" i="22"/>
  <c r="T555" i="22"/>
  <c r="Y554" i="22" l="1"/>
  <c r="Z554" i="22" s="1"/>
  <c r="AC554" i="22" s="1"/>
  <c r="AB554" i="22"/>
  <c r="S557" i="22"/>
  <c r="T556" i="22"/>
  <c r="AA555" i="22"/>
  <c r="V556" i="22"/>
  <c r="W555" i="22"/>
  <c r="X555" i="22" s="1"/>
  <c r="AA556" i="22" l="1"/>
  <c r="V557" i="22"/>
  <c r="W556" i="22"/>
  <c r="X556" i="22" s="1"/>
  <c r="AB555" i="22"/>
  <c r="Y555" i="22"/>
  <c r="Z555" i="22" s="1"/>
  <c r="AC555" i="22" s="1"/>
  <c r="S558" i="22"/>
  <c r="T557" i="22"/>
  <c r="T558" i="22" l="1"/>
  <c r="S559" i="22"/>
  <c r="W557" i="22"/>
  <c r="X557" i="22" s="1"/>
  <c r="AA557" i="22"/>
  <c r="V558" i="22"/>
  <c r="Y556" i="22"/>
  <c r="Z556" i="22" s="1"/>
  <c r="AC556" i="22" s="1"/>
  <c r="AB556" i="22"/>
  <c r="AA558" i="22" l="1"/>
  <c r="V559" i="22"/>
  <c r="W558" i="22"/>
  <c r="X558" i="22" s="1"/>
  <c r="AB557" i="22"/>
  <c r="Y557" i="22"/>
  <c r="Z557" i="22" s="1"/>
  <c r="AC557" i="22" s="1"/>
  <c r="S560" i="22"/>
  <c r="T559" i="22"/>
  <c r="V560" i="22" l="1"/>
  <c r="W559" i="22"/>
  <c r="X559" i="22" s="1"/>
  <c r="AA559" i="22"/>
  <c r="S561" i="22"/>
  <c r="T560" i="22"/>
  <c r="AB558" i="22"/>
  <c r="Y558" i="22"/>
  <c r="Z558" i="22" s="1"/>
  <c r="AC558" i="22" s="1"/>
  <c r="T561" i="22" l="1"/>
  <c r="S562" i="22"/>
  <c r="Y559" i="22"/>
  <c r="Z559" i="22" s="1"/>
  <c r="AC559" i="22" s="1"/>
  <c r="AB559" i="22"/>
  <c r="W560" i="22"/>
  <c r="X560" i="22" s="1"/>
  <c r="AA560" i="22"/>
  <c r="V561" i="22"/>
  <c r="AA561" i="22" l="1"/>
  <c r="V562" i="22"/>
  <c r="W561" i="22"/>
  <c r="X561" i="22" s="1"/>
  <c r="AB560" i="22"/>
  <c r="Y560" i="22"/>
  <c r="Z560" i="22" s="1"/>
  <c r="AC560" i="22" s="1"/>
  <c r="S563" i="22"/>
  <c r="T562" i="22"/>
  <c r="S564" i="22" l="1"/>
  <c r="T563" i="22"/>
  <c r="AB561" i="22"/>
  <c r="Y561" i="22"/>
  <c r="Z561" i="22" s="1"/>
  <c r="AC561" i="22" s="1"/>
  <c r="V563" i="22"/>
  <c r="W562" i="22"/>
  <c r="X562" i="22" s="1"/>
  <c r="AA562" i="22"/>
  <c r="AA563" i="22" l="1"/>
  <c r="V564" i="22"/>
  <c r="W563" i="22"/>
  <c r="X563" i="22" s="1"/>
  <c r="Y562" i="22"/>
  <c r="Z562" i="22" s="1"/>
  <c r="AC562" i="22" s="1"/>
  <c r="AB562" i="22"/>
  <c r="S565" i="22"/>
  <c r="T564" i="22"/>
  <c r="AB563" i="22" l="1"/>
  <c r="Y563" i="22"/>
  <c r="Z563" i="22" s="1"/>
  <c r="AC563" i="22" s="1"/>
  <c r="AA564" i="22"/>
  <c r="V565" i="22"/>
  <c r="W564" i="22"/>
  <c r="X564" i="22" s="1"/>
  <c r="S566" i="22"/>
  <c r="T565" i="22"/>
  <c r="Y564" i="22" l="1"/>
  <c r="Z564" i="22" s="1"/>
  <c r="AC564" i="22" s="1"/>
  <c r="AB564" i="22"/>
  <c r="W565" i="22"/>
  <c r="X565" i="22" s="1"/>
  <c r="AA565" i="22"/>
  <c r="V566" i="22"/>
  <c r="T566" i="22"/>
  <c r="S567" i="22"/>
  <c r="S568" i="22" l="1"/>
  <c r="T567" i="22"/>
  <c r="AA566" i="22"/>
  <c r="V567" i="22"/>
  <c r="W566" i="22"/>
  <c r="X566" i="22" s="1"/>
  <c r="AB565" i="22"/>
  <c r="Y565" i="22"/>
  <c r="Z565" i="22" s="1"/>
  <c r="AC565" i="22" s="1"/>
  <c r="V568" i="22" l="1"/>
  <c r="W567" i="22"/>
  <c r="X567" i="22" s="1"/>
  <c r="AA567" i="22"/>
  <c r="AB566" i="22"/>
  <c r="Y566" i="22"/>
  <c r="Z566" i="22" s="1"/>
  <c r="AC566" i="22" s="1"/>
  <c r="S569" i="22"/>
  <c r="T568" i="22"/>
  <c r="T569" i="22" l="1"/>
  <c r="S570" i="22"/>
  <c r="Y567" i="22"/>
  <c r="Z567" i="22" s="1"/>
  <c r="AC567" i="22" s="1"/>
  <c r="AB567" i="22"/>
  <c r="W568" i="22"/>
  <c r="X568" i="22" s="1"/>
  <c r="AA568" i="22"/>
  <c r="V569" i="22"/>
  <c r="AA569" i="22" l="1"/>
  <c r="V570" i="22"/>
  <c r="W569" i="22"/>
  <c r="X569" i="22" s="1"/>
  <c r="AB568" i="22"/>
  <c r="Y568" i="22"/>
  <c r="Z568" i="22" s="1"/>
  <c r="AC568" i="22" s="1"/>
  <c r="S571" i="22"/>
  <c r="T570" i="22"/>
  <c r="S572" i="22" l="1"/>
  <c r="T571" i="22"/>
  <c r="AB569" i="22"/>
  <c r="Y569" i="22"/>
  <c r="Z569" i="22" s="1"/>
  <c r="AC569" i="22" s="1"/>
  <c r="V571" i="22"/>
  <c r="W570" i="22"/>
  <c r="X570" i="22" s="1"/>
  <c r="AA570" i="22"/>
  <c r="Y570" i="22" l="1"/>
  <c r="Z570" i="22" s="1"/>
  <c r="AC570" i="22" s="1"/>
  <c r="AB570" i="22"/>
  <c r="AA571" i="22"/>
  <c r="V572" i="22"/>
  <c r="W571" i="22"/>
  <c r="X571" i="22" s="1"/>
  <c r="S573" i="22"/>
  <c r="T572" i="22"/>
  <c r="AA572" i="22" l="1"/>
  <c r="V573" i="22"/>
  <c r="W572" i="22"/>
  <c r="X572" i="22" s="1"/>
  <c r="S574" i="22"/>
  <c r="T573" i="22"/>
  <c r="AB571" i="22"/>
  <c r="Y571" i="22"/>
  <c r="Z571" i="22" s="1"/>
  <c r="AC571" i="22" s="1"/>
  <c r="T574" i="22" l="1"/>
  <c r="S575" i="22"/>
  <c r="Y572" i="22"/>
  <c r="Z572" i="22" s="1"/>
  <c r="AC572" i="22" s="1"/>
  <c r="AB572" i="22"/>
  <c r="W573" i="22"/>
  <c r="X573" i="22" s="1"/>
  <c r="AA573" i="22"/>
  <c r="V574" i="22"/>
  <c r="AB573" i="22" l="1"/>
  <c r="Y573" i="22"/>
  <c r="Z573" i="22" s="1"/>
  <c r="AC573" i="22" s="1"/>
  <c r="AA574" i="22"/>
  <c r="V575" i="22"/>
  <c r="W574" i="22"/>
  <c r="X574" i="22" s="1"/>
  <c r="S576" i="22"/>
  <c r="T575" i="22"/>
  <c r="S577" i="22" l="1"/>
  <c r="T576" i="22"/>
  <c r="V576" i="22"/>
  <c r="W575" i="22"/>
  <c r="X575" i="22" s="1"/>
  <c r="AA575" i="22"/>
  <c r="AB574" i="22"/>
  <c r="Y574" i="22"/>
  <c r="Z574" i="22" s="1"/>
  <c r="AC574" i="22" s="1"/>
  <c r="W576" i="22" l="1"/>
  <c r="X576" i="22" s="1"/>
  <c r="AA576" i="22"/>
  <c r="V577" i="22"/>
  <c r="Y575" i="22"/>
  <c r="Z575" i="22" s="1"/>
  <c r="AC575" i="22" s="1"/>
  <c r="AB575" i="22"/>
  <c r="T577" i="22"/>
  <c r="S578" i="22"/>
  <c r="S579" i="22" l="1"/>
  <c r="T578" i="22"/>
  <c r="AA577" i="22"/>
  <c r="V578" i="22"/>
  <c r="W577" i="22"/>
  <c r="X577" i="22" s="1"/>
  <c r="AB576" i="22"/>
  <c r="Y576" i="22"/>
  <c r="Z576" i="22" s="1"/>
  <c r="AC576" i="22" s="1"/>
  <c r="V579" i="22" l="1"/>
  <c r="W578" i="22"/>
  <c r="X578" i="22" s="1"/>
  <c r="AA578" i="22"/>
  <c r="AB577" i="22"/>
  <c r="Y577" i="22"/>
  <c r="Z577" i="22" s="1"/>
  <c r="AC577" i="22" s="1"/>
  <c r="S580" i="22"/>
  <c r="T579" i="22"/>
  <c r="Y578" i="22" l="1"/>
  <c r="Z578" i="22" s="1"/>
  <c r="AC578" i="22" s="1"/>
  <c r="AB578" i="22"/>
  <c r="S581" i="22"/>
  <c r="T580" i="22"/>
  <c r="AA579" i="22"/>
  <c r="V580" i="22"/>
  <c r="W579" i="22"/>
  <c r="X579" i="22" s="1"/>
  <c r="AA580" i="22" l="1"/>
  <c r="V581" i="22"/>
  <c r="W580" i="22"/>
  <c r="X580" i="22" s="1"/>
  <c r="S582" i="22"/>
  <c r="T581" i="22"/>
  <c r="AB579" i="22"/>
  <c r="Y579" i="22"/>
  <c r="Z579" i="22" s="1"/>
  <c r="AC579" i="22" s="1"/>
  <c r="S583" i="22" l="1"/>
  <c r="T582" i="22"/>
  <c r="Y580" i="22"/>
  <c r="Z580" i="22" s="1"/>
  <c r="AC580" i="22" s="1"/>
  <c r="AB580" i="22"/>
  <c r="V582" i="22"/>
  <c r="W581" i="22"/>
  <c r="X581" i="22" s="1"/>
  <c r="AA581" i="22"/>
  <c r="AA582" i="22" l="1"/>
  <c r="V583" i="22"/>
  <c r="W582" i="22"/>
  <c r="X582" i="22" s="1"/>
  <c r="AB581" i="22"/>
  <c r="Y581" i="22"/>
  <c r="Z581" i="22" s="1"/>
  <c r="AC581" i="22" s="1"/>
  <c r="T583" i="22"/>
  <c r="S584" i="22"/>
  <c r="AB582" i="22" l="1"/>
  <c r="Y582" i="22"/>
  <c r="Z582" i="22" s="1"/>
  <c r="AC582" i="22" s="1"/>
  <c r="W583" i="22"/>
  <c r="X583" i="22" s="1"/>
  <c r="AA583" i="22"/>
  <c r="V584" i="22"/>
  <c r="T584" i="22"/>
  <c r="S585" i="22"/>
  <c r="S586" i="22" l="1"/>
  <c r="T585" i="22"/>
  <c r="AA584" i="22"/>
  <c r="V585" i="22"/>
  <c r="W584" i="22"/>
  <c r="X584" i="22" s="1"/>
  <c r="AB583" i="22"/>
  <c r="Y583" i="22"/>
  <c r="Z583" i="22" s="1"/>
  <c r="AC583" i="22" s="1"/>
  <c r="V586" i="22" l="1"/>
  <c r="W585" i="22"/>
  <c r="X585" i="22" s="1"/>
  <c r="AA585" i="22"/>
  <c r="AB584" i="22"/>
  <c r="Y584" i="22"/>
  <c r="Z584" i="22" s="1"/>
  <c r="AC584" i="22" s="1"/>
  <c r="S587" i="22"/>
  <c r="T586" i="22"/>
  <c r="S588" i="22" l="1"/>
  <c r="T587" i="22"/>
  <c r="Y585" i="22"/>
  <c r="Z585" i="22" s="1"/>
  <c r="AC585" i="22" s="1"/>
  <c r="AB585" i="22"/>
  <c r="V587" i="22"/>
  <c r="W586" i="22"/>
  <c r="X586" i="22" s="1"/>
  <c r="AA586" i="22"/>
  <c r="AB586" i="22" l="1"/>
  <c r="Y586" i="22"/>
  <c r="Z586" i="22" s="1"/>
  <c r="AC586" i="22" s="1"/>
  <c r="AA587" i="22"/>
  <c r="V588" i="22"/>
  <c r="W587" i="22"/>
  <c r="X587" i="22" s="1"/>
  <c r="T588" i="22"/>
  <c r="S589" i="22"/>
  <c r="S590" i="22" l="1"/>
  <c r="T589" i="22"/>
  <c r="AA588" i="22"/>
  <c r="V589" i="22"/>
  <c r="W588" i="22"/>
  <c r="X588" i="22" s="1"/>
  <c r="AB587" i="22"/>
  <c r="Y587" i="22"/>
  <c r="Z587" i="22" s="1"/>
  <c r="AC587" i="22" s="1"/>
  <c r="AB588" i="22" l="1"/>
  <c r="Y588" i="22"/>
  <c r="Z588" i="22" s="1"/>
  <c r="AC588" i="22" s="1"/>
  <c r="V590" i="22"/>
  <c r="W589" i="22"/>
  <c r="X589" i="22" s="1"/>
  <c r="AA589" i="22"/>
  <c r="S591" i="22"/>
  <c r="T590" i="22"/>
  <c r="Y589" i="22" l="1"/>
  <c r="Z589" i="22" s="1"/>
  <c r="AC589" i="22" s="1"/>
  <c r="AB589" i="22"/>
  <c r="S592" i="22"/>
  <c r="T591" i="22"/>
  <c r="V591" i="22"/>
  <c r="W590" i="22"/>
  <c r="X590" i="22" s="1"/>
  <c r="AA590" i="22"/>
  <c r="W591" i="22" l="1"/>
  <c r="X591" i="22" s="1"/>
  <c r="V592" i="22"/>
  <c r="AA591" i="22"/>
  <c r="T592" i="22"/>
  <c r="S593" i="22"/>
  <c r="AB590" i="22"/>
  <c r="Y590" i="22"/>
  <c r="Z590" i="22" s="1"/>
  <c r="AC590" i="22" s="1"/>
  <c r="T593" i="22" l="1"/>
  <c r="S594" i="22"/>
  <c r="AA592" i="22"/>
  <c r="W592" i="22"/>
  <c r="X592" i="22" s="1"/>
  <c r="V593" i="22"/>
  <c r="AB591" i="22"/>
  <c r="Y591" i="22"/>
  <c r="Z591" i="22" s="1"/>
  <c r="AC591" i="22" s="1"/>
  <c r="AB592" i="22" l="1"/>
  <c r="Y592" i="22"/>
  <c r="Z592" i="22" s="1"/>
  <c r="AC592" i="22" s="1"/>
  <c r="V594" i="22"/>
  <c r="W593" i="22"/>
  <c r="X593" i="22" s="1"/>
  <c r="AA593" i="22"/>
  <c r="S595" i="22"/>
  <c r="T594" i="22"/>
  <c r="Y593" i="22" l="1"/>
  <c r="Z593" i="22" s="1"/>
  <c r="AC593" i="22" s="1"/>
  <c r="AB593" i="22"/>
  <c r="W594" i="22"/>
  <c r="X594" i="22" s="1"/>
  <c r="V595" i="22"/>
  <c r="AA594" i="22"/>
  <c r="T595" i="22"/>
  <c r="S596" i="22"/>
  <c r="S597" i="22" l="1"/>
  <c r="T596" i="22"/>
  <c r="AA595" i="22"/>
  <c r="V596" i="22"/>
  <c r="W595" i="22"/>
  <c r="X595" i="22" s="1"/>
  <c r="AB594" i="22"/>
  <c r="Y594" i="22"/>
  <c r="Z594" i="22" s="1"/>
  <c r="AC594" i="22" s="1"/>
  <c r="V597" i="22" l="1"/>
  <c r="W596" i="22"/>
  <c r="X596" i="22" s="1"/>
  <c r="AA596" i="22"/>
  <c r="AB595" i="22"/>
  <c r="Y595" i="22"/>
  <c r="Z595" i="22" s="1"/>
  <c r="AC595" i="22" s="1"/>
  <c r="S598" i="22"/>
  <c r="T597" i="22"/>
  <c r="T598" i="22" l="1"/>
  <c r="S599" i="22"/>
  <c r="Y596" i="22"/>
  <c r="Z596" i="22" s="1"/>
  <c r="AC596" i="22" s="1"/>
  <c r="AB596" i="22"/>
  <c r="W597" i="22"/>
  <c r="X597" i="22" s="1"/>
  <c r="AA597" i="22"/>
  <c r="V598" i="22"/>
  <c r="AB597" i="22" l="1"/>
  <c r="Y597" i="22"/>
  <c r="Z597" i="22" s="1"/>
  <c r="AC597" i="22" s="1"/>
  <c r="S600" i="22"/>
  <c r="T599" i="22"/>
  <c r="AA598" i="22"/>
  <c r="V599" i="22"/>
  <c r="W598" i="22"/>
  <c r="X598" i="22" s="1"/>
  <c r="AB598" i="22" l="1"/>
  <c r="Y598" i="22"/>
  <c r="Z598" i="22" s="1"/>
  <c r="AC598" i="22" s="1"/>
  <c r="S601" i="22"/>
  <c r="T600" i="22"/>
  <c r="V600" i="22"/>
  <c r="W599" i="22"/>
  <c r="X599" i="22" s="1"/>
  <c r="AA599" i="22"/>
  <c r="S602" i="22" l="1"/>
  <c r="T601" i="22"/>
  <c r="Y599" i="22"/>
  <c r="Z599" i="22" s="1"/>
  <c r="AC599" i="22" s="1"/>
  <c r="AB599" i="22"/>
  <c r="AA600" i="22"/>
  <c r="V601" i="22"/>
  <c r="W600" i="22"/>
  <c r="X600" i="22" s="1"/>
  <c r="AA601" i="22" l="1"/>
  <c r="V602" i="22"/>
  <c r="W601" i="22"/>
  <c r="X601" i="22" s="1"/>
  <c r="AB600" i="22"/>
  <c r="Y600" i="22"/>
  <c r="Z600" i="22" s="1"/>
  <c r="AC600" i="22" s="1"/>
  <c r="S603" i="22"/>
  <c r="T602" i="22"/>
  <c r="Y601" i="22" l="1"/>
  <c r="Z601" i="22" s="1"/>
  <c r="AC601" i="22" s="1"/>
  <c r="AB601" i="22"/>
  <c r="T603" i="22"/>
  <c r="S604" i="22"/>
  <c r="W602" i="22"/>
  <c r="X602" i="22" s="1"/>
  <c r="AA602" i="22"/>
  <c r="V603" i="22"/>
  <c r="AA603" i="22" l="1"/>
  <c r="V604" i="22"/>
  <c r="W603" i="22"/>
  <c r="X603" i="22" s="1"/>
  <c r="S605" i="22"/>
  <c r="T604" i="22"/>
  <c r="AB602" i="22"/>
  <c r="Y602" i="22"/>
  <c r="Z602" i="22" s="1"/>
  <c r="AC602" i="22" s="1"/>
  <c r="S606" i="22" l="1"/>
  <c r="T605" i="22"/>
  <c r="V605" i="22"/>
  <c r="W604" i="22"/>
  <c r="X604" i="22" s="1"/>
  <c r="AA604" i="22"/>
  <c r="AB603" i="22"/>
  <c r="Y603" i="22"/>
  <c r="Z603" i="22" s="1"/>
  <c r="AC603" i="22" s="1"/>
  <c r="Y604" i="22" l="1"/>
  <c r="Z604" i="22" s="1"/>
  <c r="AC604" i="22" s="1"/>
  <c r="AB604" i="22"/>
  <c r="W605" i="22"/>
  <c r="X605" i="22" s="1"/>
  <c r="AA605" i="22"/>
  <c r="V606" i="22"/>
  <c r="T606" i="22"/>
  <c r="S607" i="22"/>
  <c r="S608" i="22" l="1"/>
  <c r="T607" i="22"/>
  <c r="AA606" i="22"/>
  <c r="V607" i="22"/>
  <c r="W606" i="22"/>
  <c r="X606" i="22" s="1"/>
  <c r="AB605" i="22"/>
  <c r="Y605" i="22"/>
  <c r="Z605" i="22" s="1"/>
  <c r="AC605" i="22" s="1"/>
  <c r="AB606" i="22" l="1"/>
  <c r="Y606" i="22"/>
  <c r="Z606" i="22" s="1"/>
  <c r="AC606" i="22" s="1"/>
  <c r="V608" i="22"/>
  <c r="W607" i="22"/>
  <c r="X607" i="22" s="1"/>
  <c r="AA607" i="22"/>
  <c r="S609" i="22"/>
  <c r="T608" i="22"/>
  <c r="Y607" i="22" l="1"/>
  <c r="Z607" i="22" s="1"/>
  <c r="AC607" i="22" s="1"/>
  <c r="AB607" i="22"/>
  <c r="S610" i="22"/>
  <c r="T609" i="22"/>
  <c r="AA608" i="22"/>
  <c r="V609" i="22"/>
  <c r="W608" i="22"/>
  <c r="X608" i="22" s="1"/>
  <c r="S611" i="22" l="1"/>
  <c r="T610" i="22"/>
  <c r="AA609" i="22"/>
  <c r="V610" i="22"/>
  <c r="W609" i="22"/>
  <c r="X609" i="22" s="1"/>
  <c r="AB608" i="22"/>
  <c r="Y608" i="22"/>
  <c r="Z608" i="22" s="1"/>
  <c r="AC608" i="22" s="1"/>
  <c r="Y609" i="22" l="1"/>
  <c r="Z609" i="22" s="1"/>
  <c r="AC609" i="22" s="1"/>
  <c r="AB609" i="22"/>
  <c r="W610" i="22"/>
  <c r="X610" i="22" s="1"/>
  <c r="AA610" i="22"/>
  <c r="V611" i="22"/>
  <c r="T611" i="22"/>
  <c r="S612" i="22"/>
  <c r="AA611" i="22" l="1"/>
  <c r="V612" i="22"/>
  <c r="W611" i="22"/>
  <c r="X611" i="22" s="1"/>
  <c r="AB610" i="22"/>
  <c r="Y610" i="22"/>
  <c r="Z610" i="22" s="1"/>
  <c r="AC610" i="22" s="1"/>
  <c r="S613" i="22"/>
  <c r="T612" i="22"/>
  <c r="AB611" i="22" l="1"/>
  <c r="Y611" i="22"/>
  <c r="Z611" i="22" s="1"/>
  <c r="AC611" i="22" s="1"/>
  <c r="S614" i="22"/>
  <c r="T613" i="22"/>
  <c r="V613" i="22"/>
  <c r="W612" i="22"/>
  <c r="X612" i="22" s="1"/>
  <c r="AA612" i="22"/>
  <c r="W613" i="22" l="1"/>
  <c r="X613" i="22" s="1"/>
  <c r="AA613" i="22"/>
  <c r="V614" i="22"/>
  <c r="Y612" i="22"/>
  <c r="Z612" i="22" s="1"/>
  <c r="AC612" i="22" s="1"/>
  <c r="AB612" i="22"/>
  <c r="T614" i="22"/>
  <c r="S615" i="22"/>
  <c r="AA614" i="22" l="1"/>
  <c r="V615" i="22"/>
  <c r="W614" i="22"/>
  <c r="X614" i="22" s="1"/>
  <c r="S616" i="22"/>
  <c r="T615" i="22"/>
  <c r="AB613" i="22"/>
  <c r="Y613" i="22"/>
  <c r="Z613" i="22" s="1"/>
  <c r="AC613" i="22" s="1"/>
  <c r="S617" i="22" l="1"/>
  <c r="T616" i="22"/>
  <c r="V616" i="22"/>
  <c r="W615" i="22"/>
  <c r="X615" i="22" s="1"/>
  <c r="AA615" i="22"/>
  <c r="AB614" i="22"/>
  <c r="Y614" i="22"/>
  <c r="Z614" i="22" s="1"/>
  <c r="AC614" i="22" s="1"/>
  <c r="Y615" i="22" l="1"/>
  <c r="Z615" i="22" s="1"/>
  <c r="AC615" i="22" s="1"/>
  <c r="AB615" i="22"/>
  <c r="AA616" i="22"/>
  <c r="V617" i="22"/>
  <c r="W616" i="22"/>
  <c r="X616" i="22" s="1"/>
  <c r="S618" i="22"/>
  <c r="T617" i="22"/>
  <c r="AA617" i="22" l="1"/>
  <c r="V618" i="22"/>
  <c r="W617" i="22"/>
  <c r="X617" i="22" s="1"/>
  <c r="AB616" i="22"/>
  <c r="Y616" i="22"/>
  <c r="Z616" i="22" s="1"/>
  <c r="AC616" i="22" s="1"/>
  <c r="S619" i="22"/>
  <c r="T618" i="22"/>
  <c r="Y617" i="22" l="1"/>
  <c r="Z617" i="22" s="1"/>
  <c r="AC617" i="22" s="1"/>
  <c r="AB617" i="22"/>
  <c r="T619" i="22"/>
  <c r="S620" i="22"/>
  <c r="W618" i="22"/>
  <c r="X618" i="22" s="1"/>
  <c r="AA618" i="22"/>
  <c r="V619" i="22"/>
  <c r="AB618" i="22" l="1"/>
  <c r="Y618" i="22"/>
  <c r="Z618" i="22" s="1"/>
  <c r="AC618" i="22" s="1"/>
  <c r="S621" i="22"/>
  <c r="T620" i="22"/>
  <c r="AA619" i="22"/>
  <c r="V620" i="22"/>
  <c r="W619" i="22"/>
  <c r="X619" i="22" s="1"/>
  <c r="AB619" i="22" l="1"/>
  <c r="Y619" i="22"/>
  <c r="Z619" i="22" s="1"/>
  <c r="AC619" i="22" s="1"/>
  <c r="V621" i="22"/>
  <c r="W620" i="22"/>
  <c r="X620" i="22" s="1"/>
  <c r="AA620" i="22"/>
  <c r="S622" i="22"/>
  <c r="T621" i="22"/>
  <c r="T622" i="22" l="1"/>
  <c r="S623" i="22"/>
  <c r="W621" i="22"/>
  <c r="X621" i="22" s="1"/>
  <c r="AA621" i="22"/>
  <c r="V622" i="22"/>
  <c r="Y620" i="22"/>
  <c r="Z620" i="22" s="1"/>
  <c r="AC620" i="22" s="1"/>
  <c r="AB620" i="22"/>
  <c r="AA622" i="22" l="1"/>
  <c r="V623" i="22"/>
  <c r="W622" i="22"/>
  <c r="X622" i="22" s="1"/>
  <c r="AB621" i="22"/>
  <c r="Y621" i="22"/>
  <c r="Z621" i="22" s="1"/>
  <c r="AC621" i="22" s="1"/>
  <c r="S624" i="22"/>
  <c r="T623" i="22"/>
  <c r="S625" i="22" l="1"/>
  <c r="T624" i="22"/>
  <c r="AB622" i="22"/>
  <c r="Y622" i="22"/>
  <c r="Z622" i="22" s="1"/>
  <c r="AC622" i="22" s="1"/>
  <c r="V624" i="22"/>
  <c r="W623" i="22"/>
  <c r="X623" i="22" s="1"/>
  <c r="AA623" i="22"/>
  <c r="Y623" i="22" l="1"/>
  <c r="Z623" i="22" s="1"/>
  <c r="AC623" i="22" s="1"/>
  <c r="AB623" i="22"/>
  <c r="AA624" i="22"/>
  <c r="V625" i="22"/>
  <c r="W624" i="22"/>
  <c r="X624" i="22" s="1"/>
  <c r="S626" i="22"/>
  <c r="T625" i="22"/>
  <c r="AB624" i="22" l="1"/>
  <c r="Y624" i="22"/>
  <c r="Z624" i="22" s="1"/>
  <c r="AC624" i="22" s="1"/>
  <c r="AA625" i="22"/>
  <c r="V626" i="22"/>
  <c r="W625" i="22"/>
  <c r="X625" i="22" s="1"/>
  <c r="S627" i="22"/>
  <c r="T626" i="22"/>
  <c r="Y625" i="22" l="1"/>
  <c r="Z625" i="22" s="1"/>
  <c r="AC625" i="22" s="1"/>
  <c r="AB625" i="22"/>
  <c r="T627" i="22"/>
  <c r="S628" i="22"/>
  <c r="W626" i="22"/>
  <c r="X626" i="22" s="1"/>
  <c r="AA626" i="22"/>
  <c r="V627" i="22"/>
  <c r="AB626" i="22" l="1"/>
  <c r="Y626" i="22"/>
  <c r="Z626" i="22" s="1"/>
  <c r="AC626" i="22" s="1"/>
  <c r="S629" i="22"/>
  <c r="T628" i="22"/>
  <c r="AA627" i="22"/>
  <c r="V628" i="22"/>
  <c r="W627" i="22"/>
  <c r="X627" i="22" s="1"/>
  <c r="S630" i="22" l="1"/>
  <c r="T629" i="22"/>
  <c r="V629" i="22"/>
  <c r="W628" i="22"/>
  <c r="X628" i="22" s="1"/>
  <c r="AA628" i="22"/>
  <c r="AB627" i="22"/>
  <c r="Y627" i="22"/>
  <c r="Z627" i="22" s="1"/>
  <c r="AC627" i="22" s="1"/>
  <c r="Y628" i="22" l="1"/>
  <c r="Z628" i="22" s="1"/>
  <c r="AC628" i="22" s="1"/>
  <c r="AB628" i="22"/>
  <c r="W629" i="22"/>
  <c r="X629" i="22" s="1"/>
  <c r="AA629" i="22"/>
  <c r="V630" i="22"/>
  <c r="T630" i="22"/>
  <c r="S631" i="22"/>
  <c r="AA630" i="22" l="1"/>
  <c r="V631" i="22"/>
  <c r="W630" i="22"/>
  <c r="X630" i="22" s="1"/>
  <c r="AB629" i="22"/>
  <c r="Y629" i="22"/>
  <c r="Z629" i="22" s="1"/>
  <c r="AC629" i="22" s="1"/>
  <c r="S632" i="22"/>
  <c r="T631" i="22"/>
  <c r="S633" i="22" l="1"/>
  <c r="T632" i="22"/>
  <c r="V632" i="22"/>
  <c r="W631" i="22"/>
  <c r="X631" i="22" s="1"/>
  <c r="AA631" i="22"/>
  <c r="AB630" i="22"/>
  <c r="Y630" i="22"/>
  <c r="Z630" i="22" s="1"/>
  <c r="AC630" i="22" s="1"/>
  <c r="Y631" i="22" l="1"/>
  <c r="Z631" i="22" s="1"/>
  <c r="AC631" i="22" s="1"/>
  <c r="AB631" i="22"/>
  <c r="AA632" i="22"/>
  <c r="V633" i="22"/>
  <c r="W632" i="22"/>
  <c r="X632" i="22" s="1"/>
  <c r="S634" i="22"/>
  <c r="T633" i="22"/>
  <c r="AB632" i="22" l="1"/>
  <c r="Y632" i="22"/>
  <c r="Z632" i="22" s="1"/>
  <c r="AC632" i="22" s="1"/>
  <c r="AA633" i="22"/>
  <c r="V634" i="22"/>
  <c r="W633" i="22"/>
  <c r="X633" i="22" s="1"/>
  <c r="S635" i="22"/>
  <c r="T634" i="22"/>
  <c r="T635" i="22" l="1"/>
  <c r="S636" i="22"/>
  <c r="Y633" i="22"/>
  <c r="Z633" i="22" s="1"/>
  <c r="AC633" i="22" s="1"/>
  <c r="AB633" i="22"/>
  <c r="W634" i="22"/>
  <c r="X634" i="22" s="1"/>
  <c r="AA634" i="22"/>
  <c r="V635" i="22"/>
  <c r="AA635" i="22" l="1"/>
  <c r="V636" i="22"/>
  <c r="W635" i="22"/>
  <c r="X635" i="22" s="1"/>
  <c r="AB634" i="22"/>
  <c r="Y634" i="22"/>
  <c r="Z634" i="22" s="1"/>
  <c r="AC634" i="22" s="1"/>
  <c r="S637" i="22"/>
  <c r="T636" i="22"/>
  <c r="S638" i="22" l="1"/>
  <c r="T637" i="22"/>
  <c r="V637" i="22"/>
  <c r="W636" i="22"/>
  <c r="X636" i="22" s="1"/>
  <c r="AA636" i="22"/>
  <c r="AB635" i="22"/>
  <c r="Y635" i="22"/>
  <c r="Z635" i="22" s="1"/>
  <c r="AC635" i="22" s="1"/>
  <c r="Y636" i="22" l="1"/>
  <c r="Z636" i="22" s="1"/>
  <c r="AC636" i="22" s="1"/>
  <c r="AB636" i="22"/>
  <c r="W637" i="22"/>
  <c r="X637" i="22" s="1"/>
  <c r="AA637" i="22"/>
  <c r="V638" i="22"/>
  <c r="T638" i="22"/>
  <c r="S639" i="22"/>
  <c r="S640" i="22" l="1"/>
  <c r="T639" i="22"/>
  <c r="AA638" i="22"/>
  <c r="V639" i="22"/>
  <c r="W638" i="22"/>
  <c r="X638" i="22" s="1"/>
  <c r="AB637" i="22"/>
  <c r="Y637" i="22"/>
  <c r="Z637" i="22" s="1"/>
  <c r="AC637" i="22" s="1"/>
  <c r="AB638" i="22" l="1"/>
  <c r="Y638" i="22"/>
  <c r="Z638" i="22" s="1"/>
  <c r="AC638" i="22" s="1"/>
  <c r="V640" i="22"/>
  <c r="W639" i="22"/>
  <c r="X639" i="22" s="1"/>
  <c r="AA639" i="22"/>
  <c r="S641" i="22"/>
  <c r="T640" i="22"/>
  <c r="S642" i="22" l="1"/>
  <c r="T641" i="22"/>
  <c r="Y639" i="22"/>
  <c r="Z639" i="22" s="1"/>
  <c r="AC639" i="22" s="1"/>
  <c r="AB639" i="22"/>
  <c r="AA640" i="22"/>
  <c r="V641" i="22"/>
  <c r="W640" i="22"/>
  <c r="X640" i="22" s="1"/>
  <c r="AB640" i="22" l="1"/>
  <c r="Y640" i="22"/>
  <c r="Z640" i="22" s="1"/>
  <c r="AC640" i="22" s="1"/>
  <c r="AA641" i="22"/>
  <c r="V642" i="22"/>
  <c r="W641" i="22"/>
  <c r="X641" i="22" s="1"/>
  <c r="S643" i="22"/>
  <c r="T642" i="22"/>
  <c r="Y641" i="22" l="1"/>
  <c r="Z641" i="22" s="1"/>
  <c r="AC641" i="22" s="1"/>
  <c r="AB641" i="22"/>
  <c r="W642" i="22"/>
  <c r="X642" i="22" s="1"/>
  <c r="AA642" i="22"/>
  <c r="V643" i="22"/>
  <c r="T643" i="22"/>
  <c r="S644" i="22"/>
  <c r="AA643" i="22" l="1"/>
  <c r="V644" i="22"/>
  <c r="W643" i="22"/>
  <c r="X643" i="22" s="1"/>
  <c r="S645" i="22"/>
  <c r="T644" i="22"/>
  <c r="AB642" i="22"/>
  <c r="Y642" i="22"/>
  <c r="Z642" i="22" s="1"/>
  <c r="AC642" i="22" s="1"/>
  <c r="S646" i="22" l="1"/>
  <c r="T645" i="22"/>
  <c r="AB643" i="22"/>
  <c r="Y643" i="22"/>
  <c r="Z643" i="22" s="1"/>
  <c r="AC643" i="22" s="1"/>
  <c r="V645" i="22"/>
  <c r="W644" i="22"/>
  <c r="X644" i="22" s="1"/>
  <c r="AA644" i="22"/>
  <c r="W645" i="22" l="1"/>
  <c r="X645" i="22" s="1"/>
  <c r="AA645" i="22"/>
  <c r="V646" i="22"/>
  <c r="Y644" i="22"/>
  <c r="Z644" i="22" s="1"/>
  <c r="AC644" i="22" s="1"/>
  <c r="AB644" i="22"/>
  <c r="T646" i="22"/>
  <c r="S647" i="22"/>
  <c r="AA646" i="22" l="1"/>
  <c r="V647" i="22"/>
  <c r="W646" i="22"/>
  <c r="X646" i="22" s="1"/>
  <c r="S648" i="22"/>
  <c r="T647" i="22"/>
  <c r="AB645" i="22"/>
  <c r="Y645" i="22"/>
  <c r="Z645" i="22" s="1"/>
  <c r="AC645" i="22" s="1"/>
  <c r="S649" i="22" l="1"/>
  <c r="T648" i="22"/>
  <c r="AB646" i="22"/>
  <c r="Y646" i="22"/>
  <c r="Z646" i="22" s="1"/>
  <c r="AC646" i="22" s="1"/>
  <c r="V648" i="22"/>
  <c r="W647" i="22"/>
  <c r="X647" i="22" s="1"/>
  <c r="AA647" i="22"/>
  <c r="AA648" i="22" l="1"/>
  <c r="V649" i="22"/>
  <c r="W648" i="22"/>
  <c r="X648" i="22" s="1"/>
  <c r="Y647" i="22"/>
  <c r="Z647" i="22" s="1"/>
  <c r="AC647" i="22" s="1"/>
  <c r="AB647" i="22"/>
  <c r="S650" i="22"/>
  <c r="T649" i="22"/>
  <c r="S651" i="22" l="1"/>
  <c r="T650" i="22"/>
  <c r="AB648" i="22"/>
  <c r="Y648" i="22"/>
  <c r="Z648" i="22" s="1"/>
  <c r="AC648" i="22" s="1"/>
  <c r="AA649" i="22"/>
  <c r="V650" i="22"/>
  <c r="W649" i="22"/>
  <c r="X649" i="22" s="1"/>
  <c r="W650" i="22" l="1"/>
  <c r="X650" i="22" s="1"/>
  <c r="AA650" i="22"/>
  <c r="V651" i="22"/>
  <c r="Y649" i="22"/>
  <c r="Z649" i="22" s="1"/>
  <c r="AC649" i="22" s="1"/>
  <c r="AB649" i="22"/>
  <c r="T651" i="22"/>
  <c r="S652" i="22"/>
  <c r="AA651" i="22" l="1"/>
  <c r="V652" i="22"/>
  <c r="W651" i="22"/>
  <c r="X651" i="22" s="1"/>
  <c r="S653" i="22"/>
  <c r="T652" i="22"/>
  <c r="AB650" i="22"/>
  <c r="Y650" i="22"/>
  <c r="Z650" i="22" s="1"/>
  <c r="AC650" i="22" s="1"/>
  <c r="S654" i="22" l="1"/>
  <c r="T653" i="22"/>
  <c r="AB651" i="22"/>
  <c r="Y651" i="22"/>
  <c r="Z651" i="22" s="1"/>
  <c r="AC651" i="22" s="1"/>
  <c r="V653" i="22"/>
  <c r="W652" i="22"/>
  <c r="X652" i="22" s="1"/>
  <c r="AA652" i="22"/>
  <c r="W653" i="22" l="1"/>
  <c r="X653" i="22" s="1"/>
  <c r="AA653" i="22"/>
  <c r="V654" i="22"/>
  <c r="Y652" i="22"/>
  <c r="Z652" i="22" s="1"/>
  <c r="AC652" i="22" s="1"/>
  <c r="AB652" i="22"/>
  <c r="T654" i="22"/>
  <c r="S655" i="22"/>
  <c r="S656" i="22" l="1"/>
  <c r="T655" i="22"/>
  <c r="AA654" i="22"/>
  <c r="V655" i="22"/>
  <c r="W654" i="22"/>
  <c r="X654" i="22" s="1"/>
  <c r="AB653" i="22"/>
  <c r="Y653" i="22"/>
  <c r="Z653" i="22" s="1"/>
  <c r="AC653" i="22" s="1"/>
  <c r="AB654" i="22" l="1"/>
  <c r="Y654" i="22"/>
  <c r="Z654" i="22" s="1"/>
  <c r="AC654" i="22" s="1"/>
  <c r="V656" i="22"/>
  <c r="W655" i="22"/>
  <c r="X655" i="22" s="1"/>
  <c r="AA655" i="22"/>
  <c r="S657" i="22"/>
  <c r="T656" i="22"/>
  <c r="S658" i="22" l="1"/>
  <c r="T657" i="22"/>
  <c r="Y655" i="22"/>
  <c r="Z655" i="22" s="1"/>
  <c r="AC655" i="22" s="1"/>
  <c r="AB655" i="22"/>
  <c r="AA656" i="22"/>
  <c r="V657" i="22"/>
  <c r="W656" i="22"/>
  <c r="X656" i="22" s="1"/>
  <c r="AA657" i="22" l="1"/>
  <c r="V658" i="22"/>
  <c r="W657" i="22"/>
  <c r="X657" i="22" s="1"/>
  <c r="AB656" i="22"/>
  <c r="Y656" i="22"/>
  <c r="Z656" i="22" s="1"/>
  <c r="AC656" i="22" s="1"/>
  <c r="S659" i="22"/>
  <c r="T658" i="22"/>
  <c r="T659" i="22" l="1"/>
  <c r="S660" i="22"/>
  <c r="Y657" i="22"/>
  <c r="Z657" i="22" s="1"/>
  <c r="AC657" i="22" s="1"/>
  <c r="AB657" i="22"/>
  <c r="W658" i="22"/>
  <c r="X658" i="22" s="1"/>
  <c r="AA658" i="22"/>
  <c r="V659" i="22"/>
  <c r="AB658" i="22" l="1"/>
  <c r="Y658" i="22"/>
  <c r="Z658" i="22" s="1"/>
  <c r="AC658" i="22" s="1"/>
  <c r="AA659" i="22"/>
  <c r="V660" i="22"/>
  <c r="W659" i="22"/>
  <c r="X659" i="22" s="1"/>
  <c r="S661" i="22"/>
  <c r="T660" i="22"/>
  <c r="S662" i="22" l="1"/>
  <c r="T661" i="22"/>
  <c r="AB659" i="22"/>
  <c r="Y659" i="22"/>
  <c r="Z659" i="22" s="1"/>
  <c r="AC659" i="22" s="1"/>
  <c r="V661" i="22"/>
  <c r="W660" i="22"/>
  <c r="X660" i="22" s="1"/>
  <c r="AA660" i="22"/>
  <c r="Y660" i="22" l="1"/>
  <c r="Z660" i="22" s="1"/>
  <c r="AC660" i="22" s="1"/>
  <c r="AB660" i="22"/>
  <c r="W661" i="22"/>
  <c r="X661" i="22" s="1"/>
  <c r="AA661" i="22"/>
  <c r="V662" i="22"/>
  <c r="T662" i="22"/>
  <c r="S663" i="22"/>
  <c r="S664" i="22" l="1"/>
  <c r="T663" i="22"/>
  <c r="AA662" i="22"/>
  <c r="V663" i="22"/>
  <c r="W662" i="22"/>
  <c r="X662" i="22" s="1"/>
  <c r="AB661" i="22"/>
  <c r="Y661" i="22"/>
  <c r="Z661" i="22" s="1"/>
  <c r="AC661" i="22" s="1"/>
  <c r="V664" i="22" l="1"/>
  <c r="W663" i="22"/>
  <c r="X663" i="22" s="1"/>
  <c r="AA663" i="22"/>
  <c r="AB662" i="22"/>
  <c r="Y662" i="22"/>
  <c r="Z662" i="22" s="1"/>
  <c r="AC662" i="22" s="1"/>
  <c r="S665" i="22"/>
  <c r="T664" i="22"/>
  <c r="S666" i="22" l="1"/>
  <c r="T665" i="22"/>
  <c r="Y663" i="22"/>
  <c r="Z663" i="22" s="1"/>
  <c r="AC663" i="22" s="1"/>
  <c r="AB663" i="22"/>
  <c r="AA664" i="22"/>
  <c r="V665" i="22"/>
  <c r="W664" i="22"/>
  <c r="X664" i="22" s="1"/>
  <c r="AA665" i="22" l="1"/>
  <c r="V666" i="22"/>
  <c r="W665" i="22"/>
  <c r="X665" i="22" s="1"/>
  <c r="AB664" i="22"/>
  <c r="Y664" i="22"/>
  <c r="Z664" i="22" s="1"/>
  <c r="AC664" i="22" s="1"/>
  <c r="S667" i="22"/>
  <c r="T666" i="22"/>
  <c r="T667" i="22" l="1"/>
  <c r="S668" i="22"/>
  <c r="Y665" i="22"/>
  <c r="Z665" i="22" s="1"/>
  <c r="AC665" i="22" s="1"/>
  <c r="AB665" i="22"/>
  <c r="W666" i="22"/>
  <c r="X666" i="22" s="1"/>
  <c r="AA666" i="22"/>
  <c r="V667" i="22"/>
  <c r="AB666" i="22" l="1"/>
  <c r="Y666" i="22"/>
  <c r="Z666" i="22" s="1"/>
  <c r="AC666" i="22" s="1"/>
  <c r="AA667" i="22"/>
  <c r="V668" i="22"/>
  <c r="W667" i="22"/>
  <c r="X667" i="22" s="1"/>
  <c r="S669" i="22"/>
  <c r="T668" i="22"/>
  <c r="S670" i="22" l="1"/>
  <c r="T669" i="22"/>
  <c r="AB667" i="22"/>
  <c r="Y667" i="22"/>
  <c r="Z667" i="22" s="1"/>
  <c r="AC667" i="22" s="1"/>
  <c r="V669" i="22"/>
  <c r="W668" i="22"/>
  <c r="X668" i="22" s="1"/>
  <c r="AA668" i="22"/>
  <c r="W669" i="22" l="1"/>
  <c r="X669" i="22" s="1"/>
  <c r="AA669" i="22"/>
  <c r="V670" i="22"/>
  <c r="Y668" i="22"/>
  <c r="Z668" i="22" s="1"/>
  <c r="AC668" i="22" s="1"/>
  <c r="AB668" i="22"/>
  <c r="T670" i="22"/>
  <c r="S671" i="22"/>
  <c r="S672" i="22" l="1"/>
  <c r="T671" i="22"/>
  <c r="AA670" i="22"/>
  <c r="V671" i="22"/>
  <c r="W670" i="22"/>
  <c r="X670" i="22" s="1"/>
  <c r="AB669" i="22"/>
  <c r="Y669" i="22"/>
  <c r="Z669" i="22" s="1"/>
  <c r="AC669" i="22" s="1"/>
  <c r="V672" i="22" l="1"/>
  <c r="W671" i="22"/>
  <c r="X671" i="22" s="1"/>
  <c r="AA671" i="22"/>
  <c r="AB670" i="22"/>
  <c r="Y670" i="22"/>
  <c r="Z670" i="22" s="1"/>
  <c r="AC670" i="22" s="1"/>
  <c r="S673" i="22"/>
  <c r="T672" i="22"/>
  <c r="S674" i="22" l="1"/>
  <c r="T673" i="22"/>
  <c r="Y671" i="22"/>
  <c r="Z671" i="22" s="1"/>
  <c r="AC671" i="22" s="1"/>
  <c r="AB671" i="22"/>
  <c r="AA672" i="22"/>
  <c r="V673" i="22"/>
  <c r="W672" i="22"/>
  <c r="X672" i="22" s="1"/>
  <c r="AA673" i="22" l="1"/>
  <c r="V674" i="22"/>
  <c r="W673" i="22"/>
  <c r="X673" i="22" s="1"/>
  <c r="AB672" i="22"/>
  <c r="Y672" i="22"/>
  <c r="Z672" i="22" s="1"/>
  <c r="AC672" i="22" s="1"/>
  <c r="S675" i="22"/>
  <c r="T674" i="22"/>
  <c r="T675" i="22" l="1"/>
  <c r="S676" i="22"/>
  <c r="Y673" i="22"/>
  <c r="Z673" i="22" s="1"/>
  <c r="AC673" i="22" s="1"/>
  <c r="AB673" i="22"/>
  <c r="W674" i="22"/>
  <c r="X674" i="22" s="1"/>
  <c r="AA674" i="22"/>
  <c r="V675" i="22"/>
  <c r="AB674" i="22" l="1"/>
  <c r="Y674" i="22"/>
  <c r="Z674" i="22" s="1"/>
  <c r="AC674" i="22" s="1"/>
  <c r="AA675" i="22"/>
  <c r="V676" i="22"/>
  <c r="W675" i="22"/>
  <c r="X675" i="22" s="1"/>
  <c r="S677" i="22"/>
  <c r="T676" i="22"/>
  <c r="AB675" i="22" l="1"/>
  <c r="Y675" i="22"/>
  <c r="Z675" i="22" s="1"/>
  <c r="AC675" i="22" s="1"/>
  <c r="S678" i="22"/>
  <c r="T677" i="22"/>
  <c r="V677" i="22"/>
  <c r="W676" i="22"/>
  <c r="X676" i="22" s="1"/>
  <c r="AA676" i="22"/>
  <c r="Y676" i="22" l="1"/>
  <c r="Z676" i="22" s="1"/>
  <c r="AC676" i="22" s="1"/>
  <c r="AB676" i="22"/>
  <c r="W677" i="22"/>
  <c r="X677" i="22" s="1"/>
  <c r="AA677" i="22"/>
  <c r="V678" i="22"/>
  <c r="T678" i="22"/>
  <c r="S679" i="22"/>
  <c r="S680" i="22" l="1"/>
  <c r="T679" i="22"/>
  <c r="AA678" i="22"/>
  <c r="V679" i="22"/>
  <c r="W678" i="22"/>
  <c r="X678" i="22" s="1"/>
  <c r="AB677" i="22"/>
  <c r="Y677" i="22"/>
  <c r="Z677" i="22" s="1"/>
  <c r="AC677" i="22" s="1"/>
  <c r="AB678" i="22" l="1"/>
  <c r="Y678" i="22"/>
  <c r="Z678" i="22" s="1"/>
  <c r="AC678" i="22" s="1"/>
  <c r="V680" i="22"/>
  <c r="W679" i="22"/>
  <c r="X679" i="22" s="1"/>
  <c r="AA679" i="22"/>
  <c r="S681" i="22"/>
  <c r="T680" i="22"/>
  <c r="Y679" i="22" l="1"/>
  <c r="Z679" i="22" s="1"/>
  <c r="AC679" i="22" s="1"/>
  <c r="AB679" i="22"/>
  <c r="AA680" i="22"/>
  <c r="V681" i="22"/>
  <c r="W680" i="22"/>
  <c r="X680" i="22" s="1"/>
  <c r="S682" i="22"/>
  <c r="T681" i="22"/>
  <c r="S683" i="22" l="1"/>
  <c r="T682" i="22"/>
  <c r="AB680" i="22"/>
  <c r="Y680" i="22"/>
  <c r="Z680" i="22" s="1"/>
  <c r="AC680" i="22" s="1"/>
  <c r="AA681" i="22"/>
  <c r="V682" i="22"/>
  <c r="W681" i="22"/>
  <c r="X681" i="22" s="1"/>
  <c r="Y681" i="22" l="1"/>
  <c r="Z681" i="22" s="1"/>
  <c r="AC681" i="22" s="1"/>
  <c r="AB681" i="22"/>
  <c r="W682" i="22"/>
  <c r="X682" i="22" s="1"/>
  <c r="AA682" i="22"/>
  <c r="V683" i="22"/>
  <c r="T683" i="22"/>
  <c r="S684" i="22"/>
  <c r="S685" i="22" l="1"/>
  <c r="T684" i="22"/>
  <c r="AA683" i="22"/>
  <c r="V684" i="22"/>
  <c r="W683" i="22"/>
  <c r="X683" i="22" s="1"/>
  <c r="AB682" i="22"/>
  <c r="Y682" i="22"/>
  <c r="Z682" i="22" s="1"/>
  <c r="AC682" i="22" s="1"/>
  <c r="S686" i="22" l="1"/>
  <c r="T685" i="22"/>
  <c r="AB683" i="22"/>
  <c r="Y683" i="22"/>
  <c r="Z683" i="22" s="1"/>
  <c r="AC683" i="22" s="1"/>
  <c r="V685" i="22"/>
  <c r="W684" i="22"/>
  <c r="X684" i="22" s="1"/>
  <c r="AA684" i="22"/>
  <c r="Y684" i="22" l="1"/>
  <c r="Z684" i="22" s="1"/>
  <c r="AC684" i="22" s="1"/>
  <c r="AB684" i="22"/>
  <c r="W685" i="22"/>
  <c r="X685" i="22" s="1"/>
  <c r="AA685" i="22"/>
  <c r="V686" i="22"/>
  <c r="T686" i="22"/>
  <c r="S687" i="22"/>
  <c r="S688" i="22" l="1"/>
  <c r="T687" i="22"/>
  <c r="AB685" i="22"/>
  <c r="Y685" i="22"/>
  <c r="Z685" i="22" s="1"/>
  <c r="AC685" i="22" s="1"/>
  <c r="AA686" i="22"/>
  <c r="V687" i="22"/>
  <c r="W686" i="22"/>
  <c r="X686" i="22" s="1"/>
  <c r="AB686" i="22" l="1"/>
  <c r="Y686" i="22"/>
  <c r="Z686" i="22" s="1"/>
  <c r="AC686" i="22" s="1"/>
  <c r="V688" i="22"/>
  <c r="W687" i="22"/>
  <c r="X687" i="22" s="1"/>
  <c r="AA687" i="22"/>
  <c r="S689" i="22"/>
  <c r="T688" i="22"/>
  <c r="S690" i="22" l="1"/>
  <c r="T689" i="22"/>
  <c r="Y687" i="22"/>
  <c r="Z687" i="22" s="1"/>
  <c r="AC687" i="22" s="1"/>
  <c r="AB687" i="22"/>
  <c r="AA688" i="22"/>
  <c r="V689" i="22"/>
  <c r="W688" i="22"/>
  <c r="X688" i="22" s="1"/>
  <c r="AB688" i="22" l="1"/>
  <c r="Y688" i="22"/>
  <c r="Z688" i="22" s="1"/>
  <c r="AC688" i="22" s="1"/>
  <c r="AA689" i="22"/>
  <c r="V690" i="22"/>
  <c r="W689" i="22"/>
  <c r="X689" i="22" s="1"/>
  <c r="S691" i="22"/>
  <c r="T690" i="22"/>
  <c r="T691" i="22" l="1"/>
  <c r="S692" i="22"/>
  <c r="W690" i="22"/>
  <c r="X690" i="22" s="1"/>
  <c r="AA690" i="22"/>
  <c r="V691" i="22"/>
  <c r="Y689" i="22"/>
  <c r="Z689" i="22" s="1"/>
  <c r="AC689" i="22" s="1"/>
  <c r="AB689" i="22"/>
  <c r="AA691" i="22" l="1"/>
  <c r="V692" i="22"/>
  <c r="W691" i="22"/>
  <c r="X691" i="22" s="1"/>
  <c r="AB690" i="22"/>
  <c r="Y690" i="22"/>
  <c r="Z690" i="22" s="1"/>
  <c r="AC690" i="22" s="1"/>
  <c r="S693" i="22"/>
  <c r="T692" i="22"/>
  <c r="S694" i="22" l="1"/>
  <c r="T693" i="22"/>
  <c r="AB691" i="22"/>
  <c r="Y691" i="22"/>
  <c r="Z691" i="22" s="1"/>
  <c r="AC691" i="22" s="1"/>
  <c r="V693" i="22"/>
  <c r="W692" i="22"/>
  <c r="X692" i="22" s="1"/>
  <c r="AA692" i="22"/>
  <c r="Y692" i="22" l="1"/>
  <c r="Z692" i="22" s="1"/>
  <c r="AC692" i="22" s="1"/>
  <c r="AB692" i="22"/>
  <c r="W693" i="22"/>
  <c r="X693" i="22" s="1"/>
  <c r="AA693" i="22"/>
  <c r="V694" i="22"/>
  <c r="T694" i="22"/>
  <c r="S695" i="22"/>
  <c r="AA694" i="22" l="1"/>
  <c r="V695" i="22"/>
  <c r="W694" i="22"/>
  <c r="X694" i="22" s="1"/>
  <c r="S696" i="22"/>
  <c r="T695" i="22"/>
  <c r="AB693" i="22"/>
  <c r="Y693" i="22"/>
  <c r="Z693" i="22" s="1"/>
  <c r="AC693" i="22" s="1"/>
  <c r="S697" i="22" l="1"/>
  <c r="T696" i="22"/>
  <c r="AB694" i="22"/>
  <c r="Y694" i="22"/>
  <c r="Z694" i="22" s="1"/>
  <c r="AC694" i="22" s="1"/>
  <c r="V696" i="22"/>
  <c r="W695" i="22"/>
  <c r="X695" i="22" s="1"/>
  <c r="AA695" i="22"/>
  <c r="AA696" i="22" l="1"/>
  <c r="V697" i="22"/>
  <c r="W696" i="22"/>
  <c r="X696" i="22" s="1"/>
  <c r="Y695" i="22"/>
  <c r="Z695" i="22" s="1"/>
  <c r="AC695" i="22" s="1"/>
  <c r="AB695" i="22"/>
  <c r="S698" i="22"/>
  <c r="T697" i="22"/>
  <c r="AB696" i="22" l="1"/>
  <c r="Y696" i="22"/>
  <c r="Z696" i="22" s="1"/>
  <c r="AC696" i="22" s="1"/>
  <c r="S699" i="22"/>
  <c r="T698" i="22"/>
  <c r="AA697" i="22"/>
  <c r="V698" i="22"/>
  <c r="W697" i="22"/>
  <c r="X697" i="22" s="1"/>
  <c r="Y697" i="22" l="1"/>
  <c r="Z697" i="22" s="1"/>
  <c r="AC697" i="22" s="1"/>
  <c r="AB697" i="22"/>
  <c r="W698" i="22"/>
  <c r="X698" i="22" s="1"/>
  <c r="AA698" i="22"/>
  <c r="V699" i="22"/>
  <c r="T699" i="22"/>
  <c r="S700" i="22"/>
  <c r="S701" i="22" l="1"/>
  <c r="T700" i="22"/>
  <c r="AA699" i="22"/>
  <c r="V700" i="22"/>
  <c r="W699" i="22"/>
  <c r="X699" i="22" s="1"/>
  <c r="AB698" i="22"/>
  <c r="Y698" i="22"/>
  <c r="Z698" i="22" s="1"/>
  <c r="AC698" i="22" s="1"/>
  <c r="S702" i="22" l="1"/>
  <c r="T701" i="22"/>
  <c r="V701" i="22"/>
  <c r="W700" i="22"/>
  <c r="X700" i="22" s="1"/>
  <c r="AA700" i="22"/>
  <c r="AB699" i="22"/>
  <c r="Y699" i="22"/>
  <c r="Z699" i="22" s="1"/>
  <c r="AC699" i="22" s="1"/>
  <c r="Y700" i="22" l="1"/>
  <c r="Z700" i="22" s="1"/>
  <c r="AC700" i="22" s="1"/>
  <c r="AB700" i="22"/>
  <c r="W701" i="22"/>
  <c r="X701" i="22" s="1"/>
  <c r="AA701" i="22"/>
  <c r="V702" i="22"/>
  <c r="T702" i="22"/>
  <c r="S703" i="22"/>
  <c r="S704" i="22" l="1"/>
  <c r="T703" i="22"/>
  <c r="AA702" i="22"/>
  <c r="V703" i="22"/>
  <c r="W702" i="22"/>
  <c r="X702" i="22" s="1"/>
  <c r="AB701" i="22"/>
  <c r="Y701" i="22"/>
  <c r="Z701" i="22" s="1"/>
  <c r="AC701" i="22" s="1"/>
  <c r="V704" i="22" l="1"/>
  <c r="W703" i="22"/>
  <c r="X703" i="22" s="1"/>
  <c r="AA703" i="22"/>
  <c r="AB702" i="22"/>
  <c r="Y702" i="22"/>
  <c r="Z702" i="22" s="1"/>
  <c r="AC702" i="22" s="1"/>
  <c r="S705" i="22"/>
  <c r="T704" i="22"/>
  <c r="S706" i="22" l="1"/>
  <c r="T705" i="22"/>
  <c r="Y703" i="22"/>
  <c r="Z703" i="22" s="1"/>
  <c r="AC703" i="22" s="1"/>
  <c r="AB703" i="22"/>
  <c r="AA704" i="22"/>
  <c r="V705" i="22"/>
  <c r="W704" i="22"/>
  <c r="X704" i="22" s="1"/>
  <c r="AB704" i="22" l="1"/>
  <c r="Y704" i="22"/>
  <c r="Z704" i="22" s="1"/>
  <c r="AC704" i="22" s="1"/>
  <c r="S707" i="22"/>
  <c r="T706" i="22"/>
  <c r="AA705" i="22"/>
  <c r="V706" i="22"/>
  <c r="W705" i="22"/>
  <c r="X705" i="22" s="1"/>
  <c r="T707" i="22" l="1"/>
  <c r="S708" i="22"/>
  <c r="Y705" i="22"/>
  <c r="Z705" i="22" s="1"/>
  <c r="AC705" i="22" s="1"/>
  <c r="AB705" i="22"/>
  <c r="W706" i="22"/>
  <c r="X706" i="22" s="1"/>
  <c r="AA706" i="22"/>
  <c r="V707" i="22"/>
  <c r="AB706" i="22" l="1"/>
  <c r="Y706" i="22"/>
  <c r="Z706" i="22" s="1"/>
  <c r="AC706" i="22" s="1"/>
  <c r="S709" i="22"/>
  <c r="T708" i="22"/>
  <c r="AA707" i="22"/>
  <c r="V708" i="22"/>
  <c r="W707" i="22"/>
  <c r="X707" i="22" s="1"/>
  <c r="AB707" i="22" l="1"/>
  <c r="Y707" i="22"/>
  <c r="Z707" i="22" s="1"/>
  <c r="AC707" i="22" s="1"/>
  <c r="V709" i="22"/>
  <c r="W708" i="22"/>
  <c r="X708" i="22" s="1"/>
  <c r="AA708" i="22"/>
  <c r="S710" i="22"/>
  <c r="T709" i="22"/>
  <c r="T710" i="22" l="1"/>
  <c r="S711" i="22"/>
  <c r="Y708" i="22"/>
  <c r="Z708" i="22" s="1"/>
  <c r="AC708" i="22" s="1"/>
  <c r="AB708" i="22"/>
  <c r="W709" i="22"/>
  <c r="X709" i="22" s="1"/>
  <c r="AA709" i="22"/>
  <c r="V710" i="22"/>
  <c r="AB709" i="22" l="1"/>
  <c r="Y709" i="22"/>
  <c r="Z709" i="22" s="1"/>
  <c r="AC709" i="22" s="1"/>
  <c r="AA710" i="22"/>
  <c r="V711" i="22"/>
  <c r="W710" i="22"/>
  <c r="X710" i="22" s="1"/>
  <c r="S712" i="22"/>
  <c r="T711" i="22"/>
  <c r="S713" i="22" l="1"/>
  <c r="T712" i="22"/>
  <c r="AB710" i="22"/>
  <c r="Y710" i="22"/>
  <c r="Z710" i="22" s="1"/>
  <c r="AC710" i="22" s="1"/>
  <c r="V712" i="22"/>
  <c r="W711" i="22"/>
  <c r="X711" i="22" s="1"/>
  <c r="AA711" i="22"/>
  <c r="S714" i="22" l="1"/>
  <c r="T713" i="22"/>
  <c r="Y711" i="22"/>
  <c r="Z711" i="22" s="1"/>
  <c r="AC711" i="22" s="1"/>
  <c r="AB711" i="22"/>
  <c r="AA712" i="22"/>
  <c r="V713" i="22"/>
  <c r="W712" i="22"/>
  <c r="X712" i="22" s="1"/>
  <c r="AB712" i="22" l="1"/>
  <c r="Y712" i="22"/>
  <c r="Z712" i="22" s="1"/>
  <c r="AC712" i="22" s="1"/>
  <c r="AA713" i="22"/>
  <c r="V714" i="22"/>
  <c r="W713" i="22"/>
  <c r="X713" i="22" s="1"/>
  <c r="S715" i="22"/>
  <c r="T714" i="22"/>
  <c r="W714" i="22" l="1"/>
  <c r="X714" i="22" s="1"/>
  <c r="AA714" i="22"/>
  <c r="V715" i="22"/>
  <c r="T715" i="22"/>
  <c r="S716" i="22"/>
  <c r="Y713" i="22"/>
  <c r="Z713" i="22" s="1"/>
  <c r="AC713" i="22" s="1"/>
  <c r="AB713" i="22"/>
  <c r="AA715" i="22" l="1"/>
  <c r="V716" i="22"/>
  <c r="W715" i="22"/>
  <c r="X715" i="22" s="1"/>
  <c r="S717" i="22"/>
  <c r="T716" i="22"/>
  <c r="AB714" i="22"/>
  <c r="Y714" i="22"/>
  <c r="Z714" i="22" s="1"/>
  <c r="AC714" i="22" s="1"/>
  <c r="AB715" i="22" l="1"/>
  <c r="Y715" i="22"/>
  <c r="Z715" i="22" s="1"/>
  <c r="AC715" i="22" s="1"/>
  <c r="S718" i="22"/>
  <c r="T717" i="22"/>
  <c r="V717" i="22"/>
  <c r="W716" i="22"/>
  <c r="X716" i="22" s="1"/>
  <c r="AA716" i="22"/>
  <c r="W717" i="22" l="1"/>
  <c r="X717" i="22" s="1"/>
  <c r="AA717" i="22"/>
  <c r="V718" i="22"/>
  <c r="T718" i="22"/>
  <c r="S719" i="22"/>
  <c r="Y716" i="22"/>
  <c r="Z716" i="22" s="1"/>
  <c r="AC716" i="22" s="1"/>
  <c r="AB716" i="22"/>
  <c r="S720" i="22" l="1"/>
  <c r="T719" i="22"/>
  <c r="AA718" i="22"/>
  <c r="V719" i="22"/>
  <c r="W718" i="22"/>
  <c r="X718" i="22" s="1"/>
  <c r="AB717" i="22"/>
  <c r="Y717" i="22"/>
  <c r="Z717" i="22" s="1"/>
  <c r="AC717" i="22" s="1"/>
  <c r="AB718" i="22" l="1"/>
  <c r="Y718" i="22"/>
  <c r="Z718" i="22" s="1"/>
  <c r="AC718" i="22" s="1"/>
  <c r="V720" i="22"/>
  <c r="W719" i="22"/>
  <c r="X719" i="22" s="1"/>
  <c r="AA719" i="22"/>
  <c r="S721" i="22"/>
  <c r="T720" i="22"/>
  <c r="S722" i="22" l="1"/>
  <c r="T721" i="22"/>
  <c r="Y719" i="22"/>
  <c r="Z719" i="22" s="1"/>
  <c r="AC719" i="22" s="1"/>
  <c r="AB719" i="22"/>
  <c r="AA720" i="22"/>
  <c r="V721" i="22"/>
  <c r="W720" i="22"/>
  <c r="X720" i="22" s="1"/>
  <c r="AB720" i="22" l="1"/>
  <c r="Y720" i="22"/>
  <c r="Z720" i="22" s="1"/>
  <c r="AC720" i="22" s="1"/>
  <c r="AA721" i="22"/>
  <c r="V722" i="22"/>
  <c r="W721" i="22"/>
  <c r="X721" i="22" s="1"/>
  <c r="S723" i="22"/>
  <c r="T722" i="22"/>
  <c r="Y721" i="22" l="1"/>
  <c r="Z721" i="22" s="1"/>
  <c r="AC721" i="22" s="1"/>
  <c r="AB721" i="22"/>
  <c r="T723" i="22"/>
  <c r="S724" i="22"/>
  <c r="W722" i="22"/>
  <c r="X722" i="22" s="1"/>
  <c r="AA722" i="22"/>
  <c r="V723" i="22"/>
  <c r="AB722" i="22" l="1"/>
  <c r="Y722" i="22"/>
  <c r="Z722" i="22" s="1"/>
  <c r="AC722" i="22" s="1"/>
  <c r="AA723" i="22"/>
  <c r="V724" i="22"/>
  <c r="W723" i="22"/>
  <c r="X723" i="22" s="1"/>
  <c r="S725" i="22"/>
  <c r="T724" i="22"/>
  <c r="S726" i="22" l="1"/>
  <c r="T725" i="22"/>
  <c r="AB723" i="22"/>
  <c r="Y723" i="22"/>
  <c r="Z723" i="22" s="1"/>
  <c r="AC723" i="22" s="1"/>
  <c r="V725" i="22"/>
  <c r="W724" i="22"/>
  <c r="X724" i="22" s="1"/>
  <c r="AA724" i="22"/>
  <c r="W725" i="22" l="1"/>
  <c r="X725" i="22" s="1"/>
  <c r="AA725" i="22"/>
  <c r="V726" i="22"/>
  <c r="Y724" i="22"/>
  <c r="Z724" i="22" s="1"/>
  <c r="AC724" i="22" s="1"/>
  <c r="AB724" i="22"/>
  <c r="T726" i="22"/>
  <c r="S727" i="22"/>
  <c r="AA726" i="22" l="1"/>
  <c r="V727" i="22"/>
  <c r="W726" i="22"/>
  <c r="X726" i="22" s="1"/>
  <c r="S728" i="22"/>
  <c r="T727" i="22"/>
  <c r="AB725" i="22"/>
  <c r="Y725" i="22"/>
  <c r="Z725" i="22" s="1"/>
  <c r="AC725" i="22" s="1"/>
  <c r="S729" i="22" l="1"/>
  <c r="T728" i="22"/>
  <c r="V728" i="22"/>
  <c r="W727" i="22"/>
  <c r="X727" i="22" s="1"/>
  <c r="AA727" i="22"/>
  <c r="AB726" i="22"/>
  <c r="Y726" i="22"/>
  <c r="Z726" i="22" s="1"/>
  <c r="AC726" i="22" s="1"/>
  <c r="Y727" i="22" l="1"/>
  <c r="Z727" i="22" s="1"/>
  <c r="AC727" i="22" s="1"/>
  <c r="AB727" i="22"/>
  <c r="AA728" i="22"/>
  <c r="V729" i="22"/>
  <c r="W728" i="22"/>
  <c r="X728" i="22" s="1"/>
  <c r="S730" i="22"/>
  <c r="T729" i="22"/>
  <c r="S731" i="22" l="1"/>
  <c r="T730" i="22"/>
  <c r="AA729" i="22"/>
  <c r="V730" i="22"/>
  <c r="W729" i="22"/>
  <c r="X729" i="22" s="1"/>
  <c r="AB728" i="22"/>
  <c r="Y728" i="22"/>
  <c r="Z728" i="22" s="1"/>
  <c r="AC728" i="22" s="1"/>
  <c r="Y729" i="22" l="1"/>
  <c r="Z729" i="22" s="1"/>
  <c r="AC729" i="22" s="1"/>
  <c r="AB729" i="22"/>
  <c r="W730" i="22"/>
  <c r="X730" i="22" s="1"/>
  <c r="AA730" i="22"/>
  <c r="V731" i="22"/>
  <c r="T731" i="22"/>
  <c r="S732" i="22"/>
  <c r="AA731" i="22" l="1"/>
  <c r="V732" i="22"/>
  <c r="W731" i="22"/>
  <c r="X731" i="22" s="1"/>
  <c r="AB730" i="22"/>
  <c r="Y730" i="22"/>
  <c r="Z730" i="22" s="1"/>
  <c r="AC730" i="22" s="1"/>
  <c r="S733" i="22"/>
  <c r="T732" i="22"/>
  <c r="AB731" i="22" l="1"/>
  <c r="Y731" i="22"/>
  <c r="Z731" i="22" s="1"/>
  <c r="AC731" i="22" s="1"/>
  <c r="S734" i="22"/>
  <c r="T733" i="22"/>
  <c r="V733" i="22"/>
  <c r="W732" i="22"/>
  <c r="X732" i="22" s="1"/>
  <c r="AA732" i="22"/>
  <c r="W733" i="22" l="1"/>
  <c r="X733" i="22" s="1"/>
  <c r="AA733" i="22"/>
  <c r="V734" i="22"/>
  <c r="T734" i="22"/>
  <c r="S735" i="22"/>
  <c r="Y732" i="22"/>
  <c r="Z732" i="22" s="1"/>
  <c r="AC732" i="22" s="1"/>
  <c r="AB732" i="22"/>
  <c r="AA734" i="22" l="1"/>
  <c r="V735" i="22"/>
  <c r="W734" i="22"/>
  <c r="X734" i="22" s="1"/>
  <c r="AB733" i="22"/>
  <c r="Y733" i="22"/>
  <c r="Z733" i="22" s="1"/>
  <c r="AC733" i="22" s="1"/>
  <c r="S736" i="22"/>
  <c r="T735" i="22"/>
  <c r="V736" i="22" l="1"/>
  <c r="W735" i="22"/>
  <c r="X735" i="22" s="1"/>
  <c r="AA735" i="22"/>
  <c r="S737" i="22"/>
  <c r="T736" i="22"/>
  <c r="AB734" i="22"/>
  <c r="Y734" i="22"/>
  <c r="Z734" i="22" s="1"/>
  <c r="AC734" i="22" s="1"/>
  <c r="S738" i="22" l="1"/>
  <c r="T737" i="22"/>
  <c r="Y735" i="22"/>
  <c r="Z735" i="22" s="1"/>
  <c r="AC735" i="22" s="1"/>
  <c r="AB735" i="22"/>
  <c r="AA736" i="22"/>
  <c r="V737" i="22"/>
  <c r="W736" i="22"/>
  <c r="X736" i="22" s="1"/>
  <c r="AA737" i="22" l="1"/>
  <c r="V738" i="22"/>
  <c r="W737" i="22"/>
  <c r="X737" i="22" s="1"/>
  <c r="AB736" i="22"/>
  <c r="Y736" i="22"/>
  <c r="Z736" i="22" s="1"/>
  <c r="AC736" i="22" s="1"/>
  <c r="S739" i="22"/>
  <c r="T738" i="22"/>
  <c r="T739" i="22" l="1"/>
  <c r="S740" i="22"/>
  <c r="Y737" i="22"/>
  <c r="Z737" i="22" s="1"/>
  <c r="AC737" i="22" s="1"/>
  <c r="AB737" i="22"/>
  <c r="W738" i="22"/>
  <c r="X738" i="22" s="1"/>
  <c r="AA738" i="22"/>
  <c r="V739" i="22"/>
  <c r="AA739" i="22" l="1"/>
  <c r="V740" i="22"/>
  <c r="W739" i="22"/>
  <c r="X739" i="22" s="1"/>
  <c r="AB738" i="22"/>
  <c r="Y738" i="22"/>
  <c r="Z738" i="22" s="1"/>
  <c r="AC738" i="22" s="1"/>
  <c r="S741" i="22"/>
  <c r="T740" i="22"/>
  <c r="S742" i="22" l="1"/>
  <c r="T741" i="22"/>
  <c r="AB739" i="22"/>
  <c r="Y739" i="22"/>
  <c r="Z739" i="22" s="1"/>
  <c r="AC739" i="22" s="1"/>
  <c r="V741" i="22"/>
  <c r="W740" i="22"/>
  <c r="X740" i="22" s="1"/>
  <c r="AA740" i="22"/>
  <c r="W741" i="22" l="1"/>
  <c r="X741" i="22" s="1"/>
  <c r="AA741" i="22"/>
  <c r="V742" i="22"/>
  <c r="Y740" i="22"/>
  <c r="Z740" i="22" s="1"/>
  <c r="AC740" i="22" s="1"/>
  <c r="AB740" i="22"/>
  <c r="T742" i="22"/>
  <c r="S743" i="22"/>
  <c r="AA742" i="22" l="1"/>
  <c r="V743" i="22"/>
  <c r="W742" i="22"/>
  <c r="X742" i="22" s="1"/>
  <c r="S744" i="22"/>
  <c r="T743" i="22"/>
  <c r="AB741" i="22"/>
  <c r="Y741" i="22"/>
  <c r="Z741" i="22" s="1"/>
  <c r="AC741" i="22" s="1"/>
  <c r="S745" i="22" l="1"/>
  <c r="T744" i="22"/>
  <c r="AB742" i="22"/>
  <c r="Y742" i="22"/>
  <c r="Z742" i="22" s="1"/>
  <c r="AC742" i="22" s="1"/>
  <c r="V744" i="22"/>
  <c r="W743" i="22"/>
  <c r="X743" i="22" s="1"/>
  <c r="AA743" i="22"/>
  <c r="Y743" i="22" l="1"/>
  <c r="Z743" i="22" s="1"/>
  <c r="AC743" i="22" s="1"/>
  <c r="AB743" i="22"/>
  <c r="AA744" i="22"/>
  <c r="V745" i="22"/>
  <c r="W744" i="22"/>
  <c r="X744" i="22" s="1"/>
  <c r="S746" i="22"/>
  <c r="T745" i="22"/>
  <c r="S747" i="22" l="1"/>
  <c r="T746" i="22"/>
  <c r="AA745" i="22"/>
  <c r="V746" i="22"/>
  <c r="W745" i="22"/>
  <c r="X745" i="22" s="1"/>
  <c r="AB744" i="22"/>
  <c r="Y744" i="22"/>
  <c r="Z744" i="22" s="1"/>
  <c r="AC744" i="22" s="1"/>
  <c r="T747" i="22" l="1"/>
  <c r="S748" i="22"/>
  <c r="W746" i="22"/>
  <c r="X746" i="22" s="1"/>
  <c r="AA746" i="22"/>
  <c r="V747" i="22"/>
  <c r="Y745" i="22"/>
  <c r="Z745" i="22" s="1"/>
  <c r="AC745" i="22" s="1"/>
  <c r="AB745" i="22"/>
  <c r="AA747" i="22" l="1"/>
  <c r="V748" i="22"/>
  <c r="W747" i="22"/>
  <c r="X747" i="22" s="1"/>
  <c r="AB746" i="22"/>
  <c r="Y746" i="22"/>
  <c r="Z746" i="22" s="1"/>
  <c r="AC746" i="22" s="1"/>
  <c r="S749" i="22"/>
  <c r="T748" i="22"/>
  <c r="AB747" i="22" l="1"/>
  <c r="Y747" i="22"/>
  <c r="Z747" i="22" s="1"/>
  <c r="AC747" i="22" s="1"/>
  <c r="S750" i="22"/>
  <c r="T749" i="22"/>
  <c r="V749" i="22"/>
  <c r="W748" i="22"/>
  <c r="X748" i="22" s="1"/>
  <c r="AA748" i="22"/>
  <c r="Y748" i="22" l="1"/>
  <c r="Z748" i="22" s="1"/>
  <c r="AC748" i="22" s="1"/>
  <c r="AB748" i="22"/>
  <c r="W749" i="22"/>
  <c r="X749" i="22" s="1"/>
  <c r="AA749" i="22"/>
  <c r="V750" i="22"/>
  <c r="T750" i="22"/>
  <c r="S751" i="22"/>
  <c r="AA750" i="22" l="1"/>
  <c r="V751" i="22"/>
  <c r="W750" i="22"/>
  <c r="X750" i="22" s="1"/>
  <c r="S752" i="22"/>
  <c r="T751" i="22"/>
  <c r="AB749" i="22"/>
  <c r="Y749" i="22"/>
  <c r="Z749" i="22" s="1"/>
  <c r="AC749" i="22" s="1"/>
  <c r="S753" i="22" l="1"/>
  <c r="T752" i="22"/>
  <c r="AB750" i="22"/>
  <c r="Y750" i="22"/>
  <c r="Z750" i="22" s="1"/>
  <c r="AC750" i="22" s="1"/>
  <c r="V752" i="22"/>
  <c r="W751" i="22"/>
  <c r="X751" i="22" s="1"/>
  <c r="AA751" i="22"/>
  <c r="Y751" i="22" l="1"/>
  <c r="Z751" i="22" s="1"/>
  <c r="AC751" i="22" s="1"/>
  <c r="AB751" i="22"/>
  <c r="AA752" i="22"/>
  <c r="V753" i="22"/>
  <c r="W752" i="22"/>
  <c r="X752" i="22" s="1"/>
  <c r="S754" i="22"/>
  <c r="T753" i="22"/>
  <c r="S755" i="22" l="1"/>
  <c r="T754" i="22"/>
  <c r="AA753" i="22"/>
  <c r="V754" i="22"/>
  <c r="W753" i="22"/>
  <c r="X753" i="22" s="1"/>
  <c r="AB752" i="22"/>
  <c r="Y752" i="22"/>
  <c r="Z752" i="22" s="1"/>
  <c r="AC752" i="22" s="1"/>
  <c r="Y753" i="22" l="1"/>
  <c r="Z753" i="22" s="1"/>
  <c r="AC753" i="22" s="1"/>
  <c r="AB753" i="22"/>
  <c r="W754" i="22"/>
  <c r="X754" i="22" s="1"/>
  <c r="AA754" i="22"/>
  <c r="V755" i="22"/>
  <c r="T755" i="22"/>
  <c r="S756" i="22"/>
  <c r="S757" i="22" l="1"/>
  <c r="T756" i="22"/>
  <c r="AA755" i="22"/>
  <c r="V756" i="22"/>
  <c r="W755" i="22"/>
  <c r="X755" i="22" s="1"/>
  <c r="AB754" i="22"/>
  <c r="Y754" i="22"/>
  <c r="Z754" i="22" s="1"/>
  <c r="AC754" i="22" s="1"/>
  <c r="S758" i="22" l="1"/>
  <c r="T757" i="22"/>
  <c r="V757" i="22"/>
  <c r="W756" i="22"/>
  <c r="X756" i="22" s="1"/>
  <c r="AA756" i="22"/>
  <c r="AB755" i="22"/>
  <c r="Y755" i="22"/>
  <c r="Z755" i="22" s="1"/>
  <c r="AC755" i="22" s="1"/>
  <c r="Y756" i="22" l="1"/>
  <c r="Z756" i="22" s="1"/>
  <c r="AC756" i="22" s="1"/>
  <c r="AB756" i="22"/>
  <c r="T758" i="22"/>
  <c r="S759" i="22"/>
  <c r="W757" i="22"/>
  <c r="X757" i="22" s="1"/>
  <c r="AA757" i="22"/>
  <c r="V758" i="22"/>
  <c r="AA758" i="22" l="1"/>
  <c r="V759" i="22"/>
  <c r="W758" i="22"/>
  <c r="X758" i="22" s="1"/>
  <c r="S760" i="22"/>
  <c r="T759" i="22"/>
  <c r="AB757" i="22"/>
  <c r="Y757" i="22"/>
  <c r="Z757" i="22" s="1"/>
  <c r="AC757" i="22" s="1"/>
  <c r="S761" i="22" l="1"/>
  <c r="T760" i="22"/>
  <c r="AB758" i="22"/>
  <c r="Y758" i="22"/>
  <c r="Z758" i="22" s="1"/>
  <c r="AC758" i="22" s="1"/>
  <c r="V760" i="22"/>
  <c r="W759" i="22"/>
  <c r="X759" i="22" s="1"/>
  <c r="AA759" i="22"/>
  <c r="AA760" i="22" l="1"/>
  <c r="V761" i="22"/>
  <c r="W760" i="22"/>
  <c r="X760" i="22" s="1"/>
  <c r="Y759" i="22"/>
  <c r="Z759" i="22" s="1"/>
  <c r="AC759" i="22" s="1"/>
  <c r="AB759" i="22"/>
  <c r="S762" i="22"/>
  <c r="T761" i="22"/>
  <c r="AB760" i="22" l="1"/>
  <c r="Y760" i="22"/>
  <c r="Z760" i="22" s="1"/>
  <c r="AC760" i="22" s="1"/>
  <c r="S763" i="22"/>
  <c r="T762" i="22"/>
  <c r="AA761" i="22"/>
  <c r="V762" i="22"/>
  <c r="W761" i="22"/>
  <c r="X761" i="22" s="1"/>
  <c r="Y761" i="22" l="1"/>
  <c r="Z761" i="22" s="1"/>
  <c r="AC761" i="22" s="1"/>
  <c r="AB761" i="22"/>
  <c r="W762" i="22"/>
  <c r="X762" i="22" s="1"/>
  <c r="AA762" i="22"/>
  <c r="V763" i="22"/>
  <c r="T763" i="22"/>
  <c r="S764" i="22"/>
  <c r="S765" i="22" l="1"/>
  <c r="T764" i="22"/>
  <c r="AA763" i="22"/>
  <c r="V764" i="22"/>
  <c r="W763" i="22"/>
  <c r="X763" i="22" s="1"/>
  <c r="AB762" i="22"/>
  <c r="Y762" i="22"/>
  <c r="Z762" i="22" s="1"/>
  <c r="AC762" i="22" s="1"/>
  <c r="V765" i="22" l="1"/>
  <c r="W764" i="22"/>
  <c r="X764" i="22" s="1"/>
  <c r="AA764" i="22"/>
  <c r="AB763" i="22"/>
  <c r="Y763" i="22"/>
  <c r="Z763" i="22" s="1"/>
  <c r="AC763" i="22" s="1"/>
  <c r="S766" i="22"/>
  <c r="T765" i="22"/>
  <c r="T766" i="22" l="1"/>
  <c r="S767" i="22"/>
  <c r="Y764" i="22"/>
  <c r="Z764" i="22" s="1"/>
  <c r="AC764" i="22" s="1"/>
  <c r="AB764" i="22"/>
  <c r="W765" i="22"/>
  <c r="X765" i="22" s="1"/>
  <c r="AA765" i="22"/>
  <c r="V766" i="22"/>
  <c r="AB765" i="22" l="1"/>
  <c r="Y765" i="22"/>
  <c r="Z765" i="22" s="1"/>
  <c r="AC765" i="22" s="1"/>
  <c r="AA766" i="22"/>
  <c r="V767" i="22"/>
  <c r="W766" i="22"/>
  <c r="X766" i="22" s="1"/>
  <c r="S768" i="22"/>
  <c r="T767" i="22"/>
  <c r="S769" i="22" l="1"/>
  <c r="T768" i="22"/>
  <c r="V768" i="22"/>
  <c r="W767" i="22"/>
  <c r="X767" i="22" s="1"/>
  <c r="AA767" i="22"/>
  <c r="AB766" i="22"/>
  <c r="Y766" i="22"/>
  <c r="Z766" i="22" s="1"/>
  <c r="AC766" i="22" s="1"/>
  <c r="S770" i="22" l="1"/>
  <c r="T769" i="22"/>
  <c r="Y767" i="22"/>
  <c r="Z767" i="22" s="1"/>
  <c r="AC767" i="22" s="1"/>
  <c r="AB767" i="22"/>
  <c r="AA768" i="22"/>
  <c r="V769" i="22"/>
  <c r="W768" i="22"/>
  <c r="X768" i="22" s="1"/>
  <c r="S771" i="22" l="1"/>
  <c r="T770" i="22"/>
  <c r="AA769" i="22"/>
  <c r="V770" i="22"/>
  <c r="W769" i="22"/>
  <c r="X769" i="22" s="1"/>
  <c r="AB768" i="22"/>
  <c r="Y768" i="22"/>
  <c r="Z768" i="22" s="1"/>
  <c r="AC768" i="22" s="1"/>
  <c r="Y769" i="22" l="1"/>
  <c r="Z769" i="22" s="1"/>
  <c r="AC769" i="22" s="1"/>
  <c r="AB769" i="22"/>
  <c r="W770" i="22"/>
  <c r="X770" i="22" s="1"/>
  <c r="AA770" i="22"/>
  <c r="V771" i="22"/>
  <c r="T771" i="22"/>
  <c r="S772" i="22"/>
  <c r="S773" i="22" l="1"/>
  <c r="T772" i="22"/>
  <c r="AA771" i="22"/>
  <c r="V772" i="22"/>
  <c r="W771" i="22"/>
  <c r="X771" i="22" s="1"/>
  <c r="AB770" i="22"/>
  <c r="Y770" i="22"/>
  <c r="Z770" i="22" s="1"/>
  <c r="AC770" i="22" s="1"/>
  <c r="AB771" i="22" l="1"/>
  <c r="Y771" i="22"/>
  <c r="Z771" i="22" s="1"/>
  <c r="AC771" i="22" s="1"/>
  <c r="V773" i="22"/>
  <c r="W772" i="22"/>
  <c r="X772" i="22" s="1"/>
  <c r="AA772" i="22"/>
  <c r="S774" i="22"/>
  <c r="T773" i="22"/>
  <c r="T774" i="22" l="1"/>
  <c r="S775" i="22"/>
  <c r="Y772" i="22"/>
  <c r="Z772" i="22" s="1"/>
  <c r="AC772" i="22" s="1"/>
  <c r="AB772" i="22"/>
  <c r="W773" i="22"/>
  <c r="X773" i="22" s="1"/>
  <c r="AA773" i="22"/>
  <c r="V774" i="22"/>
  <c r="AA774" i="22" l="1"/>
  <c r="V775" i="22"/>
  <c r="W774" i="22"/>
  <c r="X774" i="22" s="1"/>
  <c r="AB773" i="22"/>
  <c r="Y773" i="22"/>
  <c r="Z773" i="22" s="1"/>
  <c r="AC773" i="22" s="1"/>
  <c r="S776" i="22"/>
  <c r="T775" i="22"/>
  <c r="S777" i="22" l="1"/>
  <c r="T776" i="22"/>
  <c r="V776" i="22"/>
  <c r="W775" i="22"/>
  <c r="X775" i="22" s="1"/>
  <c r="AA775" i="22"/>
  <c r="AB774" i="22"/>
  <c r="Y774" i="22"/>
  <c r="Z774" i="22" s="1"/>
  <c r="AC774" i="22" s="1"/>
  <c r="Y775" i="22" l="1"/>
  <c r="Z775" i="22" s="1"/>
  <c r="AC775" i="22" s="1"/>
  <c r="AB775" i="22"/>
  <c r="AA776" i="22"/>
  <c r="V777" i="22"/>
  <c r="W776" i="22"/>
  <c r="X776" i="22" s="1"/>
  <c r="S778" i="22"/>
  <c r="T777" i="22"/>
  <c r="S779" i="22" l="1"/>
  <c r="T778" i="22"/>
  <c r="AB776" i="22"/>
  <c r="Y776" i="22"/>
  <c r="Z776" i="22" s="1"/>
  <c r="AC776" i="22" s="1"/>
  <c r="AA777" i="22"/>
  <c r="V778" i="22"/>
  <c r="W777" i="22"/>
  <c r="X777" i="22" s="1"/>
  <c r="W778" i="22" l="1"/>
  <c r="X778" i="22" s="1"/>
  <c r="AA778" i="22"/>
  <c r="V779" i="22"/>
  <c r="Y777" i="22"/>
  <c r="Z777" i="22" s="1"/>
  <c r="AC777" i="22" s="1"/>
  <c r="AB777" i="22"/>
  <c r="T779" i="22"/>
  <c r="S780" i="22"/>
  <c r="S781" i="22" l="1"/>
  <c r="T780" i="22"/>
  <c r="AB778" i="22"/>
  <c r="Y778" i="22"/>
  <c r="Z778" i="22" s="1"/>
  <c r="AC778" i="22" s="1"/>
  <c r="AA779" i="22"/>
  <c r="V780" i="22"/>
  <c r="W779" i="22"/>
  <c r="X779" i="22" s="1"/>
  <c r="AB779" i="22" l="1"/>
  <c r="Y779" i="22"/>
  <c r="Z779" i="22" s="1"/>
  <c r="AC779" i="22" s="1"/>
  <c r="V781" i="22"/>
  <c r="W780" i="22"/>
  <c r="X780" i="22" s="1"/>
  <c r="AA780" i="22"/>
  <c r="S782" i="22"/>
  <c r="T781" i="22"/>
  <c r="T782" i="22" l="1"/>
  <c r="S783" i="22"/>
  <c r="Y780" i="22"/>
  <c r="Z780" i="22" s="1"/>
  <c r="AC780" i="22" s="1"/>
  <c r="AB780" i="22"/>
  <c r="W781" i="22"/>
  <c r="X781" i="22" s="1"/>
  <c r="AA781" i="22"/>
  <c r="V782" i="22"/>
  <c r="AB781" i="22" l="1"/>
  <c r="Y781" i="22"/>
  <c r="Z781" i="22" s="1"/>
  <c r="AC781" i="22" s="1"/>
  <c r="S784" i="22"/>
  <c r="T783" i="22"/>
  <c r="AA782" i="22"/>
  <c r="V783" i="22"/>
  <c r="W782" i="22"/>
  <c r="X782" i="22" s="1"/>
  <c r="V784" i="22" l="1"/>
  <c r="W783" i="22"/>
  <c r="X783" i="22" s="1"/>
  <c r="AA783" i="22"/>
  <c r="AB782" i="22"/>
  <c r="Y782" i="22"/>
  <c r="Z782" i="22" s="1"/>
  <c r="AC782" i="22" s="1"/>
  <c r="S785" i="22"/>
  <c r="T784" i="22"/>
  <c r="S786" i="22" l="1"/>
  <c r="T785" i="22"/>
  <c r="Y783" i="22"/>
  <c r="Z783" i="22" s="1"/>
  <c r="AC783" i="22" s="1"/>
  <c r="AB783" i="22"/>
  <c r="AA784" i="22"/>
  <c r="V785" i="22"/>
  <c r="W784" i="22"/>
  <c r="X784" i="22" s="1"/>
  <c r="AB784" i="22" l="1"/>
  <c r="Y784" i="22"/>
  <c r="Z784" i="22" s="1"/>
  <c r="AC784" i="22" s="1"/>
  <c r="AA785" i="22"/>
  <c r="V786" i="22"/>
  <c r="W785" i="22"/>
  <c r="X785" i="22" s="1"/>
  <c r="S787" i="22"/>
  <c r="T786" i="22"/>
  <c r="T787" i="22" l="1"/>
  <c r="S788" i="22"/>
  <c r="W786" i="22"/>
  <c r="X786" i="22" s="1"/>
  <c r="AA786" i="22"/>
  <c r="V787" i="22"/>
  <c r="Y785" i="22"/>
  <c r="Z785" i="22" s="1"/>
  <c r="AC785" i="22" s="1"/>
  <c r="AB785" i="22"/>
  <c r="AA787" i="22" l="1"/>
  <c r="V788" i="22"/>
  <c r="W787" i="22"/>
  <c r="X787" i="22" s="1"/>
  <c r="AB786" i="22"/>
  <c r="Y786" i="22"/>
  <c r="Z786" i="22" s="1"/>
  <c r="AC786" i="22" s="1"/>
  <c r="S789" i="22"/>
  <c r="T788" i="22"/>
  <c r="S790" i="22" l="1"/>
  <c r="T789" i="22"/>
  <c r="V789" i="22"/>
  <c r="W788" i="22"/>
  <c r="X788" i="22" s="1"/>
  <c r="AA788" i="22"/>
  <c r="AB787" i="22"/>
  <c r="Y787" i="22"/>
  <c r="Z787" i="22" s="1"/>
  <c r="AC787" i="22" s="1"/>
  <c r="Y788" i="22" l="1"/>
  <c r="Z788" i="22" s="1"/>
  <c r="AC788" i="22" s="1"/>
  <c r="AB788" i="22"/>
  <c r="W789" i="22"/>
  <c r="X789" i="22" s="1"/>
  <c r="AA789" i="22"/>
  <c r="V790" i="22"/>
  <c r="T790" i="22"/>
  <c r="S791" i="22"/>
  <c r="AA790" i="22" l="1"/>
  <c r="V791" i="22"/>
  <c r="W790" i="22"/>
  <c r="X790" i="22" s="1"/>
  <c r="AB789" i="22"/>
  <c r="Y789" i="22"/>
  <c r="Z789" i="22" s="1"/>
  <c r="AC789" i="22" s="1"/>
  <c r="S792" i="22"/>
  <c r="T791" i="22"/>
  <c r="S793" i="22" l="1"/>
  <c r="T792" i="22"/>
  <c r="AB790" i="22"/>
  <c r="Y790" i="22"/>
  <c r="Z790" i="22" s="1"/>
  <c r="AC790" i="22" s="1"/>
  <c r="V792" i="22"/>
  <c r="W791" i="22"/>
  <c r="X791" i="22" s="1"/>
  <c r="AA791" i="22"/>
  <c r="Y791" i="22" l="1"/>
  <c r="Z791" i="22" s="1"/>
  <c r="AC791" i="22" s="1"/>
  <c r="AB791" i="22"/>
  <c r="AA792" i="22"/>
  <c r="V793" i="22"/>
  <c r="W792" i="22"/>
  <c r="X792" i="22" s="1"/>
  <c r="S794" i="22"/>
  <c r="T793" i="22"/>
  <c r="AA793" i="22" l="1"/>
  <c r="V794" i="22"/>
  <c r="W793" i="22"/>
  <c r="X793" i="22" s="1"/>
  <c r="AB792" i="22"/>
  <c r="Y792" i="22"/>
  <c r="Z792" i="22" s="1"/>
  <c r="AC792" i="22" s="1"/>
  <c r="S795" i="22"/>
  <c r="T794" i="22"/>
  <c r="W794" i="22" l="1"/>
  <c r="X794" i="22" s="1"/>
  <c r="AA794" i="22"/>
  <c r="V795" i="22"/>
  <c r="T795" i="22"/>
  <c r="S796" i="22"/>
  <c r="Y793" i="22"/>
  <c r="Z793" i="22" s="1"/>
  <c r="AC793" i="22" s="1"/>
  <c r="AB793" i="22"/>
  <c r="S797" i="22" l="1"/>
  <c r="T796" i="22"/>
  <c r="AA795" i="22"/>
  <c r="V796" i="22"/>
  <c r="W795" i="22"/>
  <c r="X795" i="22" s="1"/>
  <c r="AB794" i="22"/>
  <c r="Y794" i="22"/>
  <c r="Z794" i="22" s="1"/>
  <c r="AC794" i="22" s="1"/>
  <c r="AB795" i="22" l="1"/>
  <c r="Y795" i="22"/>
  <c r="Z795" i="22" s="1"/>
  <c r="AC795" i="22" s="1"/>
  <c r="V797" i="22"/>
  <c r="W796" i="22"/>
  <c r="X796" i="22" s="1"/>
  <c r="AA796" i="22"/>
  <c r="S798" i="22"/>
  <c r="T797" i="22"/>
  <c r="T798" i="22" l="1"/>
  <c r="S799" i="22"/>
  <c r="Y796" i="22"/>
  <c r="Z796" i="22" s="1"/>
  <c r="AC796" i="22" s="1"/>
  <c r="AB796" i="22"/>
  <c r="W797" i="22"/>
  <c r="X797" i="22" s="1"/>
  <c r="AA797" i="22"/>
  <c r="V798" i="22"/>
  <c r="AA798" i="22" l="1"/>
  <c r="V799" i="22"/>
  <c r="W798" i="22"/>
  <c r="X798" i="22" s="1"/>
  <c r="AB797" i="22"/>
  <c r="Y797" i="22"/>
  <c r="Z797" i="22" s="1"/>
  <c r="AC797" i="22" s="1"/>
  <c r="S800" i="22"/>
  <c r="T799" i="22"/>
  <c r="S801" i="22" l="1"/>
  <c r="T800" i="22"/>
  <c r="AB798" i="22"/>
  <c r="Y798" i="22"/>
  <c r="Z798" i="22" s="1"/>
  <c r="AC798" i="22" s="1"/>
  <c r="V800" i="22"/>
  <c r="W799" i="22"/>
  <c r="X799" i="22" s="1"/>
  <c r="AA799" i="22"/>
  <c r="Y799" i="22" l="1"/>
  <c r="Z799" i="22" s="1"/>
  <c r="AC799" i="22" s="1"/>
  <c r="AB799" i="22"/>
  <c r="AA800" i="22"/>
  <c r="V801" i="22"/>
  <c r="W800" i="22"/>
  <c r="X800" i="22" s="1"/>
  <c r="S802" i="22"/>
  <c r="T801" i="22"/>
  <c r="AB800" i="22" l="1"/>
  <c r="Y800" i="22"/>
  <c r="Z800" i="22" s="1"/>
  <c r="AC800" i="22" s="1"/>
  <c r="S803" i="22"/>
  <c r="T802" i="22"/>
  <c r="AA801" i="22"/>
  <c r="V802" i="22"/>
  <c r="W801" i="22"/>
  <c r="X801" i="22" s="1"/>
  <c r="Y801" i="22" l="1"/>
  <c r="Z801" i="22" s="1"/>
  <c r="AC801" i="22" s="1"/>
  <c r="AB801" i="22"/>
  <c r="W802" i="22"/>
  <c r="X802" i="22" s="1"/>
  <c r="AA802" i="22"/>
  <c r="V803" i="22"/>
  <c r="T803" i="22"/>
  <c r="S804" i="22"/>
  <c r="S805" i="22" l="1"/>
  <c r="T804" i="22"/>
  <c r="AB802" i="22"/>
  <c r="Y802" i="22"/>
  <c r="Z802" i="22" s="1"/>
  <c r="AC802" i="22" s="1"/>
  <c r="AA803" i="22"/>
  <c r="V804" i="22"/>
  <c r="W803" i="22"/>
  <c r="X803" i="22" s="1"/>
  <c r="AB803" i="22" l="1"/>
  <c r="Y803" i="22"/>
  <c r="Z803" i="22" s="1"/>
  <c r="AC803" i="22" s="1"/>
  <c r="V805" i="22"/>
  <c r="W804" i="22"/>
  <c r="X804" i="22" s="1"/>
  <c r="AA804" i="22"/>
  <c r="S806" i="22"/>
  <c r="T805" i="22"/>
  <c r="Y804" i="22" l="1"/>
  <c r="Z804" i="22" s="1"/>
  <c r="AC804" i="22" s="1"/>
  <c r="AB804" i="22"/>
  <c r="T806" i="22"/>
  <c r="S807" i="22"/>
  <c r="W805" i="22"/>
  <c r="X805" i="22" s="1"/>
  <c r="AA805" i="22"/>
  <c r="V806" i="22"/>
  <c r="AA806" i="22" l="1"/>
  <c r="V807" i="22"/>
  <c r="W806" i="22"/>
  <c r="X806" i="22" s="1"/>
  <c r="S808" i="22"/>
  <c r="T807" i="22"/>
  <c r="AB805" i="22"/>
  <c r="Y805" i="22"/>
  <c r="Z805" i="22" s="1"/>
  <c r="AC805" i="22" s="1"/>
  <c r="S809" i="22" l="1"/>
  <c r="T808" i="22"/>
  <c r="AB806" i="22"/>
  <c r="Y806" i="22"/>
  <c r="Z806" i="22" s="1"/>
  <c r="AC806" i="22" s="1"/>
  <c r="V808" i="22"/>
  <c r="W807" i="22"/>
  <c r="X807" i="22" s="1"/>
  <c r="AA807" i="22"/>
  <c r="AA808" i="22" l="1"/>
  <c r="V809" i="22"/>
  <c r="W808" i="22"/>
  <c r="X808" i="22" s="1"/>
  <c r="Y807" i="22"/>
  <c r="Z807" i="22" s="1"/>
  <c r="AC807" i="22" s="1"/>
  <c r="AB807" i="22"/>
  <c r="S810" i="22"/>
  <c r="T809" i="22"/>
  <c r="S811" i="22" l="1"/>
  <c r="T810" i="22"/>
  <c r="AB808" i="22"/>
  <c r="Y808" i="22"/>
  <c r="Z808" i="22" s="1"/>
  <c r="AC808" i="22" s="1"/>
  <c r="AA809" i="22"/>
  <c r="V810" i="22"/>
  <c r="W809" i="22"/>
  <c r="X809" i="22" s="1"/>
  <c r="Y809" i="22" l="1"/>
  <c r="Z809" i="22" s="1"/>
  <c r="AC809" i="22" s="1"/>
  <c r="AB809" i="22"/>
  <c r="W810" i="22"/>
  <c r="X810" i="22" s="1"/>
  <c r="AA810" i="22"/>
  <c r="V811" i="22"/>
  <c r="T811" i="22"/>
  <c r="S812" i="22"/>
  <c r="AA811" i="22" l="1"/>
  <c r="V812" i="22"/>
  <c r="W811" i="22"/>
  <c r="X811" i="22" s="1"/>
  <c r="S813" i="22"/>
  <c r="T812" i="22"/>
  <c r="AB810" i="22"/>
  <c r="Y810" i="22"/>
  <c r="Z810" i="22" s="1"/>
  <c r="AC810" i="22" s="1"/>
  <c r="S814" i="22" l="1"/>
  <c r="T813" i="22"/>
  <c r="AB811" i="22"/>
  <c r="Y811" i="22"/>
  <c r="Z811" i="22" s="1"/>
  <c r="AC811" i="22" s="1"/>
  <c r="V813" i="22"/>
  <c r="W812" i="22"/>
  <c r="X812" i="22" s="1"/>
  <c r="AA812" i="22"/>
  <c r="Y812" i="22" l="1"/>
  <c r="Z812" i="22" s="1"/>
  <c r="AC812" i="22" s="1"/>
  <c r="AB812" i="22"/>
  <c r="W813" i="22"/>
  <c r="X813" i="22" s="1"/>
  <c r="AA813" i="22"/>
  <c r="V814" i="22"/>
  <c r="T814" i="22"/>
  <c r="S815" i="22"/>
  <c r="AB813" i="22" l="1"/>
  <c r="Y813" i="22"/>
  <c r="Z813" i="22" s="1"/>
  <c r="AC813" i="22" s="1"/>
  <c r="AA814" i="22"/>
  <c r="V815" i="22"/>
  <c r="W814" i="22"/>
  <c r="X814" i="22" s="1"/>
  <c r="S816" i="22"/>
  <c r="T815" i="22"/>
  <c r="S817" i="22" l="1"/>
  <c r="T816" i="22"/>
  <c r="V816" i="22"/>
  <c r="W815" i="22"/>
  <c r="X815" i="22" s="1"/>
  <c r="AA815" i="22"/>
  <c r="AB814" i="22"/>
  <c r="Y814" i="22"/>
  <c r="Z814" i="22" s="1"/>
  <c r="AC814" i="22" s="1"/>
  <c r="Y815" i="22" l="1"/>
  <c r="Z815" i="22" s="1"/>
  <c r="AC815" i="22" s="1"/>
  <c r="AB815" i="22"/>
  <c r="AA816" i="22"/>
  <c r="V817" i="22"/>
  <c r="W816" i="22"/>
  <c r="X816" i="22" s="1"/>
  <c r="S818" i="22"/>
  <c r="T817" i="22"/>
  <c r="S819" i="22" l="1"/>
  <c r="T818" i="22"/>
  <c r="AB816" i="22"/>
  <c r="Y816" i="22"/>
  <c r="Z816" i="22" s="1"/>
  <c r="AC816" i="22" s="1"/>
  <c r="AA817" i="22"/>
  <c r="V818" i="22"/>
  <c r="W817" i="22"/>
  <c r="X817" i="22" s="1"/>
  <c r="Y817" i="22" l="1"/>
  <c r="Z817" i="22" s="1"/>
  <c r="AC817" i="22" s="1"/>
  <c r="AB817" i="22"/>
  <c r="W818" i="22"/>
  <c r="X818" i="22" s="1"/>
  <c r="AA818" i="22"/>
  <c r="V819" i="22"/>
  <c r="T819" i="22"/>
  <c r="S820" i="22"/>
  <c r="S821" i="22" l="1"/>
  <c r="T820" i="22"/>
  <c r="AB818" i="22"/>
  <c r="Y818" i="22"/>
  <c r="Z818" i="22" s="1"/>
  <c r="AC818" i="22" s="1"/>
  <c r="AA819" i="22"/>
  <c r="V820" i="22"/>
  <c r="W819" i="22"/>
  <c r="X819" i="22" s="1"/>
  <c r="AB819" i="22" l="1"/>
  <c r="Y819" i="22"/>
  <c r="Z819" i="22" s="1"/>
  <c r="AC819" i="22" s="1"/>
  <c r="V821" i="22"/>
  <c r="W820" i="22"/>
  <c r="X820" i="22" s="1"/>
  <c r="AA820" i="22"/>
  <c r="S822" i="22"/>
  <c r="T821" i="22"/>
  <c r="T822" i="22" l="1"/>
  <c r="S823" i="22"/>
  <c r="Y820" i="22"/>
  <c r="Z820" i="22" s="1"/>
  <c r="AC820" i="22" s="1"/>
  <c r="AB820" i="22"/>
  <c r="W821" i="22"/>
  <c r="X821" i="22" s="1"/>
  <c r="AA821" i="22"/>
  <c r="V822" i="22"/>
  <c r="AB821" i="22" l="1"/>
  <c r="Y821" i="22"/>
  <c r="Z821" i="22" s="1"/>
  <c r="AC821" i="22" s="1"/>
  <c r="AA822" i="22"/>
  <c r="V823" i="22"/>
  <c r="W822" i="22"/>
  <c r="X822" i="22" s="1"/>
  <c r="S824" i="22"/>
  <c r="T823" i="22"/>
  <c r="AB822" i="22" l="1"/>
  <c r="Y822" i="22"/>
  <c r="Z822" i="22" s="1"/>
  <c r="AC822" i="22" s="1"/>
  <c r="S825" i="22"/>
  <c r="T824" i="22"/>
  <c r="V824" i="22"/>
  <c r="W823" i="22"/>
  <c r="X823" i="22" s="1"/>
  <c r="AA823" i="22"/>
  <c r="Y823" i="22" l="1"/>
  <c r="Z823" i="22" s="1"/>
  <c r="AC823" i="22" s="1"/>
  <c r="AB823" i="22"/>
  <c r="AA824" i="22"/>
  <c r="V825" i="22"/>
  <c r="W824" i="22"/>
  <c r="X824" i="22" s="1"/>
  <c r="S826" i="22"/>
  <c r="T825" i="22"/>
  <c r="AA825" i="22" l="1"/>
  <c r="V826" i="22"/>
  <c r="W825" i="22"/>
  <c r="X825" i="22" s="1"/>
  <c r="S827" i="22"/>
  <c r="T826" i="22"/>
  <c r="AB824" i="22"/>
  <c r="Y824" i="22"/>
  <c r="Z824" i="22" s="1"/>
  <c r="AC824" i="22" s="1"/>
  <c r="T827" i="22" l="1"/>
  <c r="S828" i="22"/>
  <c r="Y825" i="22"/>
  <c r="Z825" i="22" s="1"/>
  <c r="AC825" i="22" s="1"/>
  <c r="AB825" i="22"/>
  <c r="W826" i="22"/>
  <c r="X826" i="22" s="1"/>
  <c r="AA826" i="22"/>
  <c r="V827" i="22"/>
  <c r="AA827" i="22" l="1"/>
  <c r="V828" i="22"/>
  <c r="W827" i="22"/>
  <c r="X827" i="22" s="1"/>
  <c r="AB826" i="22"/>
  <c r="Y826" i="22"/>
  <c r="Z826" i="22" s="1"/>
  <c r="AC826" i="22" s="1"/>
  <c r="S829" i="22"/>
  <c r="T828" i="22"/>
  <c r="S830" i="22" l="1"/>
  <c r="T829" i="22"/>
  <c r="AB827" i="22"/>
  <c r="Y827" i="22"/>
  <c r="Z827" i="22" s="1"/>
  <c r="AC827" i="22" s="1"/>
  <c r="V829" i="22"/>
  <c r="W828" i="22"/>
  <c r="X828" i="22" s="1"/>
  <c r="AA828" i="22"/>
  <c r="W829" i="22" l="1"/>
  <c r="X829" i="22" s="1"/>
  <c r="AA829" i="22"/>
  <c r="V830" i="22"/>
  <c r="Y828" i="22"/>
  <c r="Z828" i="22" s="1"/>
  <c r="AC828" i="22" s="1"/>
  <c r="AB828" i="22"/>
  <c r="T830" i="22"/>
  <c r="S831" i="22"/>
  <c r="AA830" i="22" l="1"/>
  <c r="V831" i="22"/>
  <c r="W830" i="22"/>
  <c r="X830" i="22" s="1"/>
  <c r="S832" i="22"/>
  <c r="T831" i="22"/>
  <c r="AB829" i="22"/>
  <c r="Y829" i="22"/>
  <c r="Z829" i="22" s="1"/>
  <c r="AC829" i="22" s="1"/>
  <c r="S833" i="22" l="1"/>
  <c r="T832" i="22"/>
  <c r="V832" i="22"/>
  <c r="W831" i="22"/>
  <c r="X831" i="22" s="1"/>
  <c r="AA831" i="22"/>
  <c r="AB830" i="22"/>
  <c r="Y830" i="22"/>
  <c r="Z830" i="22" s="1"/>
  <c r="AC830" i="22" s="1"/>
  <c r="Y831" i="22" l="1"/>
  <c r="Z831" i="22" s="1"/>
  <c r="AC831" i="22" s="1"/>
  <c r="AB831" i="22"/>
  <c r="AA832" i="22"/>
  <c r="V833" i="22"/>
  <c r="W832" i="22"/>
  <c r="X832" i="22" s="1"/>
  <c r="S834" i="22"/>
  <c r="T833" i="22"/>
  <c r="S835" i="22" l="1"/>
  <c r="T834" i="22"/>
  <c r="AA833" i="22"/>
  <c r="V834" i="22"/>
  <c r="W833" i="22"/>
  <c r="X833" i="22" s="1"/>
  <c r="AB832" i="22"/>
  <c r="Y832" i="22"/>
  <c r="Z832" i="22" s="1"/>
  <c r="AC832" i="22" s="1"/>
  <c r="T835" i="22" l="1"/>
  <c r="S836" i="22"/>
  <c r="W834" i="22"/>
  <c r="X834" i="22" s="1"/>
  <c r="AA834" i="22"/>
  <c r="V835" i="22"/>
  <c r="Y833" i="22"/>
  <c r="Z833" i="22" s="1"/>
  <c r="AC833" i="22" s="1"/>
  <c r="AB833" i="22"/>
  <c r="AA835" i="22" l="1"/>
  <c r="V836" i="22"/>
  <c r="W835" i="22"/>
  <c r="X835" i="22" s="1"/>
  <c r="AB834" i="22"/>
  <c r="Y834" i="22"/>
  <c r="Z834" i="22" s="1"/>
  <c r="AC834" i="22" s="1"/>
  <c r="S837" i="22"/>
  <c r="T836" i="22"/>
  <c r="S838" i="22" l="1"/>
  <c r="T837" i="22"/>
  <c r="AB835" i="22"/>
  <c r="Y835" i="22"/>
  <c r="Z835" i="22" s="1"/>
  <c r="AC835" i="22" s="1"/>
  <c r="V837" i="22"/>
  <c r="W836" i="22"/>
  <c r="X836" i="22" s="1"/>
  <c r="AA836" i="22"/>
  <c r="Y836" i="22" l="1"/>
  <c r="Z836" i="22" s="1"/>
  <c r="AC836" i="22" s="1"/>
  <c r="AB836" i="22"/>
  <c r="T838" i="22"/>
  <c r="S839" i="22"/>
  <c r="W837" i="22"/>
  <c r="X837" i="22" s="1"/>
  <c r="AA837" i="22"/>
  <c r="V838" i="22"/>
  <c r="AA838" i="22" l="1"/>
  <c r="V839" i="22"/>
  <c r="W838" i="22"/>
  <c r="X838" i="22" s="1"/>
  <c r="S840" i="22"/>
  <c r="T839" i="22"/>
  <c r="AB837" i="22"/>
  <c r="Y837" i="22"/>
  <c r="Z837" i="22" s="1"/>
  <c r="AC837" i="22" s="1"/>
  <c r="S841" i="22" l="1"/>
  <c r="T840" i="22"/>
  <c r="AB838" i="22"/>
  <c r="Y838" i="22"/>
  <c r="Z838" i="22" s="1"/>
  <c r="AC838" i="22" s="1"/>
  <c r="V840" i="22"/>
  <c r="W839" i="22"/>
  <c r="X839" i="22" s="1"/>
  <c r="AA839" i="22"/>
  <c r="Y839" i="22" l="1"/>
  <c r="Z839" i="22" s="1"/>
  <c r="AC839" i="22" s="1"/>
  <c r="AB839" i="22"/>
  <c r="V841" i="22"/>
  <c r="W840" i="22"/>
  <c r="X840" i="22" s="1"/>
  <c r="AA840" i="22"/>
  <c r="S842" i="22"/>
  <c r="T841" i="22"/>
  <c r="T842" i="22" l="1"/>
  <c r="S843" i="22"/>
  <c r="AB840" i="22"/>
  <c r="Y840" i="22"/>
  <c r="Z840" i="22" s="1"/>
  <c r="AC840" i="22" s="1"/>
  <c r="W841" i="22"/>
  <c r="X841" i="22" s="1"/>
  <c r="AA841" i="22"/>
  <c r="V842" i="22"/>
  <c r="V843" i="22" l="1"/>
  <c r="W842" i="22"/>
  <c r="X842" i="22" s="1"/>
  <c r="AA842" i="22"/>
  <c r="AB841" i="22"/>
  <c r="Y841" i="22"/>
  <c r="Z841" i="22" s="1"/>
  <c r="AC841" i="22" s="1"/>
  <c r="S844" i="22"/>
  <c r="T843" i="22"/>
  <c r="AB842" i="22" l="1"/>
  <c r="Y842" i="22"/>
  <c r="Z842" i="22" s="1"/>
  <c r="AC842" i="22" s="1"/>
  <c r="S845" i="22"/>
  <c r="T844" i="22"/>
  <c r="V844" i="22"/>
  <c r="AA843" i="22"/>
  <c r="W843" i="22"/>
  <c r="X843" i="22" s="1"/>
  <c r="Y843" i="22" l="1"/>
  <c r="Z843" i="22" s="1"/>
  <c r="AC843" i="22" s="1"/>
  <c r="AB843" i="22"/>
  <c r="AA844" i="22"/>
  <c r="V845" i="22"/>
  <c r="W844" i="22"/>
  <c r="X844" i="22" s="1"/>
  <c r="S846" i="22"/>
  <c r="T845" i="22"/>
  <c r="AA845" i="22" l="1"/>
  <c r="W845" i="22"/>
  <c r="X845" i="22" s="1"/>
  <c r="V846" i="22"/>
  <c r="AB844" i="22"/>
  <c r="Y844" i="22"/>
  <c r="Z844" i="22" s="1"/>
  <c r="AC844" i="22" s="1"/>
  <c r="T846" i="22"/>
  <c r="S847" i="22"/>
  <c r="AA846" i="22" l="1"/>
  <c r="V847" i="22"/>
  <c r="W846" i="22"/>
  <c r="X846" i="22" s="1"/>
  <c r="AB845" i="22"/>
  <c r="Y845" i="22"/>
  <c r="Z845" i="22" s="1"/>
  <c r="AC845" i="22" s="1"/>
  <c r="S848" i="22"/>
  <c r="T847" i="22"/>
  <c r="S849" i="22" l="1"/>
  <c r="T848" i="22"/>
  <c r="AB846" i="22"/>
  <c r="Y846" i="22"/>
  <c r="Z846" i="22" s="1"/>
  <c r="AC846" i="22" s="1"/>
  <c r="V848" i="22"/>
  <c r="AA847" i="22"/>
  <c r="W847" i="22"/>
  <c r="X847" i="22" s="1"/>
  <c r="AA848" i="22" l="1"/>
  <c r="V849" i="22"/>
  <c r="W848" i="22"/>
  <c r="X848" i="22" s="1"/>
  <c r="Y847" i="22"/>
  <c r="Z847" i="22" s="1"/>
  <c r="AC847" i="22" s="1"/>
  <c r="AB847" i="22"/>
  <c r="S850" i="22"/>
  <c r="T849" i="22"/>
  <c r="AB848" i="22" l="1"/>
  <c r="Y848" i="22"/>
  <c r="Z848" i="22" s="1"/>
  <c r="AC848" i="22" s="1"/>
  <c r="W849" i="22"/>
  <c r="X849" i="22" s="1"/>
  <c r="AA849" i="22"/>
  <c r="V850" i="22"/>
  <c r="T850" i="22"/>
  <c r="S851" i="22"/>
  <c r="S852" i="22" l="1"/>
  <c r="T851" i="22"/>
  <c r="AA850" i="22"/>
  <c r="V851" i="22"/>
  <c r="W850" i="22"/>
  <c r="X850" i="22" s="1"/>
  <c r="AB849" i="22"/>
  <c r="Y849" i="22"/>
  <c r="Z849" i="22" s="1"/>
  <c r="AC849" i="22" s="1"/>
  <c r="V852" i="22" l="1"/>
  <c r="AA851" i="22"/>
  <c r="W851" i="22"/>
  <c r="X851" i="22" s="1"/>
  <c r="AB850" i="22"/>
  <c r="Y850" i="22"/>
  <c r="Z850" i="22" s="1"/>
  <c r="AC850" i="22" s="1"/>
  <c r="S853" i="22"/>
  <c r="T852" i="22"/>
  <c r="S854" i="22" l="1"/>
  <c r="T853" i="22"/>
  <c r="Y851" i="22"/>
  <c r="Z851" i="22" s="1"/>
  <c r="AC851" i="22" s="1"/>
  <c r="AB851" i="22"/>
  <c r="AA852" i="22"/>
  <c r="V853" i="22"/>
  <c r="W852" i="22"/>
  <c r="X852" i="22" s="1"/>
  <c r="AA853" i="22" l="1"/>
  <c r="W853" i="22"/>
  <c r="X853" i="22" s="1"/>
  <c r="V854" i="22"/>
  <c r="Y852" i="22"/>
  <c r="Z852" i="22" s="1"/>
  <c r="AC852" i="22" s="1"/>
  <c r="AB852" i="22"/>
  <c r="T854" i="22"/>
  <c r="S855" i="22"/>
  <c r="V855" i="22" l="1"/>
  <c r="W854" i="22"/>
  <c r="X854" i="22" s="1"/>
  <c r="AA854" i="22"/>
  <c r="Y853" i="22"/>
  <c r="Z853" i="22" s="1"/>
  <c r="AC853" i="22" s="1"/>
  <c r="AB853" i="22"/>
  <c r="S856" i="22"/>
  <c r="T855" i="22"/>
  <c r="S857" i="22" l="1"/>
  <c r="T856" i="22"/>
  <c r="AB854" i="22"/>
  <c r="Y854" i="22"/>
  <c r="Z854" i="22" s="1"/>
  <c r="AC854" i="22" s="1"/>
  <c r="V856" i="22"/>
  <c r="W855" i="22"/>
  <c r="X855" i="22" s="1"/>
  <c r="AA855" i="22"/>
  <c r="Y855" i="22" l="1"/>
  <c r="Z855" i="22" s="1"/>
  <c r="AC855" i="22" s="1"/>
  <c r="AB855" i="22"/>
  <c r="V857" i="22"/>
  <c r="W856" i="22"/>
  <c r="X856" i="22" s="1"/>
  <c r="AA856" i="22"/>
  <c r="S858" i="22"/>
  <c r="T857" i="22"/>
  <c r="AB856" i="22" l="1"/>
  <c r="Y856" i="22"/>
  <c r="Z856" i="22" s="1"/>
  <c r="AC856" i="22" s="1"/>
  <c r="W857" i="22"/>
  <c r="X857" i="22" s="1"/>
  <c r="AA857" i="22"/>
  <c r="V858" i="22"/>
  <c r="T858" i="22"/>
  <c r="S859" i="22"/>
  <c r="V859" i="22" l="1"/>
  <c r="W858" i="22"/>
  <c r="X858" i="22" s="1"/>
  <c r="AA858" i="22"/>
  <c r="AB857" i="22"/>
  <c r="Y857" i="22"/>
  <c r="Z857" i="22" s="1"/>
  <c r="AC857" i="22" s="1"/>
  <c r="S860" i="22"/>
  <c r="T859" i="22"/>
  <c r="V860" i="22" l="1"/>
  <c r="AA859" i="22"/>
  <c r="W859" i="22"/>
  <c r="X859" i="22" s="1"/>
  <c r="S861" i="22"/>
  <c r="T860" i="22"/>
  <c r="AB858" i="22"/>
  <c r="Y858" i="22"/>
  <c r="Z858" i="22" s="1"/>
  <c r="AC858" i="22" s="1"/>
  <c r="AA860" i="22" l="1"/>
  <c r="V861" i="22"/>
  <c r="W860" i="22"/>
  <c r="X860" i="22" s="1"/>
  <c r="S862" i="22"/>
  <c r="T861" i="22"/>
  <c r="Y859" i="22"/>
  <c r="Z859" i="22" s="1"/>
  <c r="AC859" i="22" s="1"/>
  <c r="AB859" i="22"/>
  <c r="T862" i="22" l="1"/>
  <c r="S863" i="22"/>
  <c r="AB860" i="22"/>
  <c r="Y860" i="22"/>
  <c r="Z860" i="22" s="1"/>
  <c r="AC860" i="22" s="1"/>
  <c r="AA861" i="22"/>
  <c r="W861" i="22"/>
  <c r="X861" i="22" s="1"/>
  <c r="V862" i="22"/>
  <c r="AA862" i="22" l="1"/>
  <c r="W862" i="22"/>
  <c r="X862" i="22" s="1"/>
  <c r="V863" i="22"/>
  <c r="AB861" i="22"/>
  <c r="Y861" i="22"/>
  <c r="Z861" i="22" s="1"/>
  <c r="AC861" i="22" s="1"/>
  <c r="T863" i="22"/>
  <c r="S864" i="22"/>
  <c r="V864" i="22" l="1"/>
  <c r="AA863" i="22"/>
  <c r="W863" i="22"/>
  <c r="X863" i="22" s="1"/>
  <c r="S865" i="22"/>
  <c r="T864" i="22"/>
  <c r="AB862" i="22"/>
  <c r="Y862" i="22"/>
  <c r="Z862" i="22" s="1"/>
  <c r="AC862" i="22" s="1"/>
  <c r="V865" i="22" l="1"/>
  <c r="W864" i="22"/>
  <c r="X864" i="22" s="1"/>
  <c r="AA864" i="22"/>
  <c r="S866" i="22"/>
  <c r="T865" i="22"/>
  <c r="Y863" i="22"/>
  <c r="Z863" i="22" s="1"/>
  <c r="AC863" i="22" s="1"/>
  <c r="AB863" i="22"/>
  <c r="T866" i="22" l="1"/>
  <c r="S867" i="22"/>
  <c r="Y864" i="22"/>
  <c r="Z864" i="22" s="1"/>
  <c r="AC864" i="22" s="1"/>
  <c r="AB864" i="22"/>
  <c r="W865" i="22"/>
  <c r="X865" i="22" s="1"/>
  <c r="AA865" i="22"/>
  <c r="V866" i="22"/>
  <c r="AA866" i="22" l="1"/>
  <c r="V867" i="22"/>
  <c r="W866" i="22"/>
  <c r="X866" i="22" s="1"/>
  <c r="AB865" i="22"/>
  <c r="Y865" i="22"/>
  <c r="Z865" i="22" s="1"/>
  <c r="AC865" i="22" s="1"/>
  <c r="S868" i="22"/>
  <c r="T867" i="22"/>
  <c r="S869" i="22" l="1"/>
  <c r="T868" i="22"/>
  <c r="AB866" i="22"/>
  <c r="Y866" i="22"/>
  <c r="Z866" i="22" s="1"/>
  <c r="AC866" i="22" s="1"/>
  <c r="V868" i="22"/>
  <c r="AA867" i="22"/>
  <c r="W867" i="22"/>
  <c r="X867" i="22" s="1"/>
  <c r="S870" i="22" l="1"/>
  <c r="T869" i="22"/>
  <c r="Y867" i="22"/>
  <c r="Z867" i="22" s="1"/>
  <c r="AC867" i="22" s="1"/>
  <c r="AB867" i="22"/>
  <c r="AA868" i="22"/>
  <c r="V869" i="22"/>
  <c r="W868" i="22"/>
  <c r="X868" i="22" s="1"/>
  <c r="AB868" i="22" l="1"/>
  <c r="Y868" i="22"/>
  <c r="Z868" i="22" s="1"/>
  <c r="AC868" i="22" s="1"/>
  <c r="AA869" i="22"/>
  <c r="V870" i="22"/>
  <c r="W869" i="22"/>
  <c r="X869" i="22" s="1"/>
  <c r="S871" i="22"/>
  <c r="T870" i="22"/>
  <c r="T871" i="22" l="1"/>
  <c r="S872" i="22"/>
  <c r="W870" i="22"/>
  <c r="X870" i="22" s="1"/>
  <c r="AA870" i="22"/>
  <c r="V871" i="22"/>
  <c r="Y869" i="22"/>
  <c r="Z869" i="22" s="1"/>
  <c r="AC869" i="22" s="1"/>
  <c r="AB869" i="22"/>
  <c r="AA871" i="22" l="1"/>
  <c r="V872" i="22"/>
  <c r="W871" i="22"/>
  <c r="X871" i="22" s="1"/>
  <c r="AB870" i="22"/>
  <c r="Y870" i="22"/>
  <c r="Z870" i="22" s="1"/>
  <c r="AC870" i="22" s="1"/>
  <c r="S873" i="22"/>
  <c r="T872" i="22"/>
  <c r="S874" i="22" l="1"/>
  <c r="T873" i="22"/>
  <c r="AB871" i="22"/>
  <c r="Y871" i="22"/>
  <c r="Z871" i="22" s="1"/>
  <c r="AC871" i="22" s="1"/>
  <c r="V873" i="22"/>
  <c r="W872" i="22"/>
  <c r="X872" i="22" s="1"/>
  <c r="AA872" i="22"/>
  <c r="W873" i="22" l="1"/>
  <c r="X873" i="22" s="1"/>
  <c r="AA873" i="22"/>
  <c r="V874" i="22"/>
  <c r="Y872" i="22"/>
  <c r="Z872" i="22" s="1"/>
  <c r="AC872" i="22" s="1"/>
  <c r="AB872" i="22"/>
  <c r="T874" i="22"/>
  <c r="S875" i="22"/>
  <c r="AB873" i="22" l="1"/>
  <c r="Y873" i="22"/>
  <c r="Z873" i="22" s="1"/>
  <c r="AC873" i="22" s="1"/>
  <c r="S876" i="22"/>
  <c r="T875" i="22"/>
  <c r="AA874" i="22"/>
  <c r="V875" i="22"/>
  <c r="W874" i="22"/>
  <c r="X874" i="22" s="1"/>
  <c r="V876" i="22" l="1"/>
  <c r="W875" i="22"/>
  <c r="X875" i="22" s="1"/>
  <c r="AA875" i="22"/>
  <c r="AB874" i="22"/>
  <c r="Y874" i="22"/>
  <c r="Z874" i="22" s="1"/>
  <c r="AC874" i="22" s="1"/>
  <c r="S877" i="22"/>
  <c r="T876" i="22"/>
  <c r="AA876" i="22" l="1"/>
  <c r="V877" i="22"/>
  <c r="W876" i="22"/>
  <c r="X876" i="22" s="1"/>
  <c r="S878" i="22"/>
  <c r="T877" i="22"/>
  <c r="Y875" i="22"/>
  <c r="Z875" i="22" s="1"/>
  <c r="AC875" i="22" s="1"/>
  <c r="AB875" i="22"/>
  <c r="AB876" i="22" l="1"/>
  <c r="Y876" i="22"/>
  <c r="Z876" i="22" s="1"/>
  <c r="AC876" i="22" s="1"/>
  <c r="S879" i="22"/>
  <c r="T878" i="22"/>
  <c r="AA877" i="22"/>
  <c r="V878" i="22"/>
  <c r="W877" i="22"/>
  <c r="X877" i="22" s="1"/>
  <c r="W878" i="22" l="1"/>
  <c r="X878" i="22" s="1"/>
  <c r="AA878" i="22"/>
  <c r="V879" i="22"/>
  <c r="Y877" i="22"/>
  <c r="Z877" i="22" s="1"/>
  <c r="AC877" i="22" s="1"/>
  <c r="AB877" i="22"/>
  <c r="T879" i="22"/>
  <c r="S880" i="22"/>
  <c r="AB878" i="22" l="1"/>
  <c r="Y878" i="22"/>
  <c r="Z878" i="22" s="1"/>
  <c r="AC878" i="22" s="1"/>
  <c r="AA879" i="22"/>
  <c r="V880" i="22"/>
  <c r="W879" i="22"/>
  <c r="X879" i="22" s="1"/>
  <c r="S881" i="22"/>
  <c r="T880" i="22"/>
  <c r="S882" i="22" l="1"/>
  <c r="T881" i="22"/>
  <c r="AB879" i="22"/>
  <c r="Y879" i="22"/>
  <c r="Z879" i="22" s="1"/>
  <c r="AC879" i="22" s="1"/>
  <c r="V881" i="22"/>
  <c r="W880" i="22"/>
  <c r="X880" i="22" s="1"/>
  <c r="AA880" i="22"/>
  <c r="T882" i="22" l="1"/>
  <c r="S883" i="22"/>
  <c r="Y880" i="22"/>
  <c r="Z880" i="22" s="1"/>
  <c r="AC880" i="22" s="1"/>
  <c r="AB880" i="22"/>
  <c r="W881" i="22"/>
  <c r="X881" i="22" s="1"/>
  <c r="AA881" i="22"/>
  <c r="V882" i="22"/>
  <c r="AA882" i="22" l="1"/>
  <c r="V883" i="22"/>
  <c r="W882" i="22"/>
  <c r="X882" i="22" s="1"/>
  <c r="AB881" i="22"/>
  <c r="Y881" i="22"/>
  <c r="Z881" i="22" s="1"/>
  <c r="AC881" i="22" s="1"/>
  <c r="S884" i="22"/>
  <c r="T883" i="22"/>
  <c r="S885" i="22" l="1"/>
  <c r="T884" i="22"/>
  <c r="AB882" i="22"/>
  <c r="Y882" i="22"/>
  <c r="Z882" i="22" s="1"/>
  <c r="AC882" i="22" s="1"/>
  <c r="V884" i="22"/>
  <c r="W883" i="22"/>
  <c r="X883" i="22" s="1"/>
  <c r="AA883" i="22"/>
  <c r="AA884" i="22" l="1"/>
  <c r="V885" i="22"/>
  <c r="W884" i="22"/>
  <c r="X884" i="22" s="1"/>
  <c r="Y883" i="22"/>
  <c r="Z883" i="22" s="1"/>
  <c r="AC883" i="22" s="1"/>
  <c r="AB883" i="22"/>
  <c r="S886" i="22"/>
  <c r="T885" i="22"/>
  <c r="S887" i="22" l="1"/>
  <c r="T886" i="22"/>
  <c r="AB884" i="22"/>
  <c r="Y884" i="22"/>
  <c r="Z884" i="22" s="1"/>
  <c r="AC884" i="22" s="1"/>
  <c r="AA885" i="22"/>
  <c r="V886" i="22"/>
  <c r="W885" i="22"/>
  <c r="X885" i="22" s="1"/>
  <c r="Y885" i="22" l="1"/>
  <c r="Z885" i="22" s="1"/>
  <c r="AC885" i="22" s="1"/>
  <c r="AB885" i="22"/>
  <c r="T887" i="22"/>
  <c r="S888" i="22"/>
  <c r="W886" i="22"/>
  <c r="X886" i="22" s="1"/>
  <c r="AA886" i="22"/>
  <c r="V887" i="22"/>
  <c r="AA887" i="22" l="1"/>
  <c r="V888" i="22"/>
  <c r="W887" i="22"/>
  <c r="X887" i="22" s="1"/>
  <c r="AB886" i="22"/>
  <c r="Y886" i="22"/>
  <c r="Z886" i="22" s="1"/>
  <c r="AC886" i="22" s="1"/>
  <c r="S889" i="22"/>
  <c r="T888" i="22"/>
  <c r="S890" i="22" l="1"/>
  <c r="T889" i="22"/>
  <c r="AB887" i="22"/>
  <c r="Y887" i="22"/>
  <c r="Z887" i="22" s="1"/>
  <c r="AC887" i="22" s="1"/>
  <c r="V889" i="22"/>
  <c r="W888" i="22"/>
  <c r="X888" i="22" s="1"/>
  <c r="AA888" i="22"/>
  <c r="Y888" i="22" l="1"/>
  <c r="Z888" i="22" s="1"/>
  <c r="AC888" i="22" s="1"/>
  <c r="AB888" i="22"/>
  <c r="W889" i="22"/>
  <c r="X889" i="22" s="1"/>
  <c r="AA889" i="22"/>
  <c r="V890" i="22"/>
  <c r="T890" i="22"/>
  <c r="S891" i="22"/>
  <c r="S892" i="22" l="1"/>
  <c r="T891" i="22"/>
  <c r="AB889" i="22"/>
  <c r="Y889" i="22"/>
  <c r="Z889" i="22" s="1"/>
  <c r="AC889" i="22" s="1"/>
  <c r="AA890" i="22"/>
  <c r="V891" i="22"/>
  <c r="W890" i="22"/>
  <c r="X890" i="22" s="1"/>
  <c r="AB890" i="22" l="1"/>
  <c r="Y890" i="22"/>
  <c r="Z890" i="22" s="1"/>
  <c r="AC890" i="22" s="1"/>
  <c r="V892" i="22"/>
  <c r="W891" i="22"/>
  <c r="X891" i="22" s="1"/>
  <c r="AA891" i="22"/>
  <c r="S893" i="22"/>
  <c r="T892" i="22"/>
  <c r="S894" i="22" l="1"/>
  <c r="T893" i="22"/>
  <c r="Y891" i="22"/>
  <c r="Z891" i="22" s="1"/>
  <c r="AC891" i="22" s="1"/>
  <c r="AB891" i="22"/>
  <c r="AA892" i="22"/>
  <c r="V893" i="22"/>
  <c r="W892" i="22"/>
  <c r="X892" i="22" s="1"/>
  <c r="AA893" i="22" l="1"/>
  <c r="V894" i="22"/>
  <c r="W893" i="22"/>
  <c r="X893" i="22" s="1"/>
  <c r="AB892" i="22"/>
  <c r="Y892" i="22"/>
  <c r="Z892" i="22" s="1"/>
  <c r="AC892" i="22" s="1"/>
  <c r="S895" i="22"/>
  <c r="T894" i="22"/>
  <c r="T895" i="22" l="1"/>
  <c r="S896" i="22"/>
  <c r="Y893" i="22"/>
  <c r="Z893" i="22" s="1"/>
  <c r="AC893" i="22" s="1"/>
  <c r="AB893" i="22"/>
  <c r="W894" i="22"/>
  <c r="X894" i="22" s="1"/>
  <c r="AA894" i="22"/>
  <c r="V895" i="22"/>
  <c r="AB894" i="22" l="1"/>
  <c r="Y894" i="22"/>
  <c r="Z894" i="22" s="1"/>
  <c r="AC894" i="22" s="1"/>
  <c r="AA895" i="22"/>
  <c r="V896" i="22"/>
  <c r="W895" i="22"/>
  <c r="X895" i="22" s="1"/>
  <c r="S897" i="22"/>
  <c r="T896" i="22"/>
  <c r="S898" i="22" l="1"/>
  <c r="T897" i="22"/>
  <c r="V897" i="22"/>
  <c r="W896" i="22"/>
  <c r="X896" i="22" s="1"/>
  <c r="AA896" i="22"/>
  <c r="AB895" i="22"/>
  <c r="Y895" i="22"/>
  <c r="Z895" i="22" s="1"/>
  <c r="AC895" i="22" s="1"/>
  <c r="Y896" i="22" l="1"/>
  <c r="Z896" i="22" s="1"/>
  <c r="AC896" i="22" s="1"/>
  <c r="AB896" i="22"/>
  <c r="W897" i="22"/>
  <c r="X897" i="22" s="1"/>
  <c r="AA897" i="22"/>
  <c r="V898" i="22"/>
  <c r="T898" i="22"/>
  <c r="S899" i="22"/>
  <c r="S900" i="22" l="1"/>
  <c r="T899" i="22"/>
  <c r="AA898" i="22"/>
  <c r="V899" i="22"/>
  <c r="W898" i="22"/>
  <c r="X898" i="22" s="1"/>
  <c r="AB897" i="22"/>
  <c r="Y897" i="22"/>
  <c r="Z897" i="22" s="1"/>
  <c r="AC897" i="22" s="1"/>
  <c r="AB898" i="22" l="1"/>
  <c r="Y898" i="22"/>
  <c r="Z898" i="22" s="1"/>
  <c r="AC898" i="22" s="1"/>
  <c r="V900" i="22"/>
  <c r="W899" i="22"/>
  <c r="X899" i="22" s="1"/>
  <c r="AA899" i="22"/>
  <c r="S901" i="22"/>
  <c r="T900" i="22"/>
  <c r="S902" i="22" l="1"/>
  <c r="T901" i="22"/>
  <c r="Y899" i="22"/>
  <c r="Z899" i="22" s="1"/>
  <c r="AC899" i="22" s="1"/>
  <c r="AB899" i="22"/>
  <c r="AA900" i="22"/>
  <c r="V901" i="22"/>
  <c r="W900" i="22"/>
  <c r="X900" i="22" s="1"/>
  <c r="AB900" i="22" l="1"/>
  <c r="Y900" i="22"/>
  <c r="Z900" i="22" s="1"/>
  <c r="AC900" i="22" s="1"/>
  <c r="S903" i="22"/>
  <c r="T902" i="22"/>
  <c r="AA901" i="22"/>
  <c r="V902" i="22"/>
  <c r="W901" i="22"/>
  <c r="X901" i="22" s="1"/>
  <c r="W902" i="22" l="1"/>
  <c r="X902" i="22" s="1"/>
  <c r="AA902" i="22"/>
  <c r="V903" i="22"/>
  <c r="Y901" i="22"/>
  <c r="Z901" i="22" s="1"/>
  <c r="AC901" i="22" s="1"/>
  <c r="AB901" i="22"/>
  <c r="T903" i="22"/>
  <c r="S904" i="22"/>
  <c r="S905" i="22" l="1"/>
  <c r="T904" i="22"/>
  <c r="AA903" i="22"/>
  <c r="V904" i="22"/>
  <c r="W903" i="22"/>
  <c r="X903" i="22" s="1"/>
  <c r="AB902" i="22"/>
  <c r="Y902" i="22"/>
  <c r="Z902" i="22" s="1"/>
  <c r="AC902" i="22" s="1"/>
  <c r="V905" i="22" l="1"/>
  <c r="W904" i="22"/>
  <c r="X904" i="22" s="1"/>
  <c r="AA904" i="22"/>
  <c r="AB903" i="22"/>
  <c r="Y903" i="22"/>
  <c r="Z903" i="22" s="1"/>
  <c r="AC903" i="22" s="1"/>
  <c r="S906" i="22"/>
  <c r="T905" i="22"/>
  <c r="W905" i="22" l="1"/>
  <c r="X905" i="22" s="1"/>
  <c r="AA905" i="22"/>
  <c r="V906" i="22"/>
  <c r="T906" i="22"/>
  <c r="S907" i="22"/>
  <c r="Y904" i="22"/>
  <c r="Z904" i="22" s="1"/>
  <c r="AC904" i="22" s="1"/>
  <c r="AB904" i="22"/>
  <c r="S908" i="22" l="1"/>
  <c r="T907" i="22"/>
  <c r="AA906" i="22"/>
  <c r="V907" i="22"/>
  <c r="W906" i="22"/>
  <c r="X906" i="22" s="1"/>
  <c r="AB905" i="22"/>
  <c r="Y905" i="22"/>
  <c r="Z905" i="22" s="1"/>
  <c r="AC905" i="22" s="1"/>
  <c r="S909" i="22" l="1"/>
  <c r="T908" i="22"/>
  <c r="V908" i="22"/>
  <c r="W907" i="22"/>
  <c r="X907" i="22" s="1"/>
  <c r="AA907" i="22"/>
  <c r="AB906" i="22"/>
  <c r="Y906" i="22"/>
  <c r="Z906" i="22" s="1"/>
  <c r="AC906" i="22" s="1"/>
  <c r="Y907" i="22" l="1"/>
  <c r="Z907" i="22" s="1"/>
  <c r="AC907" i="22" s="1"/>
  <c r="AB907" i="22"/>
  <c r="AA908" i="22"/>
  <c r="V909" i="22"/>
  <c r="W908" i="22"/>
  <c r="X908" i="22" s="1"/>
  <c r="S910" i="22"/>
  <c r="T909" i="22"/>
  <c r="S911" i="22" l="1"/>
  <c r="T910" i="22"/>
  <c r="AB908" i="22"/>
  <c r="Y908" i="22"/>
  <c r="Z908" i="22" s="1"/>
  <c r="AC908" i="22" s="1"/>
  <c r="AA909" i="22"/>
  <c r="V910" i="22"/>
  <c r="W909" i="22"/>
  <c r="X909" i="22" s="1"/>
  <c r="W910" i="22" l="1"/>
  <c r="X910" i="22" s="1"/>
  <c r="AA910" i="22"/>
  <c r="V911" i="22"/>
  <c r="Y909" i="22"/>
  <c r="Z909" i="22" s="1"/>
  <c r="AC909" i="22" s="1"/>
  <c r="AB909" i="22"/>
  <c r="T911" i="22"/>
  <c r="S912" i="22"/>
  <c r="S913" i="22" l="1"/>
  <c r="T912" i="22"/>
  <c r="AA911" i="22"/>
  <c r="V912" i="22"/>
  <c r="W911" i="22"/>
  <c r="X911" i="22" s="1"/>
  <c r="AB910" i="22"/>
  <c r="Y910" i="22"/>
  <c r="Z910" i="22" s="1"/>
  <c r="AC910" i="22" s="1"/>
  <c r="S914" i="22" l="1"/>
  <c r="T913" i="22"/>
  <c r="V913" i="22"/>
  <c r="W912" i="22"/>
  <c r="X912" i="22" s="1"/>
  <c r="AA912" i="22"/>
  <c r="AB911" i="22"/>
  <c r="Y911" i="22"/>
  <c r="Z911" i="22" s="1"/>
  <c r="AC911" i="22" s="1"/>
  <c r="T914" i="22" l="1"/>
  <c r="S915" i="22"/>
  <c r="Y912" i="22"/>
  <c r="Z912" i="22" s="1"/>
  <c r="AC912" i="22" s="1"/>
  <c r="AB912" i="22"/>
  <c r="W913" i="22"/>
  <c r="X913" i="22" s="1"/>
  <c r="AA913" i="22"/>
  <c r="V914" i="22"/>
  <c r="AB913" i="22" l="1"/>
  <c r="Y913" i="22"/>
  <c r="Z913" i="22" s="1"/>
  <c r="AC913" i="22" s="1"/>
  <c r="AA914" i="22"/>
  <c r="V915" i="22"/>
  <c r="W914" i="22"/>
  <c r="X914" i="22" s="1"/>
  <c r="S916" i="22"/>
  <c r="T915" i="22"/>
  <c r="S917" i="22" l="1"/>
  <c r="T916" i="22"/>
  <c r="V916" i="22"/>
  <c r="W915" i="22"/>
  <c r="X915" i="22" s="1"/>
  <c r="AA915" i="22"/>
  <c r="AB914" i="22"/>
  <c r="Y914" i="22"/>
  <c r="Z914" i="22" s="1"/>
  <c r="AC914" i="22" s="1"/>
  <c r="Y915" i="22" l="1"/>
  <c r="Z915" i="22" s="1"/>
  <c r="AC915" i="22" s="1"/>
  <c r="AB915" i="22"/>
  <c r="AA916" i="22"/>
  <c r="V917" i="22"/>
  <c r="W916" i="22"/>
  <c r="X916" i="22" s="1"/>
  <c r="S918" i="22"/>
  <c r="T917" i="22"/>
  <c r="S919" i="22" l="1"/>
  <c r="T918" i="22"/>
  <c r="AA917" i="22"/>
  <c r="V918" i="22"/>
  <c r="W917" i="22"/>
  <c r="X917" i="22" s="1"/>
  <c r="AB916" i="22"/>
  <c r="Y916" i="22"/>
  <c r="Z916" i="22" s="1"/>
  <c r="AC916" i="22" s="1"/>
  <c r="T919" i="22" l="1"/>
  <c r="S920" i="22"/>
  <c r="W918" i="22"/>
  <c r="X918" i="22" s="1"/>
  <c r="AA918" i="22"/>
  <c r="V919" i="22"/>
  <c r="Y917" i="22"/>
  <c r="Z917" i="22" s="1"/>
  <c r="AC917" i="22" s="1"/>
  <c r="AB917" i="22"/>
  <c r="AA919" i="22" l="1"/>
  <c r="V920" i="22"/>
  <c r="W919" i="22"/>
  <c r="X919" i="22" s="1"/>
  <c r="AB918" i="22"/>
  <c r="Y918" i="22"/>
  <c r="Z918" i="22" s="1"/>
  <c r="AC918" i="22" s="1"/>
  <c r="S921" i="22"/>
  <c r="T920" i="22"/>
  <c r="AB919" i="22" l="1"/>
  <c r="Y919" i="22"/>
  <c r="Z919" i="22" s="1"/>
  <c r="AC919" i="22" s="1"/>
  <c r="V921" i="22"/>
  <c r="W920" i="22"/>
  <c r="X920" i="22" s="1"/>
  <c r="AA920" i="22"/>
  <c r="S922" i="22"/>
  <c r="T921" i="22"/>
  <c r="Y920" i="22" l="1"/>
  <c r="Z920" i="22" s="1"/>
  <c r="AC920" i="22" s="1"/>
  <c r="AB920" i="22"/>
  <c r="T922" i="22"/>
  <c r="S923" i="22"/>
  <c r="W921" i="22"/>
  <c r="X921" i="22" s="1"/>
  <c r="AA921" i="22"/>
  <c r="V922" i="22"/>
  <c r="AB921" i="22" l="1"/>
  <c r="Y921" i="22"/>
  <c r="Z921" i="22" s="1"/>
  <c r="AC921" i="22" s="1"/>
  <c r="S924" i="22"/>
  <c r="T923" i="22"/>
  <c r="AA922" i="22"/>
  <c r="V923" i="22"/>
  <c r="W922" i="22"/>
  <c r="X922" i="22" s="1"/>
  <c r="V924" i="22" l="1"/>
  <c r="W923" i="22"/>
  <c r="X923" i="22" s="1"/>
  <c r="AA923" i="22"/>
  <c r="AB922" i="22"/>
  <c r="Y922" i="22"/>
  <c r="Z922" i="22" s="1"/>
  <c r="AC922" i="22" s="1"/>
  <c r="S925" i="22"/>
  <c r="T924" i="22"/>
  <c r="AA924" i="22" l="1"/>
  <c r="V925" i="22"/>
  <c r="W924" i="22"/>
  <c r="X924" i="22" s="1"/>
  <c r="S926" i="22"/>
  <c r="T925" i="22"/>
  <c r="Y923" i="22"/>
  <c r="Z923" i="22" s="1"/>
  <c r="AC923" i="22" s="1"/>
  <c r="AB923" i="22"/>
  <c r="S927" i="22" l="1"/>
  <c r="T926" i="22"/>
  <c r="AB924" i="22"/>
  <c r="Y924" i="22"/>
  <c r="Z924" i="22" s="1"/>
  <c r="AC924" i="22" s="1"/>
  <c r="AA925" i="22"/>
  <c r="V926" i="22"/>
  <c r="W925" i="22"/>
  <c r="X925" i="22" s="1"/>
  <c r="W926" i="22" l="1"/>
  <c r="X926" i="22" s="1"/>
  <c r="AA926" i="22"/>
  <c r="V927" i="22"/>
  <c r="Y925" i="22"/>
  <c r="Z925" i="22" s="1"/>
  <c r="AC925" i="22" s="1"/>
  <c r="AB925" i="22"/>
  <c r="T927" i="22"/>
  <c r="S928" i="22"/>
  <c r="S929" i="22" l="1"/>
  <c r="T928" i="22"/>
  <c r="AA927" i="22"/>
  <c r="V928" i="22"/>
  <c r="W927" i="22"/>
  <c r="X927" i="22" s="1"/>
  <c r="AB926" i="22"/>
  <c r="Y926" i="22"/>
  <c r="Z926" i="22" s="1"/>
  <c r="AC926" i="22" s="1"/>
  <c r="AB927" i="22" l="1"/>
  <c r="Y927" i="22"/>
  <c r="Z927" i="22" s="1"/>
  <c r="AC927" i="22" s="1"/>
  <c r="V929" i="22"/>
  <c r="W928" i="22"/>
  <c r="X928" i="22" s="1"/>
  <c r="AA928" i="22"/>
  <c r="S930" i="22"/>
  <c r="T929" i="22"/>
  <c r="Y928" i="22" l="1"/>
  <c r="Z928" i="22" s="1"/>
  <c r="AC928" i="22" s="1"/>
  <c r="AB928" i="22"/>
  <c r="W929" i="22"/>
  <c r="X929" i="22" s="1"/>
  <c r="AA929" i="22"/>
  <c r="V930" i="22"/>
  <c r="T930" i="22"/>
  <c r="S931" i="22"/>
  <c r="S932" i="22" l="1"/>
  <c r="T931" i="22"/>
  <c r="AA930" i="22"/>
  <c r="V931" i="22"/>
  <c r="W930" i="22"/>
  <c r="X930" i="22" s="1"/>
  <c r="AB929" i="22"/>
  <c r="Y929" i="22"/>
  <c r="Z929" i="22" s="1"/>
  <c r="AC929" i="22" s="1"/>
  <c r="V932" i="22" l="1"/>
  <c r="W931" i="22"/>
  <c r="X931" i="22" s="1"/>
  <c r="AA931" i="22"/>
  <c r="AB930" i="22"/>
  <c r="Y930" i="22"/>
  <c r="Z930" i="22" s="1"/>
  <c r="AC930" i="22" s="1"/>
  <c r="S933" i="22"/>
  <c r="T932" i="22"/>
  <c r="S934" i="22" l="1"/>
  <c r="T933" i="22"/>
  <c r="Y931" i="22"/>
  <c r="Z931" i="22" s="1"/>
  <c r="AC931" i="22" s="1"/>
  <c r="AB931" i="22"/>
  <c r="AA932" i="22"/>
  <c r="V933" i="22"/>
  <c r="W932" i="22"/>
  <c r="X932" i="22" s="1"/>
  <c r="AA933" i="22" l="1"/>
  <c r="V934" i="22"/>
  <c r="W933" i="22"/>
  <c r="X933" i="22" s="1"/>
  <c r="AB932" i="22"/>
  <c r="Y932" i="22"/>
  <c r="Z932" i="22" s="1"/>
  <c r="AC932" i="22" s="1"/>
  <c r="S935" i="22"/>
  <c r="T934" i="22"/>
  <c r="T935" i="22" l="1"/>
  <c r="S936" i="22"/>
  <c r="Y933" i="22"/>
  <c r="Z933" i="22" s="1"/>
  <c r="AC933" i="22" s="1"/>
  <c r="AB933" i="22"/>
  <c r="W934" i="22"/>
  <c r="X934" i="22" s="1"/>
  <c r="AA934" i="22"/>
  <c r="V935" i="22"/>
  <c r="AB934" i="22" l="1"/>
  <c r="Y934" i="22"/>
  <c r="Z934" i="22" s="1"/>
  <c r="AC934" i="22" s="1"/>
  <c r="AA935" i="22"/>
  <c r="V936" i="22"/>
  <c r="W935" i="22"/>
  <c r="X935" i="22" s="1"/>
  <c r="S937" i="22"/>
  <c r="T936" i="22"/>
  <c r="S938" i="22" l="1"/>
  <c r="T937" i="22"/>
  <c r="V937" i="22"/>
  <c r="W936" i="22"/>
  <c r="X936" i="22" s="1"/>
  <c r="AA936" i="22"/>
  <c r="AB935" i="22"/>
  <c r="Y935" i="22"/>
  <c r="Z935" i="22" s="1"/>
  <c r="AC935" i="22" s="1"/>
  <c r="T938" i="22" l="1"/>
  <c r="S939" i="22"/>
  <c r="Y936" i="22"/>
  <c r="Z936" i="22" s="1"/>
  <c r="AC936" i="22" s="1"/>
  <c r="AB936" i="22"/>
  <c r="W937" i="22"/>
  <c r="X937" i="22" s="1"/>
  <c r="AA937" i="22"/>
  <c r="V938" i="22"/>
  <c r="AB937" i="22" l="1"/>
  <c r="Y937" i="22"/>
  <c r="Z937" i="22" s="1"/>
  <c r="AC937" i="22" s="1"/>
  <c r="AA938" i="22"/>
  <c r="V939" i="22"/>
  <c r="W938" i="22"/>
  <c r="X938" i="22" s="1"/>
  <c r="S940" i="22"/>
  <c r="T939" i="22"/>
  <c r="AB938" i="22" l="1"/>
  <c r="Y938" i="22"/>
  <c r="Z938" i="22" s="1"/>
  <c r="AC938" i="22" s="1"/>
  <c r="V940" i="22"/>
  <c r="W939" i="22"/>
  <c r="X939" i="22" s="1"/>
  <c r="AA939" i="22"/>
  <c r="S941" i="22"/>
  <c r="T940" i="22"/>
  <c r="S942" i="22" l="1"/>
  <c r="T941" i="22"/>
  <c r="Y939" i="22"/>
  <c r="Z939" i="22" s="1"/>
  <c r="AC939" i="22" s="1"/>
  <c r="AB939" i="22"/>
  <c r="AA940" i="22"/>
  <c r="V941" i="22"/>
  <c r="W940" i="22"/>
  <c r="X940" i="22" s="1"/>
  <c r="S943" i="22" l="1"/>
  <c r="T942" i="22"/>
  <c r="AB940" i="22"/>
  <c r="Y940" i="22"/>
  <c r="Z940" i="22" s="1"/>
  <c r="AC940" i="22" s="1"/>
  <c r="AA941" i="22"/>
  <c r="V942" i="22"/>
  <c r="W941" i="22"/>
  <c r="X941" i="22" s="1"/>
  <c r="Y941" i="22" l="1"/>
  <c r="Z941" i="22" s="1"/>
  <c r="AC941" i="22" s="1"/>
  <c r="AB941" i="22"/>
  <c r="W942" i="22"/>
  <c r="X942" i="22" s="1"/>
  <c r="AA942" i="22"/>
  <c r="V943" i="22"/>
  <c r="T943" i="22"/>
  <c r="S944" i="22"/>
  <c r="AA943" i="22" l="1"/>
  <c r="V944" i="22"/>
  <c r="W943" i="22"/>
  <c r="X943" i="22" s="1"/>
  <c r="S945" i="22"/>
  <c r="T944" i="22"/>
  <c r="AB942" i="22"/>
  <c r="Y942" i="22"/>
  <c r="Z942" i="22" s="1"/>
  <c r="AC942" i="22" s="1"/>
  <c r="S946" i="22" l="1"/>
  <c r="T945" i="22"/>
  <c r="AB943" i="22"/>
  <c r="Y943" i="22"/>
  <c r="Z943" i="22" s="1"/>
  <c r="AC943" i="22" s="1"/>
  <c r="V945" i="22"/>
  <c r="W944" i="22"/>
  <c r="X944" i="22" s="1"/>
  <c r="AA944" i="22"/>
  <c r="Y944" i="22" l="1"/>
  <c r="Z944" i="22" s="1"/>
  <c r="AC944" i="22" s="1"/>
  <c r="AB944" i="22"/>
  <c r="W945" i="22"/>
  <c r="X945" i="22" s="1"/>
  <c r="AA945" i="22"/>
  <c r="V946" i="22"/>
  <c r="T946" i="22"/>
  <c r="S947" i="22"/>
  <c r="S948" i="22" l="1"/>
  <c r="T947" i="22"/>
  <c r="AA946" i="22"/>
  <c r="V947" i="22"/>
  <c r="W946" i="22"/>
  <c r="X946" i="22" s="1"/>
  <c r="AB945" i="22"/>
  <c r="Y945" i="22"/>
  <c r="Z945" i="22" s="1"/>
  <c r="AC945" i="22" s="1"/>
  <c r="S949" i="22" l="1"/>
  <c r="T948" i="22"/>
  <c r="V948" i="22"/>
  <c r="W947" i="22"/>
  <c r="X947" i="22" s="1"/>
  <c r="AA947" i="22"/>
  <c r="AB946" i="22"/>
  <c r="Y946" i="22"/>
  <c r="Z946" i="22" s="1"/>
  <c r="AC946" i="22" s="1"/>
  <c r="Y947" i="22" l="1"/>
  <c r="Z947" i="22" s="1"/>
  <c r="AC947" i="22" s="1"/>
  <c r="AB947" i="22"/>
  <c r="AA948" i="22"/>
  <c r="V949" i="22"/>
  <c r="W948" i="22"/>
  <c r="X948" i="22" s="1"/>
  <c r="S950" i="22"/>
  <c r="T949" i="22"/>
  <c r="S951" i="22" l="1"/>
  <c r="T950" i="22"/>
  <c r="AA949" i="22"/>
  <c r="V950" i="22"/>
  <c r="W949" i="22"/>
  <c r="X949" i="22" s="1"/>
  <c r="AB948" i="22"/>
  <c r="Y948" i="22"/>
  <c r="Z948" i="22" s="1"/>
  <c r="AC948" i="22" s="1"/>
  <c r="W950" i="22" l="1"/>
  <c r="X950" i="22" s="1"/>
  <c r="AA950" i="22"/>
  <c r="V951" i="22"/>
  <c r="Y949" i="22"/>
  <c r="Z949" i="22" s="1"/>
  <c r="AC949" i="22" s="1"/>
  <c r="AB949" i="22"/>
  <c r="T951" i="22"/>
  <c r="S952" i="22"/>
  <c r="AB950" i="22" l="1"/>
  <c r="Y950" i="22"/>
  <c r="Z950" i="22" s="1"/>
  <c r="AC950" i="22" s="1"/>
  <c r="AA951" i="22"/>
  <c r="V952" i="22"/>
  <c r="W951" i="22"/>
  <c r="X951" i="22" s="1"/>
  <c r="S953" i="22"/>
  <c r="T952" i="22"/>
  <c r="S954" i="22" l="1"/>
  <c r="T953" i="22"/>
  <c r="V953" i="22"/>
  <c r="W952" i="22"/>
  <c r="X952" i="22" s="1"/>
  <c r="AA952" i="22"/>
  <c r="AB951" i="22"/>
  <c r="Y951" i="22"/>
  <c r="Z951" i="22" s="1"/>
  <c r="AC951" i="22" s="1"/>
  <c r="Y952" i="22" l="1"/>
  <c r="Z952" i="22" s="1"/>
  <c r="AC952" i="22" s="1"/>
  <c r="AB952" i="22"/>
  <c r="W953" i="22"/>
  <c r="X953" i="22" s="1"/>
  <c r="AA953" i="22"/>
  <c r="V954" i="22"/>
  <c r="T954" i="22"/>
  <c r="S955" i="22"/>
  <c r="AA954" i="22" l="1"/>
  <c r="V955" i="22"/>
  <c r="W954" i="22"/>
  <c r="X954" i="22" s="1"/>
  <c r="S956" i="22"/>
  <c r="T955" i="22"/>
  <c r="AB953" i="22"/>
  <c r="Y953" i="22"/>
  <c r="Z953" i="22" s="1"/>
  <c r="AC953" i="22" s="1"/>
  <c r="S957" i="22" l="1"/>
  <c r="T956" i="22"/>
  <c r="AB954" i="22"/>
  <c r="Y954" i="22"/>
  <c r="Z954" i="22" s="1"/>
  <c r="AC954" i="22" s="1"/>
  <c r="V956" i="22"/>
  <c r="W955" i="22"/>
  <c r="X955" i="22" s="1"/>
  <c r="AA955" i="22"/>
  <c r="Y955" i="22" l="1"/>
  <c r="Z955" i="22" s="1"/>
  <c r="AC955" i="22" s="1"/>
  <c r="AB955" i="22"/>
  <c r="AA956" i="22"/>
  <c r="V957" i="22"/>
  <c r="W956" i="22"/>
  <c r="X956" i="22" s="1"/>
  <c r="S958" i="22"/>
  <c r="T957" i="22"/>
  <c r="AA957" i="22" l="1"/>
  <c r="V958" i="22"/>
  <c r="W957" i="22"/>
  <c r="X957" i="22" s="1"/>
  <c r="AB956" i="22"/>
  <c r="Y956" i="22"/>
  <c r="Z956" i="22" s="1"/>
  <c r="AC956" i="22" s="1"/>
  <c r="S959" i="22"/>
  <c r="T958" i="22"/>
  <c r="T959" i="22" l="1"/>
  <c r="S960" i="22"/>
  <c r="Y957" i="22"/>
  <c r="Z957" i="22" s="1"/>
  <c r="AC957" i="22" s="1"/>
  <c r="AB957" i="22"/>
  <c r="W958" i="22"/>
  <c r="X958" i="22" s="1"/>
  <c r="AA958" i="22"/>
  <c r="V959" i="22"/>
  <c r="AB958" i="22" l="1"/>
  <c r="Y958" i="22"/>
  <c r="Z958" i="22" s="1"/>
  <c r="AC958" i="22" s="1"/>
  <c r="AA959" i="22"/>
  <c r="V960" i="22"/>
  <c r="W959" i="22"/>
  <c r="X959" i="22" s="1"/>
  <c r="S961" i="22"/>
  <c r="T960" i="22"/>
  <c r="S962" i="22" l="1"/>
  <c r="T961" i="22"/>
  <c r="V961" i="22"/>
  <c r="W960" i="22"/>
  <c r="X960" i="22" s="1"/>
  <c r="AA960" i="22"/>
  <c r="AB959" i="22"/>
  <c r="Y959" i="22"/>
  <c r="Z959" i="22" s="1"/>
  <c r="AC959" i="22" s="1"/>
  <c r="T962" i="22" l="1"/>
  <c r="S963" i="22"/>
  <c r="Y960" i="22"/>
  <c r="Z960" i="22" s="1"/>
  <c r="AC960" i="22" s="1"/>
  <c r="AB960" i="22"/>
  <c r="W961" i="22"/>
  <c r="X961" i="22" s="1"/>
  <c r="AA961" i="22"/>
  <c r="V962" i="22"/>
  <c r="AA962" i="22" l="1"/>
  <c r="V963" i="22"/>
  <c r="W962" i="22"/>
  <c r="X962" i="22" s="1"/>
  <c r="AB961" i="22"/>
  <c r="Y961" i="22"/>
  <c r="Z961" i="22" s="1"/>
  <c r="AC961" i="22" s="1"/>
  <c r="S964" i="22"/>
  <c r="T963" i="22"/>
  <c r="AB962" i="22" l="1"/>
  <c r="Y962" i="22"/>
  <c r="Z962" i="22" s="1"/>
  <c r="AC962" i="22" s="1"/>
  <c r="V964" i="22"/>
  <c r="W963" i="22"/>
  <c r="X963" i="22" s="1"/>
  <c r="AA963" i="22"/>
  <c r="S965" i="22"/>
  <c r="T964" i="22"/>
  <c r="AA964" i="22" l="1"/>
  <c r="V965" i="22"/>
  <c r="W964" i="22"/>
  <c r="X964" i="22" s="1"/>
  <c r="S966" i="22"/>
  <c r="T965" i="22"/>
  <c r="Y963" i="22"/>
  <c r="Z963" i="22" s="1"/>
  <c r="AC963" i="22" s="1"/>
  <c r="AB963" i="22"/>
  <c r="S967" i="22" l="1"/>
  <c r="T966" i="22"/>
  <c r="AB964" i="22"/>
  <c r="Y964" i="22"/>
  <c r="Z964" i="22" s="1"/>
  <c r="AC964" i="22" s="1"/>
  <c r="AA965" i="22"/>
  <c r="V966" i="22"/>
  <c r="W965" i="22"/>
  <c r="X965" i="22" s="1"/>
  <c r="Y965" i="22" l="1"/>
  <c r="Z965" i="22" s="1"/>
  <c r="AC965" i="22" s="1"/>
  <c r="AB965" i="22"/>
  <c r="W966" i="22"/>
  <c r="X966" i="22" s="1"/>
  <c r="AA966" i="22"/>
  <c r="V967" i="22"/>
  <c r="T967" i="22"/>
  <c r="S968" i="22"/>
  <c r="S969" i="22" l="1"/>
  <c r="T968" i="22"/>
  <c r="AA967" i="22"/>
  <c r="V968" i="22"/>
  <c r="W967" i="22"/>
  <c r="X967" i="22" s="1"/>
  <c r="AB966" i="22"/>
  <c r="Y966" i="22"/>
  <c r="Z966" i="22" s="1"/>
  <c r="AC966" i="22" s="1"/>
  <c r="AB967" i="22" l="1"/>
  <c r="Y967" i="22"/>
  <c r="Z967" i="22" s="1"/>
  <c r="AC967" i="22" s="1"/>
  <c r="V969" i="22"/>
  <c r="W968" i="22"/>
  <c r="X968" i="22" s="1"/>
  <c r="AA968" i="22"/>
  <c r="S970" i="22"/>
  <c r="T969" i="22"/>
  <c r="T970" i="22" l="1"/>
  <c r="S971" i="22"/>
  <c r="Y968" i="22"/>
  <c r="Z968" i="22" s="1"/>
  <c r="AC968" i="22" s="1"/>
  <c r="AB968" i="22"/>
  <c r="W969" i="22"/>
  <c r="X969" i="22" s="1"/>
  <c r="AA969" i="22"/>
  <c r="V970" i="22"/>
  <c r="AA970" i="22" l="1"/>
  <c r="V971" i="22"/>
  <c r="W970" i="22"/>
  <c r="X970" i="22" s="1"/>
  <c r="S972" i="22"/>
  <c r="T971" i="22"/>
  <c r="AB969" i="22"/>
  <c r="Y969" i="22"/>
  <c r="Z969" i="22" s="1"/>
  <c r="AC969" i="22" s="1"/>
  <c r="S973" i="22" l="1"/>
  <c r="T972" i="22"/>
  <c r="AB970" i="22"/>
  <c r="Y970" i="22"/>
  <c r="Z970" i="22" s="1"/>
  <c r="AC970" i="22" s="1"/>
  <c r="V972" i="22"/>
  <c r="W971" i="22"/>
  <c r="X971" i="22" s="1"/>
  <c r="AA971" i="22"/>
  <c r="Y971" i="22" l="1"/>
  <c r="Z971" i="22" s="1"/>
  <c r="AC971" i="22" s="1"/>
  <c r="AB971" i="22"/>
  <c r="AA972" i="22"/>
  <c r="V973" i="22"/>
  <c r="W972" i="22"/>
  <c r="X972" i="22" s="1"/>
  <c r="S974" i="22"/>
  <c r="T973" i="22"/>
  <c r="S975" i="22" l="1"/>
  <c r="T974" i="22"/>
  <c r="AA973" i="22"/>
  <c r="V974" i="22"/>
  <c r="W973" i="22"/>
  <c r="X973" i="22" s="1"/>
  <c r="AB972" i="22"/>
  <c r="Y972" i="22"/>
  <c r="Z972" i="22" s="1"/>
  <c r="AC972" i="22" s="1"/>
  <c r="W974" i="22" l="1"/>
  <c r="X974" i="22" s="1"/>
  <c r="AA974" i="22"/>
  <c r="V975" i="22"/>
  <c r="Y973" i="22"/>
  <c r="Z973" i="22" s="1"/>
  <c r="AC973" i="22" s="1"/>
  <c r="AB973" i="22"/>
  <c r="T975" i="22"/>
  <c r="S976" i="22"/>
  <c r="AB974" i="22" l="1"/>
  <c r="Y974" i="22"/>
  <c r="Z974" i="22" s="1"/>
  <c r="AC974" i="22" s="1"/>
  <c r="AA975" i="22"/>
  <c r="V976" i="22"/>
  <c r="W975" i="22"/>
  <c r="X975" i="22" s="1"/>
  <c r="S977" i="22"/>
  <c r="T976" i="22"/>
  <c r="S978" i="22" l="1"/>
  <c r="T977" i="22"/>
  <c r="V977" i="22"/>
  <c r="W976" i="22"/>
  <c r="X976" i="22" s="1"/>
  <c r="AA976" i="22"/>
  <c r="AB975" i="22"/>
  <c r="Y975" i="22"/>
  <c r="Z975" i="22" s="1"/>
  <c r="AC975" i="22" s="1"/>
  <c r="T978" i="22" l="1"/>
  <c r="S979" i="22"/>
  <c r="Y976" i="22"/>
  <c r="Z976" i="22" s="1"/>
  <c r="AC976" i="22" s="1"/>
  <c r="AB976" i="22"/>
  <c r="W977" i="22"/>
  <c r="X977" i="22" s="1"/>
  <c r="AA977" i="22"/>
  <c r="V978" i="22"/>
  <c r="AA978" i="22" l="1"/>
  <c r="V979" i="22"/>
  <c r="W978" i="22"/>
  <c r="X978" i="22" s="1"/>
  <c r="AB977" i="22"/>
  <c r="Y977" i="22"/>
  <c r="Z977" i="22" s="1"/>
  <c r="AC977" i="22" s="1"/>
  <c r="S980" i="22"/>
  <c r="T979" i="22"/>
  <c r="S981" i="22" l="1"/>
  <c r="T980" i="22"/>
  <c r="AB978" i="22"/>
  <c r="Y978" i="22"/>
  <c r="Z978" i="22" s="1"/>
  <c r="AC978" i="22" s="1"/>
  <c r="V980" i="22"/>
  <c r="W979" i="22"/>
  <c r="X979" i="22" s="1"/>
  <c r="AA979" i="22"/>
  <c r="S982" i="22" l="1"/>
  <c r="T981" i="22"/>
  <c r="Y979" i="22"/>
  <c r="Z979" i="22" s="1"/>
  <c r="AC979" i="22" s="1"/>
  <c r="AB979" i="22"/>
  <c r="AA980" i="22"/>
  <c r="V981" i="22"/>
  <c r="W980" i="22"/>
  <c r="X980" i="22" s="1"/>
  <c r="AB980" i="22" l="1"/>
  <c r="Y980" i="22"/>
  <c r="Z980" i="22" s="1"/>
  <c r="AC980" i="22" s="1"/>
  <c r="AA981" i="22"/>
  <c r="V982" i="22"/>
  <c r="W981" i="22"/>
  <c r="X981" i="22" s="1"/>
  <c r="S983" i="22"/>
  <c r="T982" i="22"/>
  <c r="T983" i="22" l="1"/>
  <c r="S984" i="22"/>
  <c r="W982" i="22"/>
  <c r="X982" i="22" s="1"/>
  <c r="AA982" i="22"/>
  <c r="V983" i="22"/>
  <c r="Y981" i="22"/>
  <c r="Z981" i="22" s="1"/>
  <c r="AC981" i="22" s="1"/>
  <c r="AB981" i="22"/>
  <c r="AA983" i="22" l="1"/>
  <c r="V984" i="22"/>
  <c r="W983" i="22"/>
  <c r="X983" i="22" s="1"/>
  <c r="AB982" i="22"/>
  <c r="Y982" i="22"/>
  <c r="Z982" i="22" s="1"/>
  <c r="AC982" i="22" s="1"/>
  <c r="S985" i="22"/>
  <c r="T984" i="22"/>
  <c r="S986" i="22" l="1"/>
  <c r="T985" i="22"/>
  <c r="AB983" i="22"/>
  <c r="Y983" i="22"/>
  <c r="Z983" i="22" s="1"/>
  <c r="AC983" i="22" s="1"/>
  <c r="V985" i="22"/>
  <c r="W984" i="22"/>
  <c r="X984" i="22" s="1"/>
  <c r="AA984" i="22"/>
  <c r="Y984" i="22" l="1"/>
  <c r="Z984" i="22" s="1"/>
  <c r="AC984" i="22" s="1"/>
  <c r="AB984" i="22"/>
  <c r="W985" i="22"/>
  <c r="X985" i="22" s="1"/>
  <c r="AA985" i="22"/>
  <c r="V986" i="22"/>
  <c r="T986" i="22"/>
  <c r="S987" i="22"/>
  <c r="AA986" i="22" l="1"/>
  <c r="V987" i="22"/>
  <c r="W986" i="22"/>
  <c r="X986" i="22" s="1"/>
  <c r="AB985" i="22"/>
  <c r="Y985" i="22"/>
  <c r="Z985" i="22" s="1"/>
  <c r="AC985" i="22" s="1"/>
  <c r="S988" i="22"/>
  <c r="T987" i="22"/>
  <c r="AB986" i="22" l="1"/>
  <c r="Y986" i="22"/>
  <c r="Z986" i="22" s="1"/>
  <c r="AC986" i="22" s="1"/>
  <c r="V988" i="22"/>
  <c r="W987" i="22"/>
  <c r="X987" i="22" s="1"/>
  <c r="AA987" i="22"/>
  <c r="S989" i="22"/>
  <c r="T988" i="22"/>
  <c r="S990" i="22" l="1"/>
  <c r="T989" i="22"/>
  <c r="Y987" i="22"/>
  <c r="Z987" i="22" s="1"/>
  <c r="AC987" i="22" s="1"/>
  <c r="AB987" i="22"/>
  <c r="AA988" i="22"/>
  <c r="V989" i="22"/>
  <c r="W988" i="22"/>
  <c r="X988" i="22" s="1"/>
  <c r="AB988" i="22" l="1"/>
  <c r="Y988" i="22"/>
  <c r="Z988" i="22" s="1"/>
  <c r="AC988" i="22" s="1"/>
  <c r="AA989" i="22"/>
  <c r="V990" i="22"/>
  <c r="W989" i="22"/>
  <c r="X989" i="22" s="1"/>
  <c r="S991" i="22"/>
  <c r="T990" i="22"/>
  <c r="T991" i="22" l="1"/>
  <c r="S992" i="22"/>
  <c r="W990" i="22"/>
  <c r="X990" i="22" s="1"/>
  <c r="AA990" i="22"/>
  <c r="V991" i="22"/>
  <c r="Y989" i="22"/>
  <c r="Z989" i="22" s="1"/>
  <c r="AC989" i="22" s="1"/>
  <c r="AB989" i="22"/>
  <c r="AA991" i="22" l="1"/>
  <c r="V992" i="22"/>
  <c r="W991" i="22"/>
  <c r="X991" i="22" s="1"/>
  <c r="AB990" i="22"/>
  <c r="Y990" i="22"/>
  <c r="Z990" i="22" s="1"/>
  <c r="AC990" i="22" s="1"/>
  <c r="S993" i="22"/>
  <c r="T992" i="22"/>
  <c r="AB991" i="22" l="1"/>
  <c r="Y991" i="22"/>
  <c r="Z991" i="22" s="1"/>
  <c r="AC991" i="22" s="1"/>
  <c r="V993" i="22"/>
  <c r="W992" i="22"/>
  <c r="X992" i="22" s="1"/>
  <c r="AA992" i="22"/>
  <c r="S994" i="22"/>
  <c r="T993" i="22"/>
  <c r="Y992" i="22" l="1"/>
  <c r="Z992" i="22" s="1"/>
  <c r="AC992" i="22" s="1"/>
  <c r="AB992" i="22"/>
  <c r="W993" i="22"/>
  <c r="X993" i="22" s="1"/>
  <c r="AA993" i="22"/>
  <c r="V994" i="22"/>
  <c r="T994" i="22"/>
  <c r="S995" i="22"/>
  <c r="AA994" i="22" l="1"/>
  <c r="V995" i="22"/>
  <c r="W994" i="22"/>
  <c r="X994" i="22" s="1"/>
  <c r="S996" i="22"/>
  <c r="T995" i="22"/>
  <c r="AB993" i="22"/>
  <c r="Y993" i="22"/>
  <c r="Z993" i="22" s="1"/>
  <c r="AC993" i="22" s="1"/>
  <c r="S997" i="22" l="1"/>
  <c r="T996" i="22"/>
  <c r="AB994" i="22"/>
  <c r="Y994" i="22"/>
  <c r="Z994" i="22" s="1"/>
  <c r="AC994" i="22" s="1"/>
  <c r="V996" i="22"/>
  <c r="W995" i="22"/>
  <c r="X995" i="22" s="1"/>
  <c r="AA995" i="22"/>
  <c r="AA996" i="22" l="1"/>
  <c r="V997" i="22"/>
  <c r="W996" i="22"/>
  <c r="X996" i="22" s="1"/>
  <c r="Y995" i="22"/>
  <c r="Z995" i="22" s="1"/>
  <c r="AC995" i="22" s="1"/>
  <c r="AB995" i="22"/>
  <c r="S998" i="22"/>
  <c r="T997" i="22"/>
  <c r="S999" i="22" l="1"/>
  <c r="T998" i="22"/>
  <c r="AB996" i="22"/>
  <c r="Y996" i="22"/>
  <c r="Z996" i="22" s="1"/>
  <c r="AC996" i="22" s="1"/>
  <c r="AA997" i="22"/>
  <c r="V998" i="22"/>
  <c r="W997" i="22"/>
  <c r="X997" i="22" s="1"/>
  <c r="Y997" i="22" l="1"/>
  <c r="Z997" i="22" s="1"/>
  <c r="AC997" i="22" s="1"/>
  <c r="AB997" i="22"/>
  <c r="W998" i="22"/>
  <c r="X998" i="22" s="1"/>
  <c r="AA998" i="22"/>
  <c r="V999" i="22"/>
  <c r="T999" i="22"/>
  <c r="S1000" i="22"/>
  <c r="S1001" i="22" l="1"/>
  <c r="T1000" i="22"/>
  <c r="AA999" i="22"/>
  <c r="V1000" i="22"/>
  <c r="W999" i="22"/>
  <c r="X999" i="22" s="1"/>
  <c r="AB998" i="22"/>
  <c r="Y998" i="22"/>
  <c r="Z998" i="22" s="1"/>
  <c r="AC998" i="22" s="1"/>
  <c r="S1002" i="22" l="1"/>
  <c r="T1001" i="22"/>
  <c r="V1001" i="22"/>
  <c r="W1000" i="22"/>
  <c r="X1000" i="22" s="1"/>
  <c r="AA1000" i="22"/>
  <c r="AB999" i="22"/>
  <c r="Y999" i="22"/>
  <c r="Z999" i="22" s="1"/>
  <c r="AC999" i="22" s="1"/>
  <c r="T1002" i="22" l="1"/>
  <c r="S1003" i="22"/>
  <c r="Y1000" i="22"/>
  <c r="Z1000" i="22" s="1"/>
  <c r="AC1000" i="22" s="1"/>
  <c r="AB1000" i="22"/>
  <c r="W1001" i="22"/>
  <c r="X1001" i="22" s="1"/>
  <c r="AA1001" i="22"/>
  <c r="V1002" i="22"/>
  <c r="AA1002" i="22" l="1"/>
  <c r="V1003" i="22"/>
  <c r="W1002" i="22"/>
  <c r="X1002" i="22" s="1"/>
  <c r="AB1001" i="22"/>
  <c r="Y1001" i="22"/>
  <c r="Z1001" i="22" s="1"/>
  <c r="AC1001" i="22" s="1"/>
  <c r="S1004" i="22"/>
  <c r="T1003" i="22"/>
  <c r="S1005" i="22" l="1"/>
  <c r="T1004" i="22"/>
  <c r="AB1002" i="22"/>
  <c r="Y1002" i="22"/>
  <c r="Z1002" i="22" s="1"/>
  <c r="AC1002" i="22" s="1"/>
  <c r="V1004" i="22"/>
  <c r="W1003" i="22"/>
  <c r="X1003" i="22" s="1"/>
  <c r="AA1003" i="22"/>
  <c r="Y1003" i="22" l="1"/>
  <c r="Z1003" i="22" s="1"/>
  <c r="AC1003" i="22" s="1"/>
  <c r="AB1003" i="22"/>
  <c r="AA1004" i="22"/>
  <c r="V1005" i="22"/>
  <c r="W1004" i="22"/>
  <c r="X1004" i="22" s="1"/>
  <c r="S1006" i="22"/>
  <c r="T1005" i="22"/>
  <c r="S1007" i="22" l="1"/>
  <c r="T1006" i="22"/>
  <c r="AA1005" i="22"/>
  <c r="V1006" i="22"/>
  <c r="W1005" i="22"/>
  <c r="X1005" i="22" s="1"/>
  <c r="AB1004" i="22"/>
  <c r="Y1004" i="22"/>
  <c r="Z1004" i="22" s="1"/>
  <c r="AC1004" i="22" s="1"/>
  <c r="W1006" i="22" l="1"/>
  <c r="X1006" i="22" s="1"/>
  <c r="AA1006" i="22"/>
  <c r="V1007" i="22"/>
  <c r="Y1005" i="22"/>
  <c r="Z1005" i="22" s="1"/>
  <c r="AC1005" i="22" s="1"/>
  <c r="AB1005" i="22"/>
  <c r="T1007" i="22"/>
  <c r="S1008" i="22"/>
  <c r="S1009" i="22" l="1"/>
  <c r="T1008" i="22"/>
  <c r="AA1007" i="22"/>
  <c r="V1008" i="22"/>
  <c r="W1007" i="22"/>
  <c r="X1007" i="22" s="1"/>
  <c r="AB1006" i="22"/>
  <c r="Y1006" i="22"/>
  <c r="Z1006" i="22" s="1"/>
  <c r="AC1006" i="22" s="1"/>
  <c r="V1009" i="22" l="1"/>
  <c r="W1008" i="22"/>
  <c r="X1008" i="22" s="1"/>
  <c r="AA1008" i="22"/>
  <c r="AB1007" i="22"/>
  <c r="Y1007" i="22"/>
  <c r="Z1007" i="22" s="1"/>
  <c r="AC1007" i="22" s="1"/>
  <c r="S1010" i="22"/>
  <c r="T1009" i="22"/>
  <c r="Y1008" i="22" l="1"/>
  <c r="Z1008" i="22" s="1"/>
  <c r="AC1008" i="22" s="1"/>
  <c r="AB1008" i="22"/>
  <c r="T1010" i="22"/>
  <c r="S1011" i="22"/>
  <c r="W1009" i="22"/>
  <c r="X1009" i="22" s="1"/>
  <c r="AA1009" i="22"/>
  <c r="V1010" i="22"/>
  <c r="AB1009" i="22" l="1"/>
  <c r="Y1009" i="22"/>
  <c r="Z1009" i="22" s="1"/>
  <c r="AC1009" i="22" s="1"/>
  <c r="S1012" i="22"/>
  <c r="T1011" i="22"/>
  <c r="AA1010" i="22"/>
  <c r="V1011" i="22"/>
  <c r="W1010" i="22"/>
  <c r="X1010" i="22" s="1"/>
  <c r="AB1010" i="22" l="1"/>
  <c r="Y1010" i="22"/>
  <c r="Z1010" i="22" s="1"/>
  <c r="AC1010" i="22" s="1"/>
  <c r="V1012" i="22"/>
  <c r="W1011" i="22"/>
  <c r="X1011" i="22" s="1"/>
  <c r="AA1011" i="22"/>
  <c r="S1013" i="22"/>
  <c r="T1012" i="22"/>
  <c r="Y1011" i="22" l="1"/>
  <c r="Z1011" i="22" s="1"/>
  <c r="AC1011" i="22" s="1"/>
  <c r="AB1011" i="22"/>
  <c r="S1014" i="22"/>
  <c r="T1013" i="22"/>
  <c r="AA1012" i="22"/>
  <c r="V1013" i="22"/>
  <c r="W1012" i="22"/>
  <c r="X1012" i="22" s="1"/>
  <c r="AB1012" i="22" l="1"/>
  <c r="Y1012" i="22"/>
  <c r="Z1012" i="22" s="1"/>
  <c r="AC1012" i="22" s="1"/>
  <c r="S1015" i="22"/>
  <c r="T1014" i="22"/>
  <c r="AA1013" i="22"/>
  <c r="V1014" i="22"/>
  <c r="W1013" i="22"/>
  <c r="X1013" i="22" s="1"/>
  <c r="W1014" i="22" l="1"/>
  <c r="X1014" i="22" s="1"/>
  <c r="AA1014" i="22"/>
  <c r="V1015" i="22"/>
  <c r="T1015" i="22"/>
  <c r="S1016" i="22"/>
  <c r="Y1013" i="22"/>
  <c r="Z1013" i="22" s="1"/>
  <c r="AC1013" i="22" s="1"/>
  <c r="AB1013" i="22"/>
  <c r="S1017" i="22" l="1"/>
  <c r="T1016" i="22"/>
  <c r="AA1015" i="22"/>
  <c r="V1016" i="22"/>
  <c r="W1015" i="22"/>
  <c r="X1015" i="22" s="1"/>
  <c r="AB1014" i="22"/>
  <c r="Y1014" i="22"/>
  <c r="Z1014" i="22" s="1"/>
  <c r="AC1014" i="22" s="1"/>
  <c r="V1017" i="22" l="1"/>
  <c r="W1016" i="22"/>
  <c r="X1016" i="22" s="1"/>
  <c r="AA1016" i="22"/>
  <c r="AB1015" i="22"/>
  <c r="Y1015" i="22"/>
  <c r="Z1015" i="22" s="1"/>
  <c r="AC1015" i="22" s="1"/>
  <c r="S1018" i="22"/>
  <c r="T1017" i="22"/>
  <c r="Y1016" i="22" l="1"/>
  <c r="Z1016" i="22" s="1"/>
  <c r="AC1016" i="22" s="1"/>
  <c r="AB1016" i="22"/>
  <c r="T1018" i="22"/>
  <c r="S1019" i="22"/>
  <c r="W1017" i="22"/>
  <c r="X1017" i="22" s="1"/>
  <c r="AA1017" i="22"/>
  <c r="V1018" i="22"/>
  <c r="AA1018" i="22" l="1"/>
  <c r="V1019" i="22"/>
  <c r="W1018" i="22"/>
  <c r="X1018" i="22" s="1"/>
  <c r="AB1017" i="22"/>
  <c r="Y1017" i="22"/>
  <c r="Z1017" i="22" s="1"/>
  <c r="AC1017" i="22" s="1"/>
  <c r="S1020" i="22"/>
  <c r="T1019" i="22"/>
  <c r="AB1018" i="22" l="1"/>
  <c r="Y1018" i="22"/>
  <c r="Z1018" i="22" s="1"/>
  <c r="AC1018" i="22" s="1"/>
  <c r="V1020" i="22"/>
  <c r="W1019" i="22"/>
  <c r="X1019" i="22" s="1"/>
  <c r="AA1019" i="22"/>
  <c r="S1021" i="22"/>
  <c r="T1020" i="22"/>
  <c r="AA1020" i="22" l="1"/>
  <c r="V1021" i="22"/>
  <c r="W1020" i="22"/>
  <c r="X1020" i="22" s="1"/>
  <c r="S1022" i="22"/>
  <c r="T1021" i="22"/>
  <c r="Y1019" i="22"/>
  <c r="Z1019" i="22" s="1"/>
  <c r="AC1019" i="22" s="1"/>
  <c r="AB1019" i="22"/>
  <c r="S1023" i="22" l="1"/>
  <c r="T1022" i="22"/>
  <c r="AB1020" i="22"/>
  <c r="Y1020" i="22"/>
  <c r="Z1020" i="22" s="1"/>
  <c r="AC1020" i="22" s="1"/>
  <c r="AA1021" i="22"/>
  <c r="V1022" i="22"/>
  <c r="W1021" i="22"/>
  <c r="X1021" i="22" s="1"/>
  <c r="W1022" i="22" l="1"/>
  <c r="X1022" i="22" s="1"/>
  <c r="AA1022" i="22"/>
  <c r="V1023" i="22"/>
  <c r="Y1021" i="22"/>
  <c r="Z1021" i="22" s="1"/>
  <c r="AC1021" i="22" s="1"/>
  <c r="AB1021" i="22"/>
  <c r="T1023" i="22"/>
  <c r="S1024" i="22"/>
  <c r="S1025" i="22" l="1"/>
  <c r="T1024" i="22"/>
  <c r="AA1023" i="22"/>
  <c r="V1024" i="22"/>
  <c r="W1023" i="22"/>
  <c r="X1023" i="22" s="1"/>
  <c r="AB1022" i="22"/>
  <c r="Y1022" i="22"/>
  <c r="Z1022" i="22" s="1"/>
  <c r="AC1022" i="22" s="1"/>
  <c r="V1025" i="22" l="1"/>
  <c r="W1024" i="22"/>
  <c r="X1024" i="22" s="1"/>
  <c r="AA1024" i="22"/>
  <c r="AB1023" i="22"/>
  <c r="Y1023" i="22"/>
  <c r="Z1023" i="22" s="1"/>
  <c r="AC1023" i="22" s="1"/>
  <c r="S1026" i="22"/>
  <c r="T1025" i="22"/>
  <c r="Y1024" i="22" l="1"/>
  <c r="Z1024" i="22" s="1"/>
  <c r="AC1024" i="22" s="1"/>
  <c r="AB1024" i="22"/>
  <c r="T1026" i="22"/>
  <c r="S1027" i="22"/>
  <c r="W1025" i="22"/>
  <c r="X1025" i="22" s="1"/>
  <c r="AA1025" i="22"/>
  <c r="V1026" i="22"/>
  <c r="AA1026" i="22" l="1"/>
  <c r="V1027" i="22"/>
  <c r="W1026" i="22"/>
  <c r="X1026" i="22" s="1"/>
  <c r="AB1025" i="22"/>
  <c r="Y1025" i="22"/>
  <c r="Z1025" i="22" s="1"/>
  <c r="AC1025" i="22" s="1"/>
  <c r="S1028" i="22"/>
  <c r="T1027" i="22"/>
  <c r="S1029" i="22" l="1"/>
  <c r="T1028" i="22"/>
  <c r="AB1026" i="22"/>
  <c r="Y1026" i="22"/>
  <c r="Z1026" i="22" s="1"/>
  <c r="AC1026" i="22" s="1"/>
  <c r="V1028" i="22"/>
  <c r="W1027" i="22"/>
  <c r="X1027" i="22" s="1"/>
  <c r="AA1027" i="22"/>
  <c r="Y1027" i="22" l="1"/>
  <c r="Z1027" i="22" s="1"/>
  <c r="AC1027" i="22" s="1"/>
  <c r="AB1027" i="22"/>
  <c r="AA1028" i="22"/>
  <c r="V1029" i="22"/>
  <c r="W1028" i="22"/>
  <c r="X1028" i="22" s="1"/>
  <c r="S1030" i="22"/>
  <c r="T1029" i="22"/>
  <c r="S1031" i="22" l="1"/>
  <c r="T1030" i="22"/>
  <c r="AA1029" i="22"/>
  <c r="V1030" i="22"/>
  <c r="W1029" i="22"/>
  <c r="X1029" i="22" s="1"/>
  <c r="AB1028" i="22"/>
  <c r="Y1028" i="22"/>
  <c r="Z1028" i="22" s="1"/>
  <c r="AC1028" i="22" s="1"/>
  <c r="T1031" i="22" l="1"/>
  <c r="S1032" i="22"/>
  <c r="Y1029" i="22"/>
  <c r="Z1029" i="22" s="1"/>
  <c r="AC1029" i="22" s="1"/>
  <c r="AB1029" i="22"/>
  <c r="W1030" i="22"/>
  <c r="X1030" i="22" s="1"/>
  <c r="AA1030" i="22"/>
  <c r="V1031" i="22"/>
  <c r="AB1030" i="22" l="1"/>
  <c r="Y1030" i="22"/>
  <c r="Z1030" i="22" s="1"/>
  <c r="AC1030" i="22" s="1"/>
  <c r="AA1031" i="22"/>
  <c r="V1032" i="22"/>
  <c r="W1031" i="22"/>
  <c r="X1031" i="22" s="1"/>
  <c r="S1033" i="22"/>
  <c r="T1032" i="22"/>
  <c r="S1034" i="22" l="1"/>
  <c r="T1033" i="22"/>
  <c r="V1033" i="22"/>
  <c r="W1032" i="22"/>
  <c r="X1032" i="22" s="1"/>
  <c r="AA1032" i="22"/>
  <c r="AB1031" i="22"/>
  <c r="Y1031" i="22"/>
  <c r="Z1031" i="22" s="1"/>
  <c r="AC1031" i="22" s="1"/>
  <c r="Y1032" i="22" l="1"/>
  <c r="Z1032" i="22" s="1"/>
  <c r="AC1032" i="22" s="1"/>
  <c r="AB1032" i="22"/>
  <c r="T1034" i="22"/>
  <c r="S1035" i="22"/>
  <c r="W1033" i="22"/>
  <c r="X1033" i="22" s="1"/>
  <c r="AA1033" i="22"/>
  <c r="V1034" i="22"/>
  <c r="AB1033" i="22" l="1"/>
  <c r="Y1033" i="22"/>
  <c r="Z1033" i="22" s="1"/>
  <c r="AC1033" i="22" s="1"/>
  <c r="S1036" i="22"/>
  <c r="T1035" i="22"/>
  <c r="AA1034" i="22"/>
  <c r="V1035" i="22"/>
  <c r="W1034" i="22"/>
  <c r="X1034" i="22" s="1"/>
  <c r="V1036" i="22" l="1"/>
  <c r="W1035" i="22"/>
  <c r="X1035" i="22" s="1"/>
  <c r="AA1035" i="22"/>
  <c r="AB1034" i="22"/>
  <c r="Y1034" i="22"/>
  <c r="Z1034" i="22" s="1"/>
  <c r="AC1034" i="22" s="1"/>
  <c r="S1037" i="22"/>
  <c r="T1036" i="22"/>
  <c r="S1038" i="22" l="1"/>
  <c r="T1037" i="22"/>
  <c r="Y1035" i="22"/>
  <c r="Z1035" i="22" s="1"/>
  <c r="AC1035" i="22" s="1"/>
  <c r="AB1035" i="22"/>
  <c r="AA1036" i="22"/>
  <c r="V1037" i="22"/>
  <c r="W1036" i="22"/>
  <c r="X1036" i="22" s="1"/>
  <c r="S1039" i="22" l="1"/>
  <c r="T1038" i="22"/>
  <c r="AB1036" i="22"/>
  <c r="Y1036" i="22"/>
  <c r="Z1036" i="22" s="1"/>
  <c r="AC1036" i="22" s="1"/>
  <c r="AA1037" i="22"/>
  <c r="V1038" i="22"/>
  <c r="W1037" i="22"/>
  <c r="X1037" i="22" s="1"/>
  <c r="W1038" i="22" l="1"/>
  <c r="X1038" i="22" s="1"/>
  <c r="AA1038" i="22"/>
  <c r="V1039" i="22"/>
  <c r="Y1037" i="22"/>
  <c r="Z1037" i="22" s="1"/>
  <c r="AC1037" i="22" s="1"/>
  <c r="AB1037" i="22"/>
  <c r="T1039" i="22"/>
  <c r="S1040" i="22"/>
  <c r="S1041" i="22" l="1"/>
  <c r="T1040" i="22"/>
  <c r="AA1039" i="22"/>
  <c r="V1040" i="22"/>
  <c r="W1039" i="22"/>
  <c r="X1039" i="22" s="1"/>
  <c r="AB1038" i="22"/>
  <c r="Y1038" i="22"/>
  <c r="Z1038" i="22" s="1"/>
  <c r="AC1038" i="22" s="1"/>
  <c r="S1042" i="22" l="1"/>
  <c r="T1041" i="22"/>
  <c r="V1041" i="22"/>
  <c r="W1040" i="22"/>
  <c r="X1040" i="22" s="1"/>
  <c r="AA1040" i="22"/>
  <c r="AB1039" i="22"/>
  <c r="Y1039" i="22"/>
  <c r="Z1039" i="22" s="1"/>
  <c r="AC1039" i="22" s="1"/>
  <c r="T1042" i="22" l="1"/>
  <c r="S1043" i="22"/>
  <c r="Y1040" i="22"/>
  <c r="Z1040" i="22" s="1"/>
  <c r="AC1040" i="22" s="1"/>
  <c r="AB1040" i="22"/>
  <c r="W1041" i="22"/>
  <c r="X1041" i="22" s="1"/>
  <c r="AA1041" i="22"/>
  <c r="V1042" i="22"/>
  <c r="AB1041" i="22" l="1"/>
  <c r="Y1041" i="22"/>
  <c r="Z1041" i="22" s="1"/>
  <c r="AC1041" i="22" s="1"/>
  <c r="AA1042" i="22"/>
  <c r="V1043" i="22"/>
  <c r="W1042" i="22"/>
  <c r="X1042" i="22" s="1"/>
  <c r="S1044" i="22"/>
  <c r="T1043" i="22"/>
  <c r="S1045" i="22" l="1"/>
  <c r="T1044" i="22"/>
  <c r="AB1042" i="22"/>
  <c r="Y1042" i="22"/>
  <c r="Z1042" i="22" s="1"/>
  <c r="AC1042" i="22" s="1"/>
  <c r="V1044" i="22"/>
  <c r="W1043" i="22"/>
  <c r="X1043" i="22" s="1"/>
  <c r="AA1043" i="22"/>
  <c r="S1046" i="22" l="1"/>
  <c r="T1045" i="22"/>
  <c r="Y1043" i="22"/>
  <c r="Z1043" i="22" s="1"/>
  <c r="AC1043" i="22" s="1"/>
  <c r="AB1043" i="22"/>
  <c r="AA1044" i="22"/>
  <c r="V1045" i="22"/>
  <c r="W1044" i="22"/>
  <c r="X1044" i="22" s="1"/>
  <c r="AB1044" i="22" l="1"/>
  <c r="Y1044" i="22"/>
  <c r="Z1044" i="22" s="1"/>
  <c r="AC1044" i="22" s="1"/>
  <c r="S1047" i="22"/>
  <c r="T1046" i="22"/>
  <c r="AA1045" i="22"/>
  <c r="V1046" i="22"/>
  <c r="W1045" i="22"/>
  <c r="X1045" i="22" s="1"/>
  <c r="Y1045" i="22" l="1"/>
  <c r="Z1045" i="22" s="1"/>
  <c r="AC1045" i="22" s="1"/>
  <c r="AB1045" i="22"/>
  <c r="T1047" i="22"/>
  <c r="S1048" i="22"/>
  <c r="W1046" i="22"/>
  <c r="X1046" i="22" s="1"/>
  <c r="AA1046" i="22"/>
  <c r="V1047" i="22"/>
  <c r="AA1047" i="22" l="1"/>
  <c r="V1048" i="22"/>
  <c r="W1047" i="22"/>
  <c r="X1047" i="22" s="1"/>
  <c r="AB1046" i="22"/>
  <c r="Y1046" i="22"/>
  <c r="Z1046" i="22" s="1"/>
  <c r="AC1046" i="22" s="1"/>
  <c r="S1049" i="22"/>
  <c r="T1048" i="22"/>
  <c r="S1050" i="22" l="1"/>
  <c r="T1049" i="22"/>
  <c r="AB1047" i="22"/>
  <c r="Y1047" i="22"/>
  <c r="Z1047" i="22" s="1"/>
  <c r="AC1047" i="22" s="1"/>
  <c r="V1049" i="22"/>
  <c r="W1048" i="22"/>
  <c r="X1048" i="22" s="1"/>
  <c r="AA1048" i="22"/>
  <c r="W1049" i="22" l="1"/>
  <c r="X1049" i="22" s="1"/>
  <c r="AA1049" i="22"/>
  <c r="V1050" i="22"/>
  <c r="Y1048" i="22"/>
  <c r="Z1048" i="22" s="1"/>
  <c r="AC1048" i="22" s="1"/>
  <c r="AB1048" i="22"/>
  <c r="T1050" i="22"/>
  <c r="S1051" i="22"/>
  <c r="S1052" i="22" l="1"/>
  <c r="T1051" i="22"/>
  <c r="AA1050" i="22"/>
  <c r="V1051" i="22"/>
  <c r="W1050" i="22"/>
  <c r="X1050" i="22" s="1"/>
  <c r="AB1049" i="22"/>
  <c r="Y1049" i="22"/>
  <c r="Z1049" i="22" s="1"/>
  <c r="AC1049" i="22" s="1"/>
  <c r="AB1050" i="22" l="1"/>
  <c r="Y1050" i="22"/>
  <c r="Z1050" i="22" s="1"/>
  <c r="AC1050" i="22" s="1"/>
  <c r="V1052" i="22"/>
  <c r="W1051" i="22"/>
  <c r="X1051" i="22" s="1"/>
  <c r="AA1051" i="22"/>
  <c r="S1053" i="22"/>
  <c r="T1052" i="22"/>
  <c r="S1054" i="22" l="1"/>
  <c r="T1053" i="22"/>
  <c r="Y1051" i="22"/>
  <c r="Z1051" i="22" s="1"/>
  <c r="AC1051" i="22" s="1"/>
  <c r="AB1051" i="22"/>
  <c r="AA1052" i="22"/>
  <c r="V1053" i="22"/>
  <c r="W1052" i="22"/>
  <c r="X1052" i="22" s="1"/>
  <c r="AB1052" i="22" l="1"/>
  <c r="Y1052" i="22"/>
  <c r="Z1052" i="22" s="1"/>
  <c r="AC1052" i="22" s="1"/>
  <c r="AA1053" i="22"/>
  <c r="V1054" i="22"/>
  <c r="W1053" i="22"/>
  <c r="X1053" i="22" s="1"/>
  <c r="S1055" i="22"/>
  <c r="T1054" i="22"/>
  <c r="T1055" i="22" l="1"/>
  <c r="S1056" i="22"/>
  <c r="W1054" i="22"/>
  <c r="X1054" i="22" s="1"/>
  <c r="AA1054" i="22"/>
  <c r="V1055" i="22"/>
  <c r="Y1053" i="22"/>
  <c r="Z1053" i="22" s="1"/>
  <c r="AC1053" i="22" s="1"/>
  <c r="AB1053" i="22"/>
  <c r="AA1055" i="22" l="1"/>
  <c r="V1056" i="22"/>
  <c r="W1055" i="22"/>
  <c r="X1055" i="22" s="1"/>
  <c r="AB1054" i="22"/>
  <c r="Y1054" i="22"/>
  <c r="Z1054" i="22" s="1"/>
  <c r="AC1054" i="22" s="1"/>
  <c r="S1057" i="22"/>
  <c r="T1056" i="22"/>
  <c r="S1058" i="22" l="1"/>
  <c r="T1057" i="22"/>
  <c r="AB1055" i="22"/>
  <c r="Y1055" i="22"/>
  <c r="Z1055" i="22" s="1"/>
  <c r="AC1055" i="22" s="1"/>
  <c r="V1057" i="22"/>
  <c r="W1056" i="22"/>
  <c r="X1056" i="22" s="1"/>
  <c r="AA1056" i="22"/>
  <c r="W1057" i="22" l="1"/>
  <c r="X1057" i="22" s="1"/>
  <c r="AA1057" i="22"/>
  <c r="V1058" i="22"/>
  <c r="Y1056" i="22"/>
  <c r="Z1056" i="22" s="1"/>
  <c r="AC1056" i="22" s="1"/>
  <c r="AB1056" i="22"/>
  <c r="T1058" i="22"/>
  <c r="S1059" i="22"/>
  <c r="S1060" i="22" l="1"/>
  <c r="T1059" i="22"/>
  <c r="AA1058" i="22"/>
  <c r="V1059" i="22"/>
  <c r="W1058" i="22"/>
  <c r="X1058" i="22" s="1"/>
  <c r="AB1057" i="22"/>
  <c r="Y1057" i="22"/>
  <c r="Z1057" i="22" s="1"/>
  <c r="AC1057" i="22" s="1"/>
  <c r="V1060" i="22" l="1"/>
  <c r="W1059" i="22"/>
  <c r="X1059" i="22" s="1"/>
  <c r="AA1059" i="22"/>
  <c r="AB1058" i="22"/>
  <c r="Y1058" i="22"/>
  <c r="Z1058" i="22" s="1"/>
  <c r="AC1058" i="22" s="1"/>
  <c r="S1061" i="22"/>
  <c r="T1060" i="22"/>
  <c r="S1062" i="22" l="1"/>
  <c r="T1061" i="22"/>
  <c r="Y1059" i="22"/>
  <c r="Z1059" i="22" s="1"/>
  <c r="AC1059" i="22" s="1"/>
  <c r="AB1059" i="22"/>
  <c r="AA1060" i="22"/>
  <c r="V1061" i="22"/>
  <c r="W1060" i="22"/>
  <c r="X1060" i="22" s="1"/>
  <c r="AB1060" i="22" l="1"/>
  <c r="Y1060" i="22"/>
  <c r="Z1060" i="22" s="1"/>
  <c r="AC1060" i="22" s="1"/>
  <c r="AA1061" i="22"/>
  <c r="V1062" i="22"/>
  <c r="W1061" i="22"/>
  <c r="X1061" i="22" s="1"/>
  <c r="S1063" i="22"/>
  <c r="T1062" i="22"/>
  <c r="T1063" i="22" l="1"/>
  <c r="S1064" i="22"/>
  <c r="W1062" i="22"/>
  <c r="X1062" i="22" s="1"/>
  <c r="AA1062" i="22"/>
  <c r="V1063" i="22"/>
  <c r="Y1061" i="22"/>
  <c r="Z1061" i="22" s="1"/>
  <c r="AC1061" i="22" s="1"/>
  <c r="AB1061" i="22"/>
  <c r="AA1063" i="22" l="1"/>
  <c r="V1064" i="22"/>
  <c r="W1063" i="22"/>
  <c r="X1063" i="22" s="1"/>
  <c r="AB1062" i="22"/>
  <c r="Y1062" i="22"/>
  <c r="Z1062" i="22" s="1"/>
  <c r="AC1062" i="22" s="1"/>
  <c r="S1065" i="22"/>
  <c r="T1064" i="22"/>
  <c r="S1066" i="22" l="1"/>
  <c r="T1065" i="22"/>
  <c r="AB1063" i="22"/>
  <c r="Y1063" i="22"/>
  <c r="Z1063" i="22" s="1"/>
  <c r="AC1063" i="22" s="1"/>
  <c r="V1065" i="22"/>
  <c r="W1064" i="22"/>
  <c r="X1064" i="22" s="1"/>
  <c r="AA1064" i="22"/>
  <c r="Y1064" i="22" l="1"/>
  <c r="Z1064" i="22" s="1"/>
  <c r="AC1064" i="22" s="1"/>
  <c r="AB1064" i="22"/>
  <c r="W1065" i="22"/>
  <c r="X1065" i="22" s="1"/>
  <c r="AA1065" i="22"/>
  <c r="V1066" i="22"/>
  <c r="T1066" i="22"/>
  <c r="S1067" i="22"/>
  <c r="S1068" i="22" l="1"/>
  <c r="T1067" i="22"/>
  <c r="AA1066" i="22"/>
  <c r="V1067" i="22"/>
  <c r="W1066" i="22"/>
  <c r="X1066" i="22" s="1"/>
  <c r="AB1065" i="22"/>
  <c r="Y1065" i="22"/>
  <c r="Z1065" i="22" s="1"/>
  <c r="AC1065" i="22" s="1"/>
  <c r="V1068" i="22" l="1"/>
  <c r="W1067" i="22"/>
  <c r="X1067" i="22" s="1"/>
  <c r="AA1067" i="22"/>
  <c r="AB1066" i="22"/>
  <c r="Y1066" i="22"/>
  <c r="Z1066" i="22" s="1"/>
  <c r="AC1066" i="22" s="1"/>
  <c r="S1069" i="22"/>
  <c r="T1068" i="22"/>
  <c r="S1070" i="22" l="1"/>
  <c r="T1069" i="22"/>
  <c r="Y1067" i="22"/>
  <c r="Z1067" i="22" s="1"/>
  <c r="AC1067" i="22" s="1"/>
  <c r="AB1067" i="22"/>
  <c r="AA1068" i="22"/>
  <c r="V1069" i="22"/>
  <c r="W1068" i="22"/>
  <c r="X1068" i="22" s="1"/>
  <c r="AA1069" i="22" l="1"/>
  <c r="V1070" i="22"/>
  <c r="W1069" i="22"/>
  <c r="X1069" i="22" s="1"/>
  <c r="AB1068" i="22"/>
  <c r="Y1068" i="22"/>
  <c r="Z1068" i="22" s="1"/>
  <c r="AC1068" i="22" s="1"/>
  <c r="S1071" i="22"/>
  <c r="T1070" i="22"/>
  <c r="Y1069" i="22" l="1"/>
  <c r="Z1069" i="22" s="1"/>
  <c r="AC1069" i="22" s="1"/>
  <c r="AB1069" i="22"/>
  <c r="W1070" i="22"/>
  <c r="X1070" i="22" s="1"/>
  <c r="AA1070" i="22"/>
  <c r="V1071" i="22"/>
  <c r="T1071" i="22"/>
  <c r="S1072" i="22"/>
  <c r="S1073" i="22" l="1"/>
  <c r="T1072" i="22"/>
  <c r="AA1071" i="22"/>
  <c r="V1072" i="22"/>
  <c r="W1071" i="22"/>
  <c r="X1071" i="22" s="1"/>
  <c r="AB1070" i="22"/>
  <c r="Y1070" i="22"/>
  <c r="Z1070" i="22" s="1"/>
  <c r="AC1070" i="22" s="1"/>
  <c r="V1073" i="22" l="1"/>
  <c r="W1072" i="22"/>
  <c r="X1072" i="22" s="1"/>
  <c r="AA1072" i="22"/>
  <c r="AB1071" i="22"/>
  <c r="Y1071" i="22"/>
  <c r="Z1071" i="22" s="1"/>
  <c r="AC1071" i="22" s="1"/>
  <c r="S1074" i="22"/>
  <c r="T1073" i="22"/>
  <c r="T1074" i="22" l="1"/>
  <c r="S1075" i="22"/>
  <c r="Y1072" i="22"/>
  <c r="Z1072" i="22" s="1"/>
  <c r="AC1072" i="22" s="1"/>
  <c r="AB1072" i="22"/>
  <c r="W1073" i="22"/>
  <c r="X1073" i="22" s="1"/>
  <c r="AA1073" i="22"/>
  <c r="V1074" i="22"/>
  <c r="AB1073" i="22" l="1"/>
  <c r="Y1073" i="22"/>
  <c r="Z1073" i="22" s="1"/>
  <c r="AC1073" i="22" s="1"/>
  <c r="AA1074" i="22"/>
  <c r="V1075" i="22"/>
  <c r="W1074" i="22"/>
  <c r="X1074" i="22" s="1"/>
  <c r="S1076" i="22"/>
  <c r="T1075" i="22"/>
  <c r="AB1074" i="22" l="1"/>
  <c r="Y1074" i="22"/>
  <c r="Z1074" i="22" s="1"/>
  <c r="AC1074" i="22" s="1"/>
  <c r="V1076" i="22"/>
  <c r="W1075" i="22"/>
  <c r="X1075" i="22" s="1"/>
  <c r="AA1075" i="22"/>
  <c r="S1077" i="22"/>
  <c r="T1076" i="22"/>
  <c r="Y1075" i="22" l="1"/>
  <c r="Z1075" i="22" s="1"/>
  <c r="AC1075" i="22" s="1"/>
  <c r="AB1075" i="22"/>
  <c r="S1078" i="22"/>
  <c r="T1077" i="22"/>
  <c r="AA1076" i="22"/>
  <c r="V1077" i="22"/>
  <c r="W1076" i="22"/>
  <c r="X1076" i="22" s="1"/>
  <c r="AB1076" i="22" l="1"/>
  <c r="Y1076" i="22"/>
  <c r="Z1076" i="22" s="1"/>
  <c r="AC1076" i="22" s="1"/>
  <c r="S1079" i="22"/>
  <c r="T1078" i="22"/>
  <c r="AA1077" i="22"/>
  <c r="V1078" i="22"/>
  <c r="W1077" i="22"/>
  <c r="X1077" i="22" s="1"/>
  <c r="Y1077" i="22" l="1"/>
  <c r="Z1077" i="22" s="1"/>
  <c r="AC1077" i="22" s="1"/>
  <c r="AB1077" i="22"/>
  <c r="W1078" i="22"/>
  <c r="X1078" i="22" s="1"/>
  <c r="AA1078" i="22"/>
  <c r="V1079" i="22"/>
  <c r="T1079" i="22"/>
  <c r="S1080" i="22"/>
  <c r="S1081" i="22" l="1"/>
  <c r="T1080" i="22"/>
  <c r="AA1079" i="22"/>
  <c r="V1080" i="22"/>
  <c r="W1079" i="22"/>
  <c r="X1079" i="22" s="1"/>
  <c r="AB1078" i="22"/>
  <c r="Y1078" i="22"/>
  <c r="Z1078" i="22" s="1"/>
  <c r="AC1078" i="22" s="1"/>
  <c r="S1082" i="22" l="1"/>
  <c r="T1081" i="22"/>
  <c r="V1081" i="22"/>
  <c r="W1080" i="22"/>
  <c r="X1080" i="22" s="1"/>
  <c r="AA1080" i="22"/>
  <c r="AB1079" i="22"/>
  <c r="Y1079" i="22"/>
  <c r="Z1079" i="22" s="1"/>
  <c r="AC1079" i="22" s="1"/>
  <c r="Y1080" i="22" l="1"/>
  <c r="Z1080" i="22" s="1"/>
  <c r="AC1080" i="22" s="1"/>
  <c r="AB1080" i="22"/>
  <c r="W1081" i="22"/>
  <c r="X1081" i="22" s="1"/>
  <c r="AA1081" i="22"/>
  <c r="V1082" i="22"/>
  <c r="T1082" i="22"/>
  <c r="S1083" i="22"/>
  <c r="S1084" i="22" l="1"/>
  <c r="T1083" i="22"/>
  <c r="AA1082" i="22"/>
  <c r="V1083" i="22"/>
  <c r="W1082" i="22"/>
  <c r="X1082" i="22" s="1"/>
  <c r="AB1081" i="22"/>
  <c r="Y1081" i="22"/>
  <c r="Z1081" i="22" s="1"/>
  <c r="AC1081" i="22" s="1"/>
  <c r="S1085" i="22" l="1"/>
  <c r="T1084" i="22"/>
  <c r="V1084" i="22"/>
  <c r="W1083" i="22"/>
  <c r="X1083" i="22" s="1"/>
  <c r="AA1083" i="22"/>
  <c r="AB1082" i="22"/>
  <c r="Y1082" i="22"/>
  <c r="Z1082" i="22" s="1"/>
  <c r="AC1082" i="22" s="1"/>
  <c r="Y1083" i="22" l="1"/>
  <c r="Z1083" i="22" s="1"/>
  <c r="AC1083" i="22" s="1"/>
  <c r="AB1083" i="22"/>
  <c r="AA1084" i="22"/>
  <c r="V1085" i="22"/>
  <c r="W1084" i="22"/>
  <c r="X1084" i="22" s="1"/>
  <c r="S1086" i="22"/>
  <c r="T1085" i="22"/>
  <c r="S1087" i="22" l="1"/>
  <c r="T1086" i="22"/>
  <c r="AA1085" i="22"/>
  <c r="V1086" i="22"/>
  <c r="W1085" i="22"/>
  <c r="X1085" i="22" s="1"/>
  <c r="AB1084" i="22"/>
  <c r="Y1084" i="22"/>
  <c r="Z1084" i="22" s="1"/>
  <c r="AC1084" i="22" s="1"/>
  <c r="W1086" i="22" l="1"/>
  <c r="X1086" i="22" s="1"/>
  <c r="AA1086" i="22"/>
  <c r="V1087" i="22"/>
  <c r="Y1085" i="22"/>
  <c r="Z1085" i="22" s="1"/>
  <c r="AC1085" i="22" s="1"/>
  <c r="AB1085" i="22"/>
  <c r="T1087" i="22"/>
  <c r="S1088" i="22"/>
  <c r="AA1087" i="22" l="1"/>
  <c r="V1088" i="22"/>
  <c r="W1087" i="22"/>
  <c r="X1087" i="22" s="1"/>
  <c r="S1089" i="22"/>
  <c r="T1088" i="22"/>
  <c r="AB1086" i="22"/>
  <c r="Y1086" i="22"/>
  <c r="Z1086" i="22" s="1"/>
  <c r="AC1086" i="22" s="1"/>
  <c r="S1090" i="22" l="1"/>
  <c r="T1089" i="22"/>
  <c r="AB1087" i="22"/>
  <c r="Y1087" i="22"/>
  <c r="Z1087" i="22" s="1"/>
  <c r="AC1087" i="22" s="1"/>
  <c r="V1089" i="22"/>
  <c r="W1088" i="22"/>
  <c r="X1088" i="22" s="1"/>
  <c r="AA1088" i="22"/>
  <c r="Y1088" i="22" l="1"/>
  <c r="Z1088" i="22" s="1"/>
  <c r="AC1088" i="22" s="1"/>
  <c r="AB1088" i="22"/>
  <c r="W1089" i="22"/>
  <c r="X1089" i="22" s="1"/>
  <c r="AA1089" i="22"/>
  <c r="V1090" i="22"/>
  <c r="T1090" i="22"/>
  <c r="S1091" i="22"/>
  <c r="AA1090" i="22" l="1"/>
  <c r="V1091" i="22"/>
  <c r="W1090" i="22"/>
  <c r="X1090" i="22" s="1"/>
  <c r="S1092" i="22"/>
  <c r="T1091" i="22"/>
  <c r="AB1089" i="22"/>
  <c r="Y1089" i="22"/>
  <c r="Z1089" i="22" s="1"/>
  <c r="AC1089" i="22" s="1"/>
  <c r="S1093" i="22" l="1"/>
  <c r="T1092" i="22"/>
  <c r="AB1090" i="22"/>
  <c r="Y1090" i="22"/>
  <c r="Z1090" i="22" s="1"/>
  <c r="AC1090" i="22" s="1"/>
  <c r="V1092" i="22"/>
  <c r="W1091" i="22"/>
  <c r="X1091" i="22" s="1"/>
  <c r="AA1091" i="22"/>
  <c r="Y1091" i="22" l="1"/>
  <c r="Z1091" i="22" s="1"/>
  <c r="AC1091" i="22" s="1"/>
  <c r="AB1091" i="22"/>
  <c r="S1094" i="22"/>
  <c r="T1093" i="22"/>
  <c r="AA1092" i="22"/>
  <c r="V1093" i="22"/>
  <c r="W1092" i="22"/>
  <c r="X1092" i="22" s="1"/>
  <c r="AA1093" i="22" l="1"/>
  <c r="V1094" i="22"/>
  <c r="W1093" i="22"/>
  <c r="X1093" i="22" s="1"/>
  <c r="S1095" i="22"/>
  <c r="T1094" i="22"/>
  <c r="AB1092" i="22"/>
  <c r="Y1092" i="22"/>
  <c r="Z1092" i="22" s="1"/>
  <c r="AC1092" i="22" s="1"/>
  <c r="T1095" i="22" l="1"/>
  <c r="S1096" i="22"/>
  <c r="Y1093" i="22"/>
  <c r="Z1093" i="22" s="1"/>
  <c r="AC1093" i="22" s="1"/>
  <c r="AB1093" i="22"/>
  <c r="W1094" i="22"/>
  <c r="X1094" i="22" s="1"/>
  <c r="AA1094" i="22"/>
  <c r="V1095" i="22"/>
  <c r="AB1094" i="22" l="1"/>
  <c r="Y1094" i="22"/>
  <c r="Z1094" i="22" s="1"/>
  <c r="AC1094" i="22" s="1"/>
  <c r="AA1095" i="22"/>
  <c r="V1096" i="22"/>
  <c r="W1095" i="22"/>
  <c r="X1095" i="22" s="1"/>
  <c r="S1097" i="22"/>
  <c r="T1096" i="22"/>
  <c r="S1098" i="22" l="1"/>
  <c r="T1097" i="22"/>
  <c r="V1097" i="22"/>
  <c r="W1096" i="22"/>
  <c r="X1096" i="22" s="1"/>
  <c r="AA1096" i="22"/>
  <c r="AB1095" i="22"/>
  <c r="Y1095" i="22"/>
  <c r="Z1095" i="22" s="1"/>
  <c r="AC1095" i="22" s="1"/>
  <c r="T1098" i="22" l="1"/>
  <c r="S1099" i="22"/>
  <c r="Y1096" i="22"/>
  <c r="Z1096" i="22" s="1"/>
  <c r="AC1096" i="22" s="1"/>
  <c r="AB1096" i="22"/>
  <c r="W1097" i="22"/>
  <c r="X1097" i="22" s="1"/>
  <c r="AA1097" i="22"/>
  <c r="V1098" i="22"/>
  <c r="AA1098" i="22" l="1"/>
  <c r="V1099" i="22"/>
  <c r="W1098" i="22"/>
  <c r="X1098" i="22" s="1"/>
  <c r="AB1097" i="22"/>
  <c r="Y1097" i="22"/>
  <c r="Z1097" i="22" s="1"/>
  <c r="AC1097" i="22" s="1"/>
  <c r="S1100" i="22"/>
  <c r="T1099" i="22"/>
  <c r="S1101" i="22" l="1"/>
  <c r="T1100" i="22"/>
  <c r="AB1098" i="22"/>
  <c r="Y1098" i="22"/>
  <c r="Z1098" i="22" s="1"/>
  <c r="AC1098" i="22" s="1"/>
  <c r="V1100" i="22"/>
  <c r="W1099" i="22"/>
  <c r="X1099" i="22" s="1"/>
  <c r="AA1099" i="22"/>
  <c r="Y1099" i="22" l="1"/>
  <c r="Z1099" i="22" s="1"/>
  <c r="AC1099" i="22" s="1"/>
  <c r="AB1099" i="22"/>
  <c r="S1102" i="22"/>
  <c r="T1101" i="22"/>
  <c r="AA1100" i="22"/>
  <c r="V1101" i="22"/>
  <c r="W1100" i="22"/>
  <c r="X1100" i="22" s="1"/>
  <c r="AA1101" i="22" l="1"/>
  <c r="V1102" i="22"/>
  <c r="W1101" i="22"/>
  <c r="X1101" i="22" s="1"/>
  <c r="S1103" i="22"/>
  <c r="T1102" i="22"/>
  <c r="AB1100" i="22"/>
  <c r="Y1100" i="22"/>
  <c r="Z1100" i="22" s="1"/>
  <c r="AC1100" i="22" s="1"/>
  <c r="T1103" i="22" l="1"/>
  <c r="S1104" i="22"/>
  <c r="Y1101" i="22"/>
  <c r="Z1101" i="22" s="1"/>
  <c r="AC1101" i="22" s="1"/>
  <c r="AB1101" i="22"/>
  <c r="W1102" i="22"/>
  <c r="X1102" i="22" s="1"/>
  <c r="AA1102" i="22"/>
  <c r="V1103" i="22"/>
  <c r="AA1103" i="22" l="1"/>
  <c r="V1104" i="22"/>
  <c r="W1103" i="22"/>
  <c r="X1103" i="22" s="1"/>
  <c r="AB1102" i="22"/>
  <c r="Y1102" i="22"/>
  <c r="Z1102" i="22" s="1"/>
  <c r="AC1102" i="22" s="1"/>
  <c r="S1105" i="22"/>
  <c r="T1104" i="22"/>
  <c r="T1105" i="22" l="1"/>
  <c r="S1106" i="22"/>
  <c r="AB1103" i="22"/>
  <c r="Y1103" i="22"/>
  <c r="Z1103" i="22" s="1"/>
  <c r="AC1103" i="22" s="1"/>
  <c r="W1104" i="22"/>
  <c r="X1104" i="22" s="1"/>
  <c r="AA1104" i="22"/>
  <c r="V1105" i="22"/>
  <c r="Y1104" i="22" l="1"/>
  <c r="Z1104" i="22" s="1"/>
  <c r="AC1104" i="22" s="1"/>
  <c r="AB1104" i="22"/>
  <c r="V1106" i="22"/>
  <c r="W1105" i="22"/>
  <c r="X1105" i="22" s="1"/>
  <c r="AA1105" i="22"/>
  <c r="S1107" i="22"/>
  <c r="T1106" i="22"/>
  <c r="S1108" i="22" l="1"/>
  <c r="T1107" i="22"/>
  <c r="AB1105" i="22"/>
  <c r="Y1105" i="22"/>
  <c r="Z1105" i="22" s="1"/>
  <c r="AC1105" i="22" s="1"/>
  <c r="V1107" i="22"/>
  <c r="W1106" i="22"/>
  <c r="X1106" i="22" s="1"/>
  <c r="AA1106" i="22"/>
  <c r="Y1106" i="22" l="1"/>
  <c r="Z1106" i="22" s="1"/>
  <c r="AC1106" i="22" s="1"/>
  <c r="AB1106" i="22"/>
  <c r="V1108" i="22"/>
  <c r="W1107" i="22"/>
  <c r="X1107" i="22" s="1"/>
  <c r="AA1107" i="22"/>
  <c r="S1109" i="22"/>
  <c r="T1108" i="22"/>
  <c r="T1109" i="22" l="1"/>
  <c r="S1110" i="22"/>
  <c r="AB1107" i="22"/>
  <c r="Y1107" i="22"/>
  <c r="Z1107" i="22" s="1"/>
  <c r="AC1107" i="22" s="1"/>
  <c r="W1108" i="22"/>
  <c r="X1108" i="22" s="1"/>
  <c r="AA1108" i="22"/>
  <c r="V1109" i="22"/>
  <c r="AA1109" i="22" l="1"/>
  <c r="V1110" i="22"/>
  <c r="W1109" i="22"/>
  <c r="X1109" i="22" s="1"/>
  <c r="S1111" i="22"/>
  <c r="T1110" i="22"/>
  <c r="AB1108" i="22"/>
  <c r="Y1108" i="22"/>
  <c r="Z1108" i="22" s="1"/>
  <c r="AC1108" i="22" s="1"/>
  <c r="S1112" i="22" l="1"/>
  <c r="T1111" i="22"/>
  <c r="AB1109" i="22"/>
  <c r="Y1109" i="22"/>
  <c r="Z1109" i="22" s="1"/>
  <c r="AC1109" i="22" s="1"/>
  <c r="V1111" i="22"/>
  <c r="AA1110" i="22"/>
  <c r="W1110" i="22"/>
  <c r="X1110" i="22" s="1"/>
  <c r="Y1110" i="22" l="1"/>
  <c r="Z1110" i="22" s="1"/>
  <c r="AC1110" i="22" s="1"/>
  <c r="AB1110" i="22"/>
  <c r="AA1111" i="22"/>
  <c r="W1111" i="22"/>
  <c r="X1111" i="22" s="1"/>
  <c r="V1112" i="22"/>
  <c r="T1112" i="22"/>
  <c r="S1113" i="22"/>
  <c r="T1113" i="22" l="1"/>
  <c r="S1114" i="22"/>
  <c r="AB1111" i="22"/>
  <c r="Y1111" i="22"/>
  <c r="Z1111" i="22" s="1"/>
  <c r="AC1111" i="22" s="1"/>
  <c r="AA1112" i="22"/>
  <c r="W1112" i="22"/>
  <c r="X1112" i="22" s="1"/>
  <c r="V1113" i="22"/>
  <c r="W1113" i="22" l="1"/>
  <c r="X1113" i="22" s="1"/>
  <c r="V1114" i="22"/>
  <c r="AA1113" i="22"/>
  <c r="T1114" i="22"/>
  <c r="S1115" i="22"/>
  <c r="AB1112" i="22"/>
  <c r="Y1112" i="22"/>
  <c r="Z1112" i="22" s="1"/>
  <c r="AC1112" i="22" s="1"/>
  <c r="S1116" i="22" l="1"/>
  <c r="T1115" i="22"/>
  <c r="V1115" i="22"/>
  <c r="W1114" i="22"/>
  <c r="X1114" i="22" s="1"/>
  <c r="AA1114" i="22"/>
  <c r="AB1113" i="22"/>
  <c r="Y1113" i="22"/>
  <c r="Z1113" i="22" s="1"/>
  <c r="AC1113" i="22" s="1"/>
  <c r="AB1114" i="22" l="1"/>
  <c r="Y1114" i="22"/>
  <c r="Z1114" i="22" s="1"/>
  <c r="AC1114" i="22" s="1"/>
  <c r="V1116" i="22"/>
  <c r="W1115" i="22"/>
  <c r="X1115" i="22" s="1"/>
  <c r="AA1115" i="22"/>
  <c r="S1117" i="22"/>
  <c r="T1116" i="22"/>
  <c r="Y1115" i="22" l="1"/>
  <c r="Z1115" i="22" s="1"/>
  <c r="AC1115" i="22" s="1"/>
  <c r="AB1115" i="22"/>
  <c r="S1118" i="22"/>
  <c r="T1117" i="22"/>
  <c r="W1116" i="22"/>
  <c r="X1116" i="22" s="1"/>
  <c r="AA1116" i="22"/>
  <c r="V1117" i="22"/>
  <c r="AA1117" i="22" l="1"/>
  <c r="V1118" i="22"/>
  <c r="W1117" i="22"/>
  <c r="X1117" i="22" s="1"/>
  <c r="S1119" i="22"/>
  <c r="T1118" i="22"/>
  <c r="AB1116" i="22"/>
  <c r="Y1116" i="22"/>
  <c r="Z1116" i="22" s="1"/>
  <c r="AC1116" i="22" s="1"/>
  <c r="S1120" i="22" l="1"/>
  <c r="T1119" i="22"/>
  <c r="AB1117" i="22"/>
  <c r="Y1117" i="22"/>
  <c r="Z1117" i="22" s="1"/>
  <c r="AC1117" i="22" s="1"/>
  <c r="AA1118" i="22"/>
  <c r="V1119" i="22"/>
  <c r="W1118" i="22"/>
  <c r="X1118" i="22" s="1"/>
  <c r="W1119" i="22" l="1"/>
  <c r="X1119" i="22" s="1"/>
  <c r="AA1119" i="22"/>
  <c r="V1120" i="22"/>
  <c r="Y1118" i="22"/>
  <c r="Z1118" i="22" s="1"/>
  <c r="AC1118" i="22" s="1"/>
  <c r="AB1118" i="22"/>
  <c r="T1120" i="22"/>
  <c r="S1121" i="22"/>
  <c r="S1122" i="22" l="1"/>
  <c r="T1121" i="22"/>
  <c r="AA1120" i="22"/>
  <c r="V1121" i="22"/>
  <c r="W1120" i="22"/>
  <c r="X1120" i="22" s="1"/>
  <c r="AB1119" i="22"/>
  <c r="Y1119" i="22"/>
  <c r="Z1119" i="22" s="1"/>
  <c r="AC1119" i="22" s="1"/>
  <c r="AB1120" i="22" l="1"/>
  <c r="Y1120" i="22"/>
  <c r="Z1120" i="22" s="1"/>
  <c r="AC1120" i="22" s="1"/>
  <c r="S1123" i="22"/>
  <c r="T1122" i="22"/>
  <c r="V1122" i="22"/>
  <c r="W1121" i="22"/>
  <c r="X1121" i="22" s="1"/>
  <c r="AA1121" i="22"/>
  <c r="Y1121" i="22" l="1"/>
  <c r="Z1121" i="22" s="1"/>
  <c r="AC1121" i="22" s="1"/>
  <c r="AB1121" i="22"/>
  <c r="W1122" i="22"/>
  <c r="X1122" i="22" s="1"/>
  <c r="AA1122" i="22"/>
  <c r="V1123" i="22"/>
  <c r="T1123" i="22"/>
  <c r="S1124" i="22"/>
  <c r="S1125" i="22" l="1"/>
  <c r="T1124" i="22"/>
  <c r="AA1123" i="22"/>
  <c r="V1124" i="22"/>
  <c r="W1123" i="22"/>
  <c r="X1123" i="22" s="1"/>
  <c r="AB1122" i="22"/>
  <c r="Y1122" i="22"/>
  <c r="Z1122" i="22" s="1"/>
  <c r="AC1122" i="22" s="1"/>
  <c r="V1125" i="22" l="1"/>
  <c r="W1124" i="22"/>
  <c r="X1124" i="22" s="1"/>
  <c r="AA1124" i="22"/>
  <c r="AB1123" i="22"/>
  <c r="Y1123" i="22"/>
  <c r="Z1123" i="22" s="1"/>
  <c r="AC1123" i="22" s="1"/>
  <c r="S1126" i="22"/>
  <c r="T1125" i="22"/>
  <c r="S1127" i="22" l="1"/>
  <c r="T1126" i="22"/>
  <c r="Y1124" i="22"/>
  <c r="Z1124" i="22" s="1"/>
  <c r="AC1124" i="22" s="1"/>
  <c r="AB1124" i="22"/>
  <c r="AA1125" i="22"/>
  <c r="V1126" i="22"/>
  <c r="W1125" i="22"/>
  <c r="X1125" i="22" s="1"/>
  <c r="AB1125" i="22" l="1"/>
  <c r="Y1125" i="22"/>
  <c r="Z1125" i="22" s="1"/>
  <c r="AC1125" i="22" s="1"/>
  <c r="AA1126" i="22"/>
  <c r="V1127" i="22"/>
  <c r="W1126" i="22"/>
  <c r="X1126" i="22" s="1"/>
  <c r="S1128" i="22"/>
  <c r="T1127" i="22"/>
  <c r="T1128" i="22" l="1"/>
  <c r="S1129" i="22"/>
  <c r="W1127" i="22"/>
  <c r="X1127" i="22" s="1"/>
  <c r="AA1127" i="22"/>
  <c r="V1128" i="22"/>
  <c r="Y1126" i="22"/>
  <c r="Z1126" i="22" s="1"/>
  <c r="AC1126" i="22" s="1"/>
  <c r="AB1126" i="22"/>
  <c r="AA1128" i="22" l="1"/>
  <c r="V1129" i="22"/>
  <c r="W1128" i="22"/>
  <c r="X1128" i="22" s="1"/>
  <c r="AB1127" i="22"/>
  <c r="Y1127" i="22"/>
  <c r="Z1127" i="22" s="1"/>
  <c r="AC1127" i="22" s="1"/>
  <c r="S1130" i="22"/>
  <c r="T1129" i="22"/>
  <c r="S1131" i="22" l="1"/>
  <c r="T1130" i="22"/>
  <c r="AB1128" i="22"/>
  <c r="Y1128" i="22"/>
  <c r="Z1128" i="22" s="1"/>
  <c r="AC1128" i="22" s="1"/>
  <c r="V1130" i="22"/>
  <c r="W1129" i="22"/>
  <c r="X1129" i="22" s="1"/>
  <c r="AA1129" i="22"/>
  <c r="Y1129" i="22" l="1"/>
  <c r="Z1129" i="22" s="1"/>
  <c r="AC1129" i="22" s="1"/>
  <c r="AB1129" i="22"/>
  <c r="W1130" i="22"/>
  <c r="X1130" i="22" s="1"/>
  <c r="AA1130" i="22"/>
  <c r="V1131" i="22"/>
  <c r="T1131" i="22"/>
  <c r="S1132" i="22"/>
  <c r="AA1131" i="22" l="1"/>
  <c r="V1132" i="22"/>
  <c r="W1131" i="22"/>
  <c r="X1131" i="22" s="1"/>
  <c r="AB1130" i="22"/>
  <c r="Y1130" i="22"/>
  <c r="Z1130" i="22" s="1"/>
  <c r="AC1130" i="22" s="1"/>
  <c r="S1133" i="22"/>
  <c r="T1132" i="22"/>
  <c r="AB1131" i="22" l="1"/>
  <c r="Y1131" i="22"/>
  <c r="Z1131" i="22" s="1"/>
  <c r="AC1131" i="22" s="1"/>
  <c r="V1133" i="22"/>
  <c r="W1132" i="22"/>
  <c r="X1132" i="22" s="1"/>
  <c r="AA1132" i="22"/>
  <c r="S1134" i="22"/>
  <c r="T1133" i="22"/>
  <c r="S1135" i="22" l="1"/>
  <c r="T1134" i="22"/>
  <c r="Y1132" i="22"/>
  <c r="Z1132" i="22" s="1"/>
  <c r="AC1132" i="22" s="1"/>
  <c r="AB1132" i="22"/>
  <c r="AA1133" i="22"/>
  <c r="V1134" i="22"/>
  <c r="W1133" i="22"/>
  <c r="X1133" i="22" s="1"/>
  <c r="AA1134" i="22" l="1"/>
  <c r="V1135" i="22"/>
  <c r="W1134" i="22"/>
  <c r="X1134" i="22" s="1"/>
  <c r="AB1133" i="22"/>
  <c r="Y1133" i="22"/>
  <c r="Z1133" i="22" s="1"/>
  <c r="AC1133" i="22" s="1"/>
  <c r="S1136" i="22"/>
  <c r="T1135" i="22"/>
  <c r="T1136" i="22" l="1"/>
  <c r="S1137" i="22"/>
  <c r="Y1134" i="22"/>
  <c r="Z1134" i="22" s="1"/>
  <c r="AC1134" i="22" s="1"/>
  <c r="AB1134" i="22"/>
  <c r="W1135" i="22"/>
  <c r="X1135" i="22" s="1"/>
  <c r="AA1135" i="22"/>
  <c r="V1136" i="22"/>
  <c r="AA1136" i="22" l="1"/>
  <c r="V1137" i="22"/>
  <c r="W1136" i="22"/>
  <c r="X1136" i="22" s="1"/>
  <c r="AB1135" i="22"/>
  <c r="Y1135" i="22"/>
  <c r="Z1135" i="22" s="1"/>
  <c r="AC1135" i="22" s="1"/>
  <c r="S1138" i="22"/>
  <c r="T1137" i="22"/>
  <c r="AB1136" i="22" l="1"/>
  <c r="Y1136" i="22"/>
  <c r="Z1136" i="22" s="1"/>
  <c r="AC1136" i="22" s="1"/>
  <c r="V1138" i="22"/>
  <c r="W1137" i="22"/>
  <c r="X1137" i="22" s="1"/>
  <c r="AA1137" i="22"/>
  <c r="S1139" i="22"/>
  <c r="T1138" i="22"/>
  <c r="T1139" i="22" l="1"/>
  <c r="S1140" i="22"/>
  <c r="Y1137" i="22"/>
  <c r="Z1137" i="22" s="1"/>
  <c r="AC1137" i="22" s="1"/>
  <c r="AB1137" i="22"/>
  <c r="W1138" i="22"/>
  <c r="X1138" i="22" s="1"/>
  <c r="AA1138" i="22"/>
  <c r="V1139" i="22"/>
  <c r="AB1138" i="22" l="1"/>
  <c r="Y1138" i="22"/>
  <c r="Z1138" i="22" s="1"/>
  <c r="AC1138" i="22" s="1"/>
  <c r="S1141" i="22"/>
  <c r="T1140" i="22"/>
  <c r="AA1139" i="22"/>
  <c r="V1140" i="22"/>
  <c r="W1139" i="22"/>
  <c r="X1139" i="22" s="1"/>
  <c r="V1141" i="22" l="1"/>
  <c r="W1140" i="22"/>
  <c r="X1140" i="22" s="1"/>
  <c r="AA1140" i="22"/>
  <c r="S1142" i="22"/>
  <c r="T1141" i="22"/>
  <c r="AB1139" i="22"/>
  <c r="Y1139" i="22"/>
  <c r="Z1139" i="22" s="1"/>
  <c r="AC1139" i="22" s="1"/>
  <c r="S1143" i="22" l="1"/>
  <c r="T1142" i="22"/>
  <c r="Y1140" i="22"/>
  <c r="Z1140" i="22" s="1"/>
  <c r="AC1140" i="22" s="1"/>
  <c r="AB1140" i="22"/>
  <c r="AA1141" i="22"/>
  <c r="V1142" i="22"/>
  <c r="W1141" i="22"/>
  <c r="X1141" i="22" s="1"/>
  <c r="AB1141" i="22" l="1"/>
  <c r="Y1141" i="22"/>
  <c r="Z1141" i="22" s="1"/>
  <c r="AC1141" i="22" s="1"/>
  <c r="AA1142" i="22"/>
  <c r="V1143" i="22"/>
  <c r="W1142" i="22"/>
  <c r="X1142" i="22" s="1"/>
  <c r="S1144" i="22"/>
  <c r="T1143" i="22"/>
  <c r="T1144" i="22" l="1"/>
  <c r="S1145" i="22"/>
  <c r="W1143" i="22"/>
  <c r="X1143" i="22" s="1"/>
  <c r="AA1143" i="22"/>
  <c r="V1144" i="22"/>
  <c r="Y1142" i="22"/>
  <c r="Z1142" i="22" s="1"/>
  <c r="AC1142" i="22" s="1"/>
  <c r="AB1142" i="22"/>
  <c r="AA1144" i="22" l="1"/>
  <c r="V1145" i="22"/>
  <c r="W1144" i="22"/>
  <c r="X1144" i="22" s="1"/>
  <c r="AB1143" i="22"/>
  <c r="Y1143" i="22"/>
  <c r="Z1143" i="22" s="1"/>
  <c r="AC1143" i="22" s="1"/>
  <c r="S1146" i="22"/>
  <c r="T1145" i="22"/>
  <c r="S1147" i="22" l="1"/>
  <c r="T1146" i="22"/>
  <c r="AB1144" i="22"/>
  <c r="Y1144" i="22"/>
  <c r="Z1144" i="22" s="1"/>
  <c r="AC1144" i="22" s="1"/>
  <c r="V1146" i="22"/>
  <c r="W1145" i="22"/>
  <c r="X1145" i="22" s="1"/>
  <c r="AA1145" i="22"/>
  <c r="T1147" i="22" l="1"/>
  <c r="S1148" i="22"/>
  <c r="Y1145" i="22"/>
  <c r="Z1145" i="22" s="1"/>
  <c r="AC1145" i="22" s="1"/>
  <c r="AB1145" i="22"/>
  <c r="W1146" i="22"/>
  <c r="X1146" i="22" s="1"/>
  <c r="AA1146" i="22"/>
  <c r="V1147" i="22"/>
  <c r="AB1146" i="22" l="1"/>
  <c r="Y1146" i="22"/>
  <c r="Z1146" i="22" s="1"/>
  <c r="AC1146" i="22" s="1"/>
  <c r="S1149" i="22"/>
  <c r="T1148" i="22"/>
  <c r="AA1147" i="22"/>
  <c r="V1148" i="22"/>
  <c r="W1147" i="22"/>
  <c r="X1147" i="22" s="1"/>
  <c r="AB1147" i="22" l="1"/>
  <c r="Y1147" i="22"/>
  <c r="Z1147" i="22" s="1"/>
  <c r="AC1147" i="22" s="1"/>
  <c r="V1149" i="22"/>
  <c r="W1148" i="22"/>
  <c r="X1148" i="22" s="1"/>
  <c r="AA1148" i="22"/>
  <c r="S1150" i="22"/>
  <c r="T1149" i="22"/>
  <c r="Y1148" i="22" l="1"/>
  <c r="Z1148" i="22" s="1"/>
  <c r="AC1148" i="22" s="1"/>
  <c r="AB1148" i="22"/>
  <c r="AA1149" i="22"/>
  <c r="V1150" i="22"/>
  <c r="W1149" i="22"/>
  <c r="X1149" i="22" s="1"/>
  <c r="S1151" i="22"/>
  <c r="T1150" i="22"/>
  <c r="S1152" i="22" l="1"/>
  <c r="T1151" i="22"/>
  <c r="AA1150" i="22"/>
  <c r="V1151" i="22"/>
  <c r="W1150" i="22"/>
  <c r="X1150" i="22" s="1"/>
  <c r="AB1149" i="22"/>
  <c r="Y1149" i="22"/>
  <c r="Z1149" i="22" s="1"/>
  <c r="AC1149" i="22" s="1"/>
  <c r="Y1150" i="22" l="1"/>
  <c r="Z1150" i="22" s="1"/>
  <c r="AC1150" i="22" s="1"/>
  <c r="AB1150" i="22"/>
  <c r="W1151" i="22"/>
  <c r="X1151" i="22" s="1"/>
  <c r="AA1151" i="22"/>
  <c r="V1152" i="22"/>
  <c r="T1152" i="22"/>
  <c r="S1153" i="22"/>
  <c r="S1154" i="22" l="1"/>
  <c r="T1153" i="22"/>
  <c r="AA1152" i="22"/>
  <c r="V1153" i="22"/>
  <c r="W1152" i="22"/>
  <c r="X1152" i="22" s="1"/>
  <c r="AB1151" i="22"/>
  <c r="Y1151" i="22"/>
  <c r="Z1151" i="22" s="1"/>
  <c r="AC1151" i="22" s="1"/>
  <c r="AB1152" i="22" l="1"/>
  <c r="Y1152" i="22"/>
  <c r="Z1152" i="22" s="1"/>
  <c r="AC1152" i="22" s="1"/>
  <c r="V1154" i="22"/>
  <c r="W1153" i="22"/>
  <c r="X1153" i="22" s="1"/>
  <c r="AA1153" i="22"/>
  <c r="S1155" i="22"/>
  <c r="T1154" i="22"/>
  <c r="T1155" i="22" l="1"/>
  <c r="S1156" i="22"/>
  <c r="Y1153" i="22"/>
  <c r="Z1153" i="22" s="1"/>
  <c r="AC1153" i="22" s="1"/>
  <c r="AB1153" i="22"/>
  <c r="W1154" i="22"/>
  <c r="X1154" i="22" s="1"/>
  <c r="AA1154" i="22"/>
  <c r="V1155" i="22"/>
  <c r="AB1154" i="22" l="1"/>
  <c r="Y1154" i="22"/>
  <c r="Z1154" i="22" s="1"/>
  <c r="AC1154" i="22" s="1"/>
  <c r="AA1155" i="22"/>
  <c r="V1156" i="22"/>
  <c r="W1155" i="22"/>
  <c r="X1155" i="22" s="1"/>
  <c r="S1157" i="22"/>
  <c r="T1156" i="22"/>
  <c r="AB1155" i="22" l="1"/>
  <c r="Y1155" i="22"/>
  <c r="Z1155" i="22" s="1"/>
  <c r="AC1155" i="22" s="1"/>
  <c r="V1157" i="22"/>
  <c r="W1156" i="22"/>
  <c r="X1156" i="22" s="1"/>
  <c r="AA1156" i="22"/>
  <c r="S1158" i="22"/>
  <c r="T1157" i="22"/>
  <c r="S1159" i="22" l="1"/>
  <c r="T1158" i="22"/>
  <c r="Y1156" i="22"/>
  <c r="Z1156" i="22" s="1"/>
  <c r="AC1156" i="22" s="1"/>
  <c r="AB1156" i="22"/>
  <c r="AA1157" i="22"/>
  <c r="V1158" i="22"/>
  <c r="W1157" i="22"/>
  <c r="X1157" i="22" s="1"/>
  <c r="AB1157" i="22" l="1"/>
  <c r="Y1157" i="22"/>
  <c r="Z1157" i="22" s="1"/>
  <c r="AC1157" i="22" s="1"/>
  <c r="AA1158" i="22"/>
  <c r="V1159" i="22"/>
  <c r="W1158" i="22"/>
  <c r="X1158" i="22" s="1"/>
  <c r="S1160" i="22"/>
  <c r="T1159" i="22"/>
  <c r="T1160" i="22" l="1"/>
  <c r="S1161" i="22"/>
  <c r="W1159" i="22"/>
  <c r="X1159" i="22" s="1"/>
  <c r="AA1159" i="22"/>
  <c r="V1160" i="22"/>
  <c r="Y1158" i="22"/>
  <c r="Z1158" i="22" s="1"/>
  <c r="AC1158" i="22" s="1"/>
  <c r="AB1158" i="22"/>
  <c r="AB1159" i="22" l="1"/>
  <c r="Y1159" i="22"/>
  <c r="Z1159" i="22" s="1"/>
  <c r="AC1159" i="22" s="1"/>
  <c r="AA1160" i="22"/>
  <c r="V1161" i="22"/>
  <c r="W1160" i="22"/>
  <c r="X1160" i="22" s="1"/>
  <c r="S1162" i="22"/>
  <c r="T1161" i="22"/>
  <c r="AB1160" i="22" l="1"/>
  <c r="Y1160" i="22"/>
  <c r="Z1160" i="22" s="1"/>
  <c r="AC1160" i="22" s="1"/>
  <c r="S1163" i="22"/>
  <c r="T1162" i="22"/>
  <c r="V1162" i="22"/>
  <c r="W1161" i="22"/>
  <c r="X1161" i="22" s="1"/>
  <c r="AA1161" i="22"/>
  <c r="Y1161" i="22" l="1"/>
  <c r="Z1161" i="22" s="1"/>
  <c r="AC1161" i="22" s="1"/>
  <c r="AB1161" i="22"/>
  <c r="W1162" i="22"/>
  <c r="X1162" i="22" s="1"/>
  <c r="AA1162" i="22"/>
  <c r="V1163" i="22"/>
  <c r="T1163" i="22"/>
  <c r="S1164" i="22"/>
  <c r="AA1163" i="22" l="1"/>
  <c r="V1164" i="22"/>
  <c r="W1163" i="22"/>
  <c r="X1163" i="22" s="1"/>
  <c r="S1165" i="22"/>
  <c r="T1164" i="22"/>
  <c r="AB1162" i="22"/>
  <c r="Y1162" i="22"/>
  <c r="Z1162" i="22" s="1"/>
  <c r="AC1162" i="22" s="1"/>
  <c r="S1166" i="22" l="1"/>
  <c r="T1165" i="22"/>
  <c r="AB1163" i="22"/>
  <c r="Y1163" i="22"/>
  <c r="Z1163" i="22" s="1"/>
  <c r="AC1163" i="22" s="1"/>
  <c r="V1165" i="22"/>
  <c r="W1164" i="22"/>
  <c r="X1164" i="22" s="1"/>
  <c r="AA1164" i="22"/>
  <c r="Y1164" i="22" l="1"/>
  <c r="Z1164" i="22" s="1"/>
  <c r="AC1164" i="22" s="1"/>
  <c r="AB1164" i="22"/>
  <c r="AA1165" i="22"/>
  <c r="V1166" i="22"/>
  <c r="W1165" i="22"/>
  <c r="X1165" i="22" s="1"/>
  <c r="S1167" i="22"/>
  <c r="T1166" i="22"/>
  <c r="S1168" i="22" l="1"/>
  <c r="T1167" i="22"/>
  <c r="AB1165" i="22"/>
  <c r="Y1165" i="22"/>
  <c r="Z1165" i="22" s="1"/>
  <c r="AC1165" i="22" s="1"/>
  <c r="AA1166" i="22"/>
  <c r="V1167" i="22"/>
  <c r="W1166" i="22"/>
  <c r="X1166" i="22" s="1"/>
  <c r="W1167" i="22" l="1"/>
  <c r="X1167" i="22" s="1"/>
  <c r="AA1167" i="22"/>
  <c r="V1168" i="22"/>
  <c r="Y1166" i="22"/>
  <c r="Z1166" i="22" s="1"/>
  <c r="AC1166" i="22" s="1"/>
  <c r="AB1166" i="22"/>
  <c r="T1168" i="22"/>
  <c r="S1169" i="22"/>
  <c r="AA1168" i="22" l="1"/>
  <c r="V1169" i="22"/>
  <c r="W1168" i="22"/>
  <c r="X1168" i="22" s="1"/>
  <c r="S1170" i="22"/>
  <c r="T1169" i="22"/>
  <c r="AB1167" i="22"/>
  <c r="Y1167" i="22"/>
  <c r="Z1167" i="22" s="1"/>
  <c r="AC1167" i="22" s="1"/>
  <c r="S1171" i="22" l="1"/>
  <c r="T1170" i="22"/>
  <c r="AB1168" i="22"/>
  <c r="Y1168" i="22"/>
  <c r="Z1168" i="22" s="1"/>
  <c r="AC1168" i="22" s="1"/>
  <c r="V1170" i="22"/>
  <c r="W1169" i="22"/>
  <c r="X1169" i="22" s="1"/>
  <c r="AA1169" i="22"/>
  <c r="W1170" i="22" l="1"/>
  <c r="X1170" i="22" s="1"/>
  <c r="AA1170" i="22"/>
  <c r="V1171" i="22"/>
  <c r="Y1169" i="22"/>
  <c r="Z1169" i="22" s="1"/>
  <c r="AC1169" i="22" s="1"/>
  <c r="AB1169" i="22"/>
  <c r="T1171" i="22"/>
  <c r="S1172" i="22"/>
  <c r="S1173" i="22" l="1"/>
  <c r="T1172" i="22"/>
  <c r="AA1171" i="22"/>
  <c r="V1172" i="22"/>
  <c r="W1171" i="22"/>
  <c r="X1171" i="22" s="1"/>
  <c r="AB1170" i="22"/>
  <c r="Y1170" i="22"/>
  <c r="Z1170" i="22" s="1"/>
  <c r="AC1170" i="22" s="1"/>
  <c r="V1173" i="22" l="1"/>
  <c r="W1172" i="22"/>
  <c r="X1172" i="22" s="1"/>
  <c r="AA1172" i="22"/>
  <c r="AB1171" i="22"/>
  <c r="Y1171" i="22"/>
  <c r="Z1171" i="22" s="1"/>
  <c r="AC1171" i="22" s="1"/>
  <c r="S1174" i="22"/>
  <c r="T1173" i="22"/>
  <c r="Y1172" i="22" l="1"/>
  <c r="Z1172" i="22" s="1"/>
  <c r="AC1172" i="22" s="1"/>
  <c r="AB1172" i="22"/>
  <c r="S1175" i="22"/>
  <c r="T1174" i="22"/>
  <c r="AA1173" i="22"/>
  <c r="V1174" i="22"/>
  <c r="W1173" i="22"/>
  <c r="X1173" i="22" s="1"/>
  <c r="AA1174" i="22" l="1"/>
  <c r="V1175" i="22"/>
  <c r="W1174" i="22"/>
  <c r="X1174" i="22" s="1"/>
  <c r="S1176" i="22"/>
  <c r="T1175" i="22"/>
  <c r="AB1173" i="22"/>
  <c r="Y1173" i="22"/>
  <c r="Z1173" i="22" s="1"/>
  <c r="AC1173" i="22" s="1"/>
  <c r="T1176" i="22" l="1"/>
  <c r="S1177" i="22"/>
  <c r="W1175" i="22"/>
  <c r="X1175" i="22" s="1"/>
  <c r="AA1175" i="22"/>
  <c r="V1176" i="22"/>
  <c r="Y1174" i="22"/>
  <c r="Z1174" i="22" s="1"/>
  <c r="AC1174" i="22" s="1"/>
  <c r="AB1174" i="22"/>
  <c r="AA1176" i="22" l="1"/>
  <c r="V1177" i="22"/>
  <c r="W1176" i="22"/>
  <c r="X1176" i="22" s="1"/>
  <c r="AB1175" i="22"/>
  <c r="Y1175" i="22"/>
  <c r="Z1175" i="22" s="1"/>
  <c r="AC1175" i="22" s="1"/>
  <c r="S1178" i="22"/>
  <c r="T1177" i="22"/>
  <c r="S1179" i="22" l="1"/>
  <c r="T1178" i="22"/>
  <c r="AB1176" i="22"/>
  <c r="Y1176" i="22"/>
  <c r="Z1176" i="22" s="1"/>
  <c r="AC1176" i="22" s="1"/>
  <c r="V1178" i="22"/>
  <c r="W1177" i="22"/>
  <c r="X1177" i="22" s="1"/>
  <c r="AA1177" i="22"/>
  <c r="Y1177" i="22" l="1"/>
  <c r="Z1177" i="22" s="1"/>
  <c r="AC1177" i="22" s="1"/>
  <c r="AB1177" i="22"/>
  <c r="W1178" i="22"/>
  <c r="X1178" i="22" s="1"/>
  <c r="AA1178" i="22"/>
  <c r="V1179" i="22"/>
  <c r="T1179" i="22"/>
  <c r="S1180" i="22"/>
  <c r="S1181" i="22" l="1"/>
  <c r="T1180" i="22"/>
  <c r="AA1179" i="22"/>
  <c r="V1180" i="22"/>
  <c r="W1179" i="22"/>
  <c r="X1179" i="22" s="1"/>
  <c r="AB1178" i="22"/>
  <c r="Y1178" i="22"/>
  <c r="Z1178" i="22" s="1"/>
  <c r="AC1178" i="22" s="1"/>
  <c r="AB1179" i="22" l="1"/>
  <c r="Y1179" i="22"/>
  <c r="Z1179" i="22" s="1"/>
  <c r="AC1179" i="22" s="1"/>
  <c r="V1181" i="22"/>
  <c r="W1180" i="22"/>
  <c r="X1180" i="22" s="1"/>
  <c r="AA1180" i="22"/>
  <c r="S1182" i="22"/>
  <c r="T1181" i="22"/>
  <c r="S1183" i="22" l="1"/>
  <c r="T1182" i="22"/>
  <c r="Y1180" i="22"/>
  <c r="Z1180" i="22" s="1"/>
  <c r="AC1180" i="22" s="1"/>
  <c r="AB1180" i="22"/>
  <c r="AA1181" i="22"/>
  <c r="V1182" i="22"/>
  <c r="W1181" i="22"/>
  <c r="X1181" i="22" s="1"/>
  <c r="AB1181" i="22" l="1"/>
  <c r="Y1181" i="22"/>
  <c r="Z1181" i="22" s="1"/>
  <c r="AC1181" i="22" s="1"/>
  <c r="AA1182" i="22"/>
  <c r="V1183" i="22"/>
  <c r="W1182" i="22"/>
  <c r="X1182" i="22" s="1"/>
  <c r="S1184" i="22"/>
  <c r="T1183" i="22"/>
  <c r="T1184" i="22" l="1"/>
  <c r="S1185" i="22"/>
  <c r="W1183" i="22"/>
  <c r="X1183" i="22" s="1"/>
  <c r="AA1183" i="22"/>
  <c r="V1184" i="22"/>
  <c r="Y1182" i="22"/>
  <c r="Z1182" i="22" s="1"/>
  <c r="AC1182" i="22" s="1"/>
  <c r="AB1182" i="22"/>
  <c r="AB1183" i="22" l="1"/>
  <c r="Y1183" i="22"/>
  <c r="Z1183" i="22" s="1"/>
  <c r="AC1183" i="22" s="1"/>
  <c r="S1186" i="22"/>
  <c r="T1185" i="22"/>
  <c r="AA1184" i="22"/>
  <c r="V1185" i="22"/>
  <c r="W1184" i="22"/>
  <c r="X1184" i="22" s="1"/>
  <c r="V1186" i="22" l="1"/>
  <c r="W1185" i="22"/>
  <c r="X1185" i="22" s="1"/>
  <c r="AA1185" i="22"/>
  <c r="AB1184" i="22"/>
  <c r="Y1184" i="22"/>
  <c r="Z1184" i="22" s="1"/>
  <c r="AC1184" i="22" s="1"/>
  <c r="S1187" i="22"/>
  <c r="T1186" i="22"/>
  <c r="T1187" i="22" l="1"/>
  <c r="S1188" i="22"/>
  <c r="Y1185" i="22"/>
  <c r="Z1185" i="22" s="1"/>
  <c r="AC1185" i="22" s="1"/>
  <c r="AB1185" i="22"/>
  <c r="W1186" i="22"/>
  <c r="X1186" i="22" s="1"/>
  <c r="AA1186" i="22"/>
  <c r="V1187" i="22"/>
  <c r="AA1187" i="22" l="1"/>
  <c r="V1188" i="22"/>
  <c r="W1187" i="22"/>
  <c r="X1187" i="22" s="1"/>
  <c r="AB1186" i="22"/>
  <c r="Y1186" i="22"/>
  <c r="Z1186" i="22" s="1"/>
  <c r="AC1186" i="22" s="1"/>
  <c r="S1189" i="22"/>
  <c r="T1188" i="22"/>
  <c r="S1190" i="22" l="1"/>
  <c r="T1189" i="22"/>
  <c r="AB1187" i="22"/>
  <c r="Y1187" i="22"/>
  <c r="Z1187" i="22" s="1"/>
  <c r="AC1187" i="22" s="1"/>
  <c r="V1189" i="22"/>
  <c r="W1188" i="22"/>
  <c r="X1188" i="22" s="1"/>
  <c r="AA1188" i="22"/>
  <c r="AA1189" i="22" l="1"/>
  <c r="V1190" i="22"/>
  <c r="W1189" i="22"/>
  <c r="X1189" i="22" s="1"/>
  <c r="Y1188" i="22"/>
  <c r="Z1188" i="22" s="1"/>
  <c r="AC1188" i="22" s="1"/>
  <c r="AB1188" i="22"/>
  <c r="S1191" i="22"/>
  <c r="T1190" i="22"/>
  <c r="S1192" i="22" l="1"/>
  <c r="T1191" i="22"/>
  <c r="AB1189" i="22"/>
  <c r="Y1189" i="22"/>
  <c r="Z1189" i="22" s="1"/>
  <c r="AC1189" i="22" s="1"/>
  <c r="AA1190" i="22"/>
  <c r="V1191" i="22"/>
  <c r="W1190" i="22"/>
  <c r="X1190" i="22" s="1"/>
  <c r="Y1190" i="22" l="1"/>
  <c r="Z1190" i="22" s="1"/>
  <c r="AC1190" i="22" s="1"/>
  <c r="AB1190" i="22"/>
  <c r="W1191" i="22"/>
  <c r="X1191" i="22" s="1"/>
  <c r="AA1191" i="22"/>
  <c r="V1192" i="22"/>
  <c r="T1192" i="22"/>
  <c r="S1193" i="22"/>
  <c r="AA1192" i="22" l="1"/>
  <c r="V1193" i="22"/>
  <c r="W1192" i="22"/>
  <c r="X1192" i="22" s="1"/>
  <c r="AB1191" i="22"/>
  <c r="Y1191" i="22"/>
  <c r="Z1191" i="22" s="1"/>
  <c r="AC1191" i="22" s="1"/>
  <c r="S1194" i="22"/>
  <c r="T1193" i="22"/>
  <c r="S1195" i="22" l="1"/>
  <c r="T1194" i="22"/>
  <c r="AB1192" i="22"/>
  <c r="Y1192" i="22"/>
  <c r="Z1192" i="22" s="1"/>
  <c r="AC1192" i="22" s="1"/>
  <c r="V1194" i="22"/>
  <c r="W1193" i="22"/>
  <c r="X1193" i="22" s="1"/>
  <c r="AA1193" i="22"/>
  <c r="W1194" i="22" l="1"/>
  <c r="X1194" i="22" s="1"/>
  <c r="AA1194" i="22"/>
  <c r="V1195" i="22"/>
  <c r="Y1193" i="22"/>
  <c r="Z1193" i="22" s="1"/>
  <c r="AC1193" i="22" s="1"/>
  <c r="AB1193" i="22"/>
  <c r="T1195" i="22"/>
  <c r="S1196" i="22"/>
  <c r="S1197" i="22" l="1"/>
  <c r="T1196" i="22"/>
  <c r="AA1195" i="22"/>
  <c r="V1196" i="22"/>
  <c r="W1195" i="22"/>
  <c r="X1195" i="22" s="1"/>
  <c r="AB1194" i="22"/>
  <c r="Y1194" i="22"/>
  <c r="Z1194" i="22" s="1"/>
  <c r="AC1194" i="22" s="1"/>
  <c r="AB1195" i="22" l="1"/>
  <c r="Y1195" i="22"/>
  <c r="Z1195" i="22" s="1"/>
  <c r="AC1195" i="22" s="1"/>
  <c r="V1197" i="22"/>
  <c r="W1196" i="22"/>
  <c r="X1196" i="22" s="1"/>
  <c r="AA1196" i="22"/>
  <c r="S1198" i="22"/>
  <c r="T1197" i="22"/>
  <c r="Y1196" i="22" l="1"/>
  <c r="Z1196" i="22" s="1"/>
  <c r="AC1196" i="22" s="1"/>
  <c r="AB1196" i="22"/>
  <c r="AA1197" i="22"/>
  <c r="V1198" i="22"/>
  <c r="W1197" i="22"/>
  <c r="X1197" i="22" s="1"/>
  <c r="S1199" i="22"/>
  <c r="T1198" i="22"/>
  <c r="S1200" i="22" l="1"/>
  <c r="T1199" i="22"/>
  <c r="AA1198" i="22"/>
  <c r="V1199" i="22"/>
  <c r="W1198" i="22"/>
  <c r="X1198" i="22" s="1"/>
  <c r="AB1197" i="22"/>
  <c r="Y1197" i="22"/>
  <c r="Z1197" i="22" s="1"/>
  <c r="AC1197" i="22" s="1"/>
  <c r="W1199" i="22" l="1"/>
  <c r="X1199" i="22" s="1"/>
  <c r="AA1199" i="22"/>
  <c r="V1200" i="22"/>
  <c r="Y1198" i="22"/>
  <c r="Z1198" i="22" s="1"/>
  <c r="AC1198" i="22" s="1"/>
  <c r="AB1198" i="22"/>
  <c r="T1200" i="22"/>
  <c r="S1201" i="22"/>
  <c r="AA1200" i="22" l="1"/>
  <c r="V1201" i="22"/>
  <c r="W1200" i="22"/>
  <c r="X1200" i="22" s="1"/>
  <c r="S1202" i="22"/>
  <c r="T1201" i="22"/>
  <c r="AB1199" i="22"/>
  <c r="Y1199" i="22"/>
  <c r="Z1199" i="22" s="1"/>
  <c r="AC1199" i="22" s="1"/>
  <c r="S1203" i="22" l="1"/>
  <c r="T1202" i="22"/>
  <c r="AB1200" i="22"/>
  <c r="Y1200" i="22"/>
  <c r="Z1200" i="22" s="1"/>
  <c r="AC1200" i="22" s="1"/>
  <c r="V1202" i="22"/>
  <c r="W1201" i="22"/>
  <c r="X1201" i="22" s="1"/>
  <c r="AA1201" i="22"/>
  <c r="W1202" i="22" l="1"/>
  <c r="X1202" i="22" s="1"/>
  <c r="AA1202" i="22"/>
  <c r="V1203" i="22"/>
  <c r="Y1201" i="22"/>
  <c r="Z1201" i="22" s="1"/>
  <c r="AC1201" i="22" s="1"/>
  <c r="AB1201" i="22"/>
  <c r="T1203" i="22"/>
  <c r="S1204" i="22"/>
  <c r="AA1203" i="22" l="1"/>
  <c r="V1204" i="22"/>
  <c r="W1203" i="22"/>
  <c r="X1203" i="22" s="1"/>
  <c r="S1205" i="22"/>
  <c r="T1204" i="22"/>
  <c r="AB1202" i="22"/>
  <c r="Y1202" i="22"/>
  <c r="Z1202" i="22" s="1"/>
  <c r="AC1202" i="22" s="1"/>
  <c r="S1206" i="22" l="1"/>
  <c r="T1205" i="22"/>
  <c r="V1205" i="22"/>
  <c r="W1204" i="22"/>
  <c r="X1204" i="22" s="1"/>
  <c r="AA1204" i="22"/>
  <c r="AB1203" i="22"/>
  <c r="Y1203" i="22"/>
  <c r="Z1203" i="22" s="1"/>
  <c r="AC1203" i="22" s="1"/>
  <c r="S1207" i="22" l="1"/>
  <c r="T1206" i="22"/>
  <c r="Y1204" i="22"/>
  <c r="Z1204" i="22" s="1"/>
  <c r="AC1204" i="22" s="1"/>
  <c r="AB1204" i="22"/>
  <c r="AA1205" i="22"/>
  <c r="V1206" i="22"/>
  <c r="W1205" i="22"/>
  <c r="X1205" i="22" s="1"/>
  <c r="AB1205" i="22" l="1"/>
  <c r="Y1205" i="22"/>
  <c r="Z1205" i="22" s="1"/>
  <c r="AC1205" i="22" s="1"/>
  <c r="AA1206" i="22"/>
  <c r="V1207" i="22"/>
  <c r="W1206" i="22"/>
  <c r="X1206" i="22" s="1"/>
  <c r="S1208" i="22"/>
  <c r="T1207" i="22"/>
  <c r="T1208" i="22" l="1"/>
  <c r="S1209" i="22"/>
  <c r="W1207" i="22"/>
  <c r="X1207" i="22" s="1"/>
  <c r="AA1207" i="22"/>
  <c r="V1208" i="22"/>
  <c r="Y1206" i="22"/>
  <c r="Z1206" i="22" s="1"/>
  <c r="AC1206" i="22" s="1"/>
  <c r="AB1206" i="22"/>
  <c r="AB1207" i="22" l="1"/>
  <c r="Y1207" i="22"/>
  <c r="Z1207" i="22" s="1"/>
  <c r="AC1207" i="22" s="1"/>
  <c r="S1210" i="22"/>
  <c r="T1209" i="22"/>
  <c r="AA1208" i="22"/>
  <c r="V1209" i="22"/>
  <c r="W1208" i="22"/>
  <c r="X1208" i="22" s="1"/>
  <c r="AB1208" i="22" l="1"/>
  <c r="Y1208" i="22"/>
  <c r="Z1208" i="22" s="1"/>
  <c r="AC1208" i="22" s="1"/>
  <c r="V1210" i="22"/>
  <c r="W1209" i="22"/>
  <c r="X1209" i="22" s="1"/>
  <c r="AA1209" i="22"/>
  <c r="S1211" i="22"/>
  <c r="T1210" i="22"/>
  <c r="T1211" i="22" l="1"/>
  <c r="S1212" i="22"/>
  <c r="Y1209" i="22"/>
  <c r="Z1209" i="22" s="1"/>
  <c r="AC1209" i="22" s="1"/>
  <c r="AB1209" i="22"/>
  <c r="W1210" i="22"/>
  <c r="X1210" i="22" s="1"/>
  <c r="AA1210" i="22"/>
  <c r="V1211" i="22"/>
  <c r="AA1211" i="22" l="1"/>
  <c r="V1212" i="22"/>
  <c r="W1211" i="22"/>
  <c r="X1211" i="22" s="1"/>
  <c r="AB1210" i="22"/>
  <c r="Y1210" i="22"/>
  <c r="Z1210" i="22" s="1"/>
  <c r="AC1210" i="22" s="1"/>
  <c r="S1213" i="22"/>
  <c r="T1212" i="22"/>
  <c r="S1214" i="22" l="1"/>
  <c r="T1213" i="22"/>
  <c r="AB1211" i="22"/>
  <c r="Y1211" i="22"/>
  <c r="Z1211" i="22" s="1"/>
  <c r="AC1211" i="22" s="1"/>
  <c r="V1213" i="22"/>
  <c r="W1212" i="22"/>
  <c r="X1212" i="22" s="1"/>
  <c r="AA1212" i="22"/>
  <c r="Y1212" i="22" l="1"/>
  <c r="Z1212" i="22" s="1"/>
  <c r="AC1212" i="22" s="1"/>
  <c r="AB1212" i="22"/>
  <c r="S1215" i="22"/>
  <c r="T1214" i="22"/>
  <c r="AA1213" i="22"/>
  <c r="V1214" i="22"/>
  <c r="W1213" i="22"/>
  <c r="X1213" i="22" s="1"/>
  <c r="AA1214" i="22" l="1"/>
  <c r="V1215" i="22"/>
  <c r="W1214" i="22"/>
  <c r="X1214" i="22" s="1"/>
  <c r="S1216" i="22"/>
  <c r="T1215" i="22"/>
  <c r="AB1213" i="22"/>
  <c r="Y1213" i="22"/>
  <c r="Z1213" i="22" s="1"/>
  <c r="AC1213" i="22" s="1"/>
  <c r="T1216" i="22" l="1"/>
  <c r="S1217" i="22"/>
  <c r="Y1214" i="22"/>
  <c r="Z1214" i="22" s="1"/>
  <c r="AC1214" i="22" s="1"/>
  <c r="AB1214" i="22"/>
  <c r="W1215" i="22"/>
  <c r="X1215" i="22" s="1"/>
  <c r="AA1215" i="22"/>
  <c r="V1216" i="22"/>
  <c r="AA1216" i="22" l="1"/>
  <c r="V1217" i="22"/>
  <c r="W1216" i="22"/>
  <c r="X1216" i="22" s="1"/>
  <c r="AB1215" i="22"/>
  <c r="Y1215" i="22"/>
  <c r="Z1215" i="22" s="1"/>
  <c r="AC1215" i="22" s="1"/>
  <c r="S1218" i="22"/>
  <c r="T1217" i="22"/>
  <c r="S1219" i="22" l="1"/>
  <c r="T1218" i="22"/>
  <c r="AB1216" i="22"/>
  <c r="Y1216" i="22"/>
  <c r="Z1216" i="22" s="1"/>
  <c r="AC1216" i="22" s="1"/>
  <c r="V1218" i="22"/>
  <c r="W1217" i="22"/>
  <c r="X1217" i="22" s="1"/>
  <c r="AA1217" i="22"/>
  <c r="W1218" i="22" l="1"/>
  <c r="X1218" i="22" s="1"/>
  <c r="AA1218" i="22"/>
  <c r="V1219" i="22"/>
  <c r="Y1217" i="22"/>
  <c r="Z1217" i="22" s="1"/>
  <c r="AC1217" i="22" s="1"/>
  <c r="AB1217" i="22"/>
  <c r="T1219" i="22"/>
  <c r="S1220" i="22"/>
  <c r="S1221" i="22" l="1"/>
  <c r="T1220" i="22"/>
  <c r="AB1218" i="22"/>
  <c r="Y1218" i="22"/>
  <c r="Z1218" i="22" s="1"/>
  <c r="AC1218" i="22" s="1"/>
  <c r="AA1219" i="22"/>
  <c r="V1220" i="22"/>
  <c r="W1219" i="22"/>
  <c r="X1219" i="22" s="1"/>
  <c r="V1221" i="22" l="1"/>
  <c r="W1220" i="22"/>
  <c r="X1220" i="22" s="1"/>
  <c r="AA1220" i="22"/>
  <c r="AB1219" i="22"/>
  <c r="Y1219" i="22"/>
  <c r="Z1219" i="22" s="1"/>
  <c r="AC1219" i="22" s="1"/>
  <c r="S1222" i="22"/>
  <c r="T1221" i="22"/>
  <c r="S1223" i="22" l="1"/>
  <c r="T1222" i="22"/>
  <c r="Y1220" i="22"/>
  <c r="Z1220" i="22" s="1"/>
  <c r="AC1220" i="22" s="1"/>
  <c r="AB1220" i="22"/>
  <c r="AA1221" i="22"/>
  <c r="V1222" i="22"/>
  <c r="W1221" i="22"/>
  <c r="X1221" i="22" s="1"/>
  <c r="AA1222" i="22" l="1"/>
  <c r="V1223" i="22"/>
  <c r="W1222" i="22"/>
  <c r="X1222" i="22" s="1"/>
  <c r="AB1221" i="22"/>
  <c r="Y1221" i="22"/>
  <c r="Z1221" i="22" s="1"/>
  <c r="AC1221" i="22" s="1"/>
  <c r="S1224" i="22"/>
  <c r="T1223" i="22"/>
  <c r="T1224" i="22" l="1"/>
  <c r="S1225" i="22"/>
  <c r="Y1222" i="22"/>
  <c r="Z1222" i="22" s="1"/>
  <c r="AC1222" i="22" s="1"/>
  <c r="AB1222" i="22"/>
  <c r="W1223" i="22"/>
  <c r="X1223" i="22" s="1"/>
  <c r="AA1223" i="22"/>
  <c r="V1224" i="22"/>
  <c r="AB1223" i="22" l="1"/>
  <c r="Y1223" i="22"/>
  <c r="Z1223" i="22" s="1"/>
  <c r="AC1223" i="22" s="1"/>
  <c r="AA1224" i="22"/>
  <c r="V1225" i="22"/>
  <c r="W1224" i="22"/>
  <c r="X1224" i="22" s="1"/>
  <c r="S1226" i="22"/>
  <c r="T1225" i="22"/>
  <c r="S1227" i="22" l="1"/>
  <c r="T1226" i="22"/>
  <c r="AB1224" i="22"/>
  <c r="Y1224" i="22"/>
  <c r="Z1224" i="22" s="1"/>
  <c r="AC1224" i="22" s="1"/>
  <c r="V1226" i="22"/>
  <c r="W1225" i="22"/>
  <c r="X1225" i="22" s="1"/>
  <c r="AA1225" i="22"/>
  <c r="W1226" i="22" l="1"/>
  <c r="X1226" i="22" s="1"/>
  <c r="AA1226" i="22"/>
  <c r="V1227" i="22"/>
  <c r="Y1225" i="22"/>
  <c r="Z1225" i="22" s="1"/>
  <c r="AC1225" i="22" s="1"/>
  <c r="AB1225" i="22"/>
  <c r="T1227" i="22"/>
  <c r="S1228" i="22"/>
  <c r="S1229" i="22" l="1"/>
  <c r="T1228" i="22"/>
  <c r="AA1227" i="22"/>
  <c r="V1228" i="22"/>
  <c r="W1227" i="22"/>
  <c r="X1227" i="22" s="1"/>
  <c r="AB1226" i="22"/>
  <c r="Y1226" i="22"/>
  <c r="Z1226" i="22" s="1"/>
  <c r="AC1226" i="22" s="1"/>
  <c r="V1229" i="22" l="1"/>
  <c r="W1228" i="22"/>
  <c r="X1228" i="22" s="1"/>
  <c r="AA1228" i="22"/>
  <c r="AB1227" i="22"/>
  <c r="Y1227" i="22"/>
  <c r="Z1227" i="22" s="1"/>
  <c r="AC1227" i="22" s="1"/>
  <c r="S1230" i="22"/>
  <c r="T1229" i="22"/>
  <c r="S1231" i="22" l="1"/>
  <c r="T1230" i="22"/>
  <c r="Y1228" i="22"/>
  <c r="Z1228" i="22" s="1"/>
  <c r="AC1228" i="22" s="1"/>
  <c r="AB1228" i="22"/>
  <c r="AA1229" i="22"/>
  <c r="V1230" i="22"/>
  <c r="W1229" i="22"/>
  <c r="X1229" i="22" s="1"/>
  <c r="AB1229" i="22" l="1"/>
  <c r="Y1229" i="22"/>
  <c r="Z1229" i="22" s="1"/>
  <c r="AC1229" i="22" s="1"/>
  <c r="AA1230" i="22"/>
  <c r="V1231" i="22"/>
  <c r="W1230" i="22"/>
  <c r="X1230" i="22" s="1"/>
  <c r="S1232" i="22"/>
  <c r="T1231" i="22"/>
  <c r="Y1230" i="22" l="1"/>
  <c r="Z1230" i="22" s="1"/>
  <c r="AC1230" i="22" s="1"/>
  <c r="AB1230" i="22"/>
  <c r="W1231" i="22"/>
  <c r="X1231" i="22" s="1"/>
  <c r="AA1231" i="22"/>
  <c r="V1232" i="22"/>
  <c r="T1232" i="22"/>
  <c r="S1233" i="22"/>
  <c r="S1234" i="22" l="1"/>
  <c r="T1233" i="22"/>
  <c r="AA1232" i="22"/>
  <c r="V1233" i="22"/>
  <c r="W1232" i="22"/>
  <c r="X1232" i="22" s="1"/>
  <c r="AB1231" i="22"/>
  <c r="Y1231" i="22"/>
  <c r="Z1231" i="22" s="1"/>
  <c r="AC1231" i="22" s="1"/>
  <c r="AB1232" i="22" l="1"/>
  <c r="Y1232" i="22"/>
  <c r="Z1232" i="22" s="1"/>
  <c r="AC1232" i="22" s="1"/>
  <c r="V1234" i="22"/>
  <c r="W1233" i="22"/>
  <c r="X1233" i="22" s="1"/>
  <c r="AA1233" i="22"/>
  <c r="S1235" i="22"/>
  <c r="T1234" i="22"/>
  <c r="T1235" i="22" l="1"/>
  <c r="S1236" i="22"/>
  <c r="Y1233" i="22"/>
  <c r="Z1233" i="22" s="1"/>
  <c r="AC1233" i="22" s="1"/>
  <c r="AB1233" i="22"/>
  <c r="W1234" i="22"/>
  <c r="X1234" i="22" s="1"/>
  <c r="AA1234" i="22"/>
  <c r="V1235" i="22"/>
  <c r="AB1234" i="22" l="1"/>
  <c r="Y1234" i="22"/>
  <c r="Z1234" i="22" s="1"/>
  <c r="AC1234" i="22" s="1"/>
  <c r="AA1235" i="22"/>
  <c r="V1236" i="22"/>
  <c r="W1235" i="22"/>
  <c r="X1235" i="22" s="1"/>
  <c r="S1237" i="22"/>
  <c r="T1236" i="22"/>
  <c r="S1238" i="22" l="1"/>
  <c r="T1237" i="22"/>
  <c r="V1237" i="22"/>
  <c r="W1236" i="22"/>
  <c r="X1236" i="22" s="1"/>
  <c r="AA1236" i="22"/>
  <c r="AB1235" i="22"/>
  <c r="Y1235" i="22"/>
  <c r="Z1235" i="22" s="1"/>
  <c r="AC1235" i="22" s="1"/>
  <c r="Y1236" i="22" l="1"/>
  <c r="Z1236" i="22" s="1"/>
  <c r="AC1236" i="22" s="1"/>
  <c r="AB1236" i="22"/>
  <c r="AA1237" i="22"/>
  <c r="V1238" i="22"/>
  <c r="W1237" i="22"/>
  <c r="X1237" i="22" s="1"/>
  <c r="S1239" i="22"/>
  <c r="T1238" i="22"/>
  <c r="S1240" i="22" l="1"/>
  <c r="T1239" i="22"/>
  <c r="AA1238" i="22"/>
  <c r="V1239" i="22"/>
  <c r="W1238" i="22"/>
  <c r="X1238" i="22" s="1"/>
  <c r="AB1237" i="22"/>
  <c r="Y1237" i="22"/>
  <c r="Z1237" i="22" s="1"/>
  <c r="AC1237" i="22" s="1"/>
  <c r="Y1238" i="22" l="1"/>
  <c r="Z1238" i="22" s="1"/>
  <c r="AC1238" i="22" s="1"/>
  <c r="AB1238" i="22"/>
  <c r="W1239" i="22"/>
  <c r="X1239" i="22" s="1"/>
  <c r="AA1239" i="22"/>
  <c r="V1240" i="22"/>
  <c r="T1240" i="22"/>
  <c r="S1241" i="22"/>
  <c r="AA1240" i="22" l="1"/>
  <c r="V1241" i="22"/>
  <c r="W1240" i="22"/>
  <c r="X1240" i="22" s="1"/>
  <c r="AB1239" i="22"/>
  <c r="Y1239" i="22"/>
  <c r="Z1239" i="22" s="1"/>
  <c r="AC1239" i="22" s="1"/>
  <c r="S1242" i="22"/>
  <c r="T1241" i="22"/>
  <c r="S1243" i="22" l="1"/>
  <c r="T1242" i="22"/>
  <c r="AB1240" i="22"/>
  <c r="Y1240" i="22"/>
  <c r="Z1240" i="22" s="1"/>
  <c r="AC1240" i="22" s="1"/>
  <c r="V1242" i="22"/>
  <c r="W1241" i="22"/>
  <c r="X1241" i="22" s="1"/>
  <c r="AA1241" i="22"/>
  <c r="Y1241" i="22" l="1"/>
  <c r="Z1241" i="22" s="1"/>
  <c r="AC1241" i="22" s="1"/>
  <c r="AB1241" i="22"/>
  <c r="W1242" i="22"/>
  <c r="X1242" i="22" s="1"/>
  <c r="AA1242" i="22"/>
  <c r="V1243" i="22"/>
  <c r="T1243" i="22"/>
  <c r="S1244" i="22"/>
  <c r="S1245" i="22" l="1"/>
  <c r="T1244" i="22"/>
  <c r="AA1243" i="22"/>
  <c r="V1244" i="22"/>
  <c r="W1243" i="22"/>
  <c r="X1243" i="22" s="1"/>
  <c r="AB1242" i="22"/>
  <c r="Y1242" i="22"/>
  <c r="Z1242" i="22" s="1"/>
  <c r="AC1242" i="22" s="1"/>
  <c r="V1245" i="22" l="1"/>
  <c r="W1244" i="22"/>
  <c r="X1244" i="22" s="1"/>
  <c r="AA1244" i="22"/>
  <c r="AB1243" i="22"/>
  <c r="Y1243" i="22"/>
  <c r="Z1243" i="22" s="1"/>
  <c r="AC1243" i="22" s="1"/>
  <c r="S1246" i="22"/>
  <c r="T1245" i="22"/>
  <c r="S1247" i="22" l="1"/>
  <c r="T1246" i="22"/>
  <c r="Y1244" i="22"/>
  <c r="Z1244" i="22" s="1"/>
  <c r="AC1244" i="22" s="1"/>
  <c r="AB1244" i="22"/>
  <c r="AA1245" i="22"/>
  <c r="V1246" i="22"/>
  <c r="W1245" i="22"/>
  <c r="X1245" i="22" s="1"/>
  <c r="AA1246" i="22" l="1"/>
  <c r="V1247" i="22"/>
  <c r="W1246" i="22"/>
  <c r="X1246" i="22" s="1"/>
  <c r="AB1245" i="22"/>
  <c r="Y1245" i="22"/>
  <c r="Z1245" i="22" s="1"/>
  <c r="AC1245" i="22" s="1"/>
  <c r="S1248" i="22"/>
  <c r="T1247" i="22"/>
  <c r="T1248" i="22" l="1"/>
  <c r="S1249" i="22"/>
  <c r="W1247" i="22"/>
  <c r="X1247" i="22" s="1"/>
  <c r="AA1247" i="22"/>
  <c r="V1248" i="22"/>
  <c r="Y1246" i="22"/>
  <c r="Z1246" i="22" s="1"/>
  <c r="AC1246" i="22" s="1"/>
  <c r="AB1246" i="22"/>
  <c r="AA1248" i="22" l="1"/>
  <c r="V1249" i="22"/>
  <c r="W1248" i="22"/>
  <c r="X1248" i="22" s="1"/>
  <c r="S1250" i="22"/>
  <c r="T1249" i="22"/>
  <c r="AB1247" i="22"/>
  <c r="Y1247" i="22"/>
  <c r="Z1247" i="22" s="1"/>
  <c r="AC1247" i="22" s="1"/>
  <c r="S1251" i="22" l="1"/>
  <c r="T1250" i="22"/>
  <c r="AB1248" i="22"/>
  <c r="Y1248" i="22"/>
  <c r="Z1248" i="22" s="1"/>
  <c r="AC1248" i="22" s="1"/>
  <c r="V1250" i="22"/>
  <c r="W1249" i="22"/>
  <c r="X1249" i="22" s="1"/>
  <c r="AA1249" i="22"/>
  <c r="Y1249" i="22" l="1"/>
  <c r="Z1249" i="22" s="1"/>
  <c r="AC1249" i="22" s="1"/>
  <c r="AB1249" i="22"/>
  <c r="W1250" i="22"/>
  <c r="X1250" i="22" s="1"/>
  <c r="AA1250" i="22"/>
  <c r="V1251" i="22"/>
  <c r="T1251" i="22"/>
  <c r="S1252" i="22"/>
  <c r="S1253" i="22" l="1"/>
  <c r="T1252" i="22"/>
  <c r="AA1251" i="22"/>
  <c r="V1252" i="22"/>
  <c r="W1251" i="22"/>
  <c r="X1251" i="22" s="1"/>
  <c r="AB1250" i="22"/>
  <c r="Y1250" i="22"/>
  <c r="Z1250" i="22" s="1"/>
  <c r="AC1250" i="22" s="1"/>
  <c r="S1254" i="22" l="1"/>
  <c r="T1253" i="22"/>
  <c r="V1253" i="22"/>
  <c r="W1252" i="22"/>
  <c r="X1252" i="22" s="1"/>
  <c r="AA1252" i="22"/>
  <c r="AB1251" i="22"/>
  <c r="Y1251" i="22"/>
  <c r="Z1251" i="22" s="1"/>
  <c r="AC1251" i="22" s="1"/>
  <c r="Y1252" i="22" l="1"/>
  <c r="Z1252" i="22" s="1"/>
  <c r="AC1252" i="22" s="1"/>
  <c r="AB1252" i="22"/>
  <c r="S1255" i="22"/>
  <c r="T1254" i="22"/>
  <c r="AA1253" i="22"/>
  <c r="V1254" i="22"/>
  <c r="W1253" i="22"/>
  <c r="X1253" i="22" s="1"/>
  <c r="AB1253" i="22" l="1"/>
  <c r="Y1253" i="22"/>
  <c r="Z1253" i="22" s="1"/>
  <c r="AC1253" i="22" s="1"/>
  <c r="AA1254" i="22"/>
  <c r="V1255" i="22"/>
  <c r="W1254" i="22"/>
  <c r="X1254" i="22" s="1"/>
  <c r="S1256" i="22"/>
  <c r="T1255" i="22"/>
  <c r="T1256" i="22" l="1"/>
  <c r="S1257" i="22"/>
  <c r="W1255" i="22"/>
  <c r="X1255" i="22" s="1"/>
  <c r="AA1255" i="22"/>
  <c r="V1256" i="22"/>
  <c r="Y1254" i="22"/>
  <c r="Z1254" i="22" s="1"/>
  <c r="AC1254" i="22" s="1"/>
  <c r="AB1254" i="22"/>
  <c r="AA1256" i="22" l="1"/>
  <c r="V1257" i="22"/>
  <c r="W1256" i="22"/>
  <c r="X1256" i="22" s="1"/>
  <c r="AB1255" i="22"/>
  <c r="Y1255" i="22"/>
  <c r="Z1255" i="22" s="1"/>
  <c r="AC1255" i="22" s="1"/>
  <c r="S1258" i="22"/>
  <c r="T1257" i="22"/>
  <c r="AB1256" i="22" l="1"/>
  <c r="Y1256" i="22"/>
  <c r="Z1256" i="22" s="1"/>
  <c r="AC1256" i="22" s="1"/>
  <c r="S1259" i="22"/>
  <c r="T1258" i="22"/>
  <c r="V1258" i="22"/>
  <c r="W1257" i="22"/>
  <c r="X1257" i="22" s="1"/>
  <c r="AA1257" i="22"/>
  <c r="W1258" i="22" l="1"/>
  <c r="X1258" i="22" s="1"/>
  <c r="AA1258" i="22"/>
  <c r="V1259" i="22"/>
  <c r="Y1257" i="22"/>
  <c r="Z1257" i="22" s="1"/>
  <c r="AC1257" i="22" s="1"/>
  <c r="AB1257" i="22"/>
  <c r="T1259" i="22"/>
  <c r="S1260" i="22"/>
  <c r="S1261" i="22" l="1"/>
  <c r="T1260" i="22"/>
  <c r="AA1259" i="22"/>
  <c r="V1260" i="22"/>
  <c r="W1259" i="22"/>
  <c r="X1259" i="22" s="1"/>
  <c r="AB1258" i="22"/>
  <c r="Y1258" i="22"/>
  <c r="Z1258" i="22" s="1"/>
  <c r="AC1258" i="22" s="1"/>
  <c r="AB1259" i="22" l="1"/>
  <c r="Y1259" i="22"/>
  <c r="Z1259" i="22" s="1"/>
  <c r="AC1259" i="22" s="1"/>
  <c r="V1261" i="22"/>
  <c r="W1260" i="22"/>
  <c r="X1260" i="22" s="1"/>
  <c r="AA1260" i="22"/>
  <c r="S1262" i="22"/>
  <c r="T1261" i="22"/>
  <c r="S1263" i="22" l="1"/>
  <c r="T1262" i="22"/>
  <c r="Y1260" i="22"/>
  <c r="Z1260" i="22" s="1"/>
  <c r="AC1260" i="22" s="1"/>
  <c r="AB1260" i="22"/>
  <c r="AA1261" i="22"/>
  <c r="V1262" i="22"/>
  <c r="W1261" i="22"/>
  <c r="X1261" i="22" s="1"/>
  <c r="AB1261" i="22" l="1"/>
  <c r="Y1261" i="22"/>
  <c r="Z1261" i="22" s="1"/>
  <c r="AC1261" i="22" s="1"/>
  <c r="AA1262" i="22"/>
  <c r="V1263" i="22"/>
  <c r="W1262" i="22"/>
  <c r="X1262" i="22" s="1"/>
  <c r="S1264" i="22"/>
  <c r="T1263" i="22"/>
  <c r="T1264" i="22" l="1"/>
  <c r="S1265" i="22"/>
  <c r="Y1262" i="22"/>
  <c r="Z1262" i="22" s="1"/>
  <c r="AC1262" i="22" s="1"/>
  <c r="AB1262" i="22"/>
  <c r="W1263" i="22"/>
  <c r="X1263" i="22" s="1"/>
  <c r="AA1263" i="22"/>
  <c r="V1264" i="22"/>
  <c r="AA1264" i="22" l="1"/>
  <c r="V1265" i="22"/>
  <c r="W1264" i="22"/>
  <c r="X1264" i="22" s="1"/>
  <c r="S1266" i="22"/>
  <c r="T1265" i="22"/>
  <c r="AB1263" i="22"/>
  <c r="Y1263" i="22"/>
  <c r="Z1263" i="22" s="1"/>
  <c r="AC1263" i="22" s="1"/>
  <c r="S1267" i="22" l="1"/>
  <c r="T1266" i="22"/>
  <c r="AB1264" i="22"/>
  <c r="Y1264" i="22"/>
  <c r="Z1264" i="22" s="1"/>
  <c r="AC1264" i="22" s="1"/>
  <c r="V1266" i="22"/>
  <c r="W1265" i="22"/>
  <c r="X1265" i="22" s="1"/>
  <c r="AA1265" i="22"/>
  <c r="T1267" i="22" l="1"/>
  <c r="S1268" i="22"/>
  <c r="Y1265" i="22"/>
  <c r="Z1265" i="22" s="1"/>
  <c r="AC1265" i="22" s="1"/>
  <c r="AB1265" i="22"/>
  <c r="W1266" i="22"/>
  <c r="X1266" i="22" s="1"/>
  <c r="AA1266" i="22"/>
  <c r="V1267" i="22"/>
  <c r="AA1267" i="22" l="1"/>
  <c r="V1268" i="22"/>
  <c r="W1267" i="22"/>
  <c r="X1267" i="22" s="1"/>
  <c r="AB1266" i="22"/>
  <c r="Y1266" i="22"/>
  <c r="Z1266" i="22" s="1"/>
  <c r="AC1266" i="22" s="1"/>
  <c r="S1269" i="22"/>
  <c r="T1268" i="22"/>
  <c r="S1270" i="22" l="1"/>
  <c r="T1269" i="22"/>
  <c r="AB1267" i="22"/>
  <c r="Y1267" i="22"/>
  <c r="Z1267" i="22" s="1"/>
  <c r="AC1267" i="22" s="1"/>
  <c r="V1269" i="22"/>
  <c r="W1268" i="22"/>
  <c r="X1268" i="22" s="1"/>
  <c r="AA1268" i="22"/>
  <c r="Y1268" i="22" l="1"/>
  <c r="Z1268" i="22" s="1"/>
  <c r="AC1268" i="22" s="1"/>
  <c r="AB1268" i="22"/>
  <c r="AA1269" i="22"/>
  <c r="V1270" i="22"/>
  <c r="W1269" i="22"/>
  <c r="X1269" i="22" s="1"/>
  <c r="S1271" i="22"/>
  <c r="T1270" i="22"/>
  <c r="S1272" i="22" l="1"/>
  <c r="T1271" i="22"/>
  <c r="AB1269" i="22"/>
  <c r="Y1269" i="22"/>
  <c r="Z1269" i="22" s="1"/>
  <c r="AC1269" i="22" s="1"/>
  <c r="AA1270" i="22"/>
  <c r="V1271" i="22"/>
  <c r="W1270" i="22"/>
  <c r="X1270" i="22" s="1"/>
  <c r="W1271" i="22" l="1"/>
  <c r="X1271" i="22" s="1"/>
  <c r="AA1271" i="22"/>
  <c r="V1272" i="22"/>
  <c r="Y1270" i="22"/>
  <c r="Z1270" i="22" s="1"/>
  <c r="AC1270" i="22" s="1"/>
  <c r="AB1270" i="22"/>
  <c r="T1272" i="22"/>
  <c r="S1273" i="22"/>
  <c r="AB1271" i="22" l="1"/>
  <c r="Y1271" i="22"/>
  <c r="Z1271" i="22" s="1"/>
  <c r="AC1271" i="22" s="1"/>
  <c r="AA1272" i="22"/>
  <c r="V1273" i="22"/>
  <c r="W1272" i="22"/>
  <c r="X1272" i="22" s="1"/>
  <c r="S1274" i="22"/>
  <c r="T1273" i="22"/>
  <c r="S1275" i="22" l="1"/>
  <c r="T1274" i="22"/>
  <c r="AB1272" i="22"/>
  <c r="Y1272" i="22"/>
  <c r="Z1272" i="22" s="1"/>
  <c r="AC1272" i="22" s="1"/>
  <c r="V1274" i="22"/>
  <c r="W1273" i="22"/>
  <c r="X1273" i="22" s="1"/>
  <c r="AA1273" i="22"/>
  <c r="Y1273" i="22" l="1"/>
  <c r="Z1273" i="22" s="1"/>
  <c r="AC1273" i="22" s="1"/>
  <c r="AB1273" i="22"/>
  <c r="W1274" i="22"/>
  <c r="X1274" i="22" s="1"/>
  <c r="AA1274" i="22"/>
  <c r="V1275" i="22"/>
  <c r="T1275" i="22"/>
  <c r="S1276" i="22"/>
  <c r="S1277" i="22" l="1"/>
  <c r="T1276" i="22"/>
  <c r="AA1275" i="22"/>
  <c r="V1276" i="22"/>
  <c r="W1275" i="22"/>
  <c r="X1275" i="22" s="1"/>
  <c r="AB1274" i="22"/>
  <c r="Y1274" i="22"/>
  <c r="Z1274" i="22" s="1"/>
  <c r="AC1274" i="22" s="1"/>
  <c r="V1277" i="22" l="1"/>
  <c r="W1276" i="22"/>
  <c r="X1276" i="22" s="1"/>
  <c r="AA1276" i="22"/>
  <c r="AB1275" i="22"/>
  <c r="Y1275" i="22"/>
  <c r="Z1275" i="22" s="1"/>
  <c r="AC1275" i="22" s="1"/>
  <c r="S1278" i="22"/>
  <c r="T1277" i="22"/>
  <c r="S1279" i="22" l="1"/>
  <c r="T1278" i="22"/>
  <c r="Y1276" i="22"/>
  <c r="Z1276" i="22" s="1"/>
  <c r="AC1276" i="22" s="1"/>
  <c r="AB1276" i="22"/>
  <c r="AA1277" i="22"/>
  <c r="V1278" i="22"/>
  <c r="W1277" i="22"/>
  <c r="X1277" i="22" s="1"/>
  <c r="AA1278" i="22" l="1"/>
  <c r="V1279" i="22"/>
  <c r="W1278" i="22"/>
  <c r="X1278" i="22" s="1"/>
  <c r="S1280" i="22"/>
  <c r="T1279" i="22"/>
  <c r="AB1277" i="22"/>
  <c r="Y1277" i="22"/>
  <c r="Z1277" i="22" s="1"/>
  <c r="AC1277" i="22" s="1"/>
  <c r="T1280" i="22" l="1"/>
  <c r="S1281" i="22"/>
  <c r="Y1278" i="22"/>
  <c r="Z1278" i="22" s="1"/>
  <c r="AC1278" i="22" s="1"/>
  <c r="AB1278" i="22"/>
  <c r="W1279" i="22"/>
  <c r="X1279" i="22" s="1"/>
  <c r="AA1279" i="22"/>
  <c r="V1280" i="22"/>
  <c r="AB1279" i="22" l="1"/>
  <c r="Y1279" i="22"/>
  <c r="Z1279" i="22" s="1"/>
  <c r="AC1279" i="22" s="1"/>
  <c r="AA1280" i="22"/>
  <c r="V1281" i="22"/>
  <c r="W1280" i="22"/>
  <c r="X1280" i="22" s="1"/>
  <c r="S1282" i="22"/>
  <c r="T1281" i="22"/>
  <c r="S1283" i="22" l="1"/>
  <c r="T1282" i="22"/>
  <c r="AB1280" i="22"/>
  <c r="Y1280" i="22"/>
  <c r="Z1280" i="22" s="1"/>
  <c r="AC1280" i="22" s="1"/>
  <c r="V1282" i="22"/>
  <c r="W1281" i="22"/>
  <c r="X1281" i="22" s="1"/>
  <c r="AA1281" i="22"/>
  <c r="W1282" i="22" l="1"/>
  <c r="X1282" i="22" s="1"/>
  <c r="AA1282" i="22"/>
  <c r="V1283" i="22"/>
  <c r="Y1281" i="22"/>
  <c r="Z1281" i="22" s="1"/>
  <c r="AC1281" i="22" s="1"/>
  <c r="AB1281" i="22"/>
  <c r="T1283" i="22"/>
  <c r="S1284" i="22"/>
  <c r="S1285" i="22" l="1"/>
  <c r="T1284" i="22"/>
  <c r="AA1283" i="22"/>
  <c r="V1284" i="22"/>
  <c r="W1283" i="22"/>
  <c r="X1283" i="22" s="1"/>
  <c r="AB1282" i="22"/>
  <c r="Y1282" i="22"/>
  <c r="Z1282" i="22" s="1"/>
  <c r="AC1282" i="22" s="1"/>
  <c r="V1285" i="22" l="1"/>
  <c r="W1284" i="22"/>
  <c r="X1284" i="22" s="1"/>
  <c r="AA1284" i="22"/>
  <c r="AB1283" i="22"/>
  <c r="Y1283" i="22"/>
  <c r="Z1283" i="22" s="1"/>
  <c r="AC1283" i="22" s="1"/>
  <c r="S1286" i="22"/>
  <c r="T1285" i="22"/>
  <c r="S1287" i="22" l="1"/>
  <c r="T1286" i="22"/>
  <c r="Y1284" i="22"/>
  <c r="Z1284" i="22" s="1"/>
  <c r="AC1284" i="22" s="1"/>
  <c r="AB1284" i="22"/>
  <c r="AA1285" i="22"/>
  <c r="V1286" i="22"/>
  <c r="W1285" i="22"/>
  <c r="X1285" i="22" s="1"/>
  <c r="AB1285" i="22" l="1"/>
  <c r="Y1285" i="22"/>
  <c r="Z1285" i="22" s="1"/>
  <c r="AC1285" i="22" s="1"/>
  <c r="AA1286" i="22"/>
  <c r="V1287" i="22"/>
  <c r="W1286" i="22"/>
  <c r="X1286" i="22" s="1"/>
  <c r="S1288" i="22"/>
  <c r="T1287" i="22"/>
  <c r="Y1286" i="22" l="1"/>
  <c r="Z1286" i="22" s="1"/>
  <c r="AC1286" i="22" s="1"/>
  <c r="AB1286" i="22"/>
  <c r="T1288" i="22"/>
  <c r="S1289" i="22"/>
  <c r="W1287" i="22"/>
  <c r="X1287" i="22" s="1"/>
  <c r="AA1287" i="22"/>
  <c r="V1288" i="22"/>
  <c r="AB1287" i="22" l="1"/>
  <c r="Y1287" i="22"/>
  <c r="Z1287" i="22" s="1"/>
  <c r="AC1287" i="22" s="1"/>
  <c r="AA1288" i="22"/>
  <c r="V1289" i="22"/>
  <c r="W1288" i="22"/>
  <c r="X1288" i="22" s="1"/>
  <c r="S1290" i="22"/>
  <c r="T1289" i="22"/>
  <c r="AB1288" i="22" l="1"/>
  <c r="Y1288" i="22"/>
  <c r="Z1288" i="22" s="1"/>
  <c r="AC1288" i="22" s="1"/>
  <c r="V1290" i="22"/>
  <c r="W1289" i="22"/>
  <c r="X1289" i="22" s="1"/>
  <c r="AA1289" i="22"/>
  <c r="S1291" i="22"/>
  <c r="T1290" i="22"/>
  <c r="Y1289" i="22" l="1"/>
  <c r="Z1289" i="22" s="1"/>
  <c r="AC1289" i="22" s="1"/>
  <c r="AB1289" i="22"/>
  <c r="T1291" i="22"/>
  <c r="S1292" i="22"/>
  <c r="W1290" i="22"/>
  <c r="X1290" i="22" s="1"/>
  <c r="AA1290" i="22"/>
  <c r="V1291" i="22"/>
  <c r="AB1290" i="22" l="1"/>
  <c r="Y1290" i="22"/>
  <c r="Z1290" i="22" s="1"/>
  <c r="AC1290" i="22" s="1"/>
  <c r="S1293" i="22"/>
  <c r="T1292" i="22"/>
  <c r="AA1291" i="22"/>
  <c r="V1292" i="22"/>
  <c r="W1291" i="22"/>
  <c r="X1291" i="22" s="1"/>
  <c r="V1293" i="22" l="1"/>
  <c r="W1292" i="22"/>
  <c r="X1292" i="22" s="1"/>
  <c r="AA1292" i="22"/>
  <c r="AB1291" i="22"/>
  <c r="Y1291" i="22"/>
  <c r="Z1291" i="22" s="1"/>
  <c r="AC1291" i="22" s="1"/>
  <c r="S1294" i="22"/>
  <c r="T1293" i="22"/>
  <c r="S1295" i="22" l="1"/>
  <c r="T1294" i="22"/>
  <c r="Y1292" i="22"/>
  <c r="Z1292" i="22" s="1"/>
  <c r="AC1292" i="22" s="1"/>
  <c r="AB1292" i="22"/>
  <c r="AA1293" i="22"/>
  <c r="V1294" i="22"/>
  <c r="W1293" i="22"/>
  <c r="X1293" i="22" s="1"/>
  <c r="AB1293" i="22" l="1"/>
  <c r="Y1293" i="22"/>
  <c r="Z1293" i="22" s="1"/>
  <c r="AC1293" i="22" s="1"/>
  <c r="AA1294" i="22"/>
  <c r="V1295" i="22"/>
  <c r="W1294" i="22"/>
  <c r="X1294" i="22" s="1"/>
  <c r="S1296" i="22"/>
  <c r="T1295" i="22"/>
  <c r="Y1294" i="22" l="1"/>
  <c r="Z1294" i="22" s="1"/>
  <c r="AC1294" i="22" s="1"/>
  <c r="AB1294" i="22"/>
  <c r="T1296" i="22"/>
  <c r="S1297" i="22"/>
  <c r="W1295" i="22"/>
  <c r="X1295" i="22" s="1"/>
  <c r="AA1295" i="22"/>
  <c r="V1296" i="22"/>
  <c r="AA1296" i="22" l="1"/>
  <c r="V1297" i="22"/>
  <c r="W1296" i="22"/>
  <c r="X1296" i="22" s="1"/>
  <c r="S1298" i="22"/>
  <c r="T1297" i="22"/>
  <c r="AB1295" i="22"/>
  <c r="Y1295" i="22"/>
  <c r="Z1295" i="22" s="1"/>
  <c r="AC1295" i="22" s="1"/>
  <c r="S1299" i="22" l="1"/>
  <c r="T1298" i="22"/>
  <c r="AB1296" i="22"/>
  <c r="Y1296" i="22"/>
  <c r="Z1296" i="22" s="1"/>
  <c r="AC1296" i="22" s="1"/>
  <c r="V1298" i="22"/>
  <c r="W1297" i="22"/>
  <c r="X1297" i="22" s="1"/>
  <c r="AA1297" i="22"/>
  <c r="Y1297" i="22" l="1"/>
  <c r="Z1297" i="22" s="1"/>
  <c r="AC1297" i="22" s="1"/>
  <c r="AB1297" i="22"/>
  <c r="W1298" i="22"/>
  <c r="X1298" i="22" s="1"/>
  <c r="AA1298" i="22"/>
  <c r="V1299" i="22"/>
  <c r="T1299" i="22"/>
  <c r="S1300" i="22"/>
  <c r="S1301" i="22" l="1"/>
  <c r="T1300" i="22"/>
  <c r="AA1299" i="22"/>
  <c r="V1300" i="22"/>
  <c r="W1299" i="22"/>
  <c r="X1299" i="22" s="1"/>
  <c r="AB1298" i="22"/>
  <c r="Y1298" i="22"/>
  <c r="Z1298" i="22" s="1"/>
  <c r="AC1298" i="22" s="1"/>
  <c r="AB1299" i="22" l="1"/>
  <c r="Y1299" i="22"/>
  <c r="Z1299" i="22" s="1"/>
  <c r="AC1299" i="22" s="1"/>
  <c r="V1301" i="22"/>
  <c r="W1300" i="22"/>
  <c r="X1300" i="22" s="1"/>
  <c r="AA1300" i="22"/>
  <c r="S1302" i="22"/>
  <c r="T1301" i="22"/>
  <c r="S1303" i="22" l="1"/>
  <c r="T1302" i="22"/>
  <c r="Y1300" i="22"/>
  <c r="Z1300" i="22" s="1"/>
  <c r="AC1300" i="22" s="1"/>
  <c r="AB1300" i="22"/>
  <c r="AA1301" i="22"/>
  <c r="V1302" i="22"/>
  <c r="W1301" i="22"/>
  <c r="X1301" i="22" s="1"/>
  <c r="AA1302" i="22" l="1"/>
  <c r="V1303" i="22"/>
  <c r="W1302" i="22"/>
  <c r="X1302" i="22" s="1"/>
  <c r="S1304" i="22"/>
  <c r="T1303" i="22"/>
  <c r="AB1301" i="22"/>
  <c r="Y1301" i="22"/>
  <c r="Z1301" i="22" s="1"/>
  <c r="AC1301" i="22" s="1"/>
  <c r="T1304" i="22" l="1"/>
  <c r="S1305" i="22"/>
  <c r="Y1302" i="22"/>
  <c r="Z1302" i="22" s="1"/>
  <c r="AC1302" i="22" s="1"/>
  <c r="AB1302" i="22"/>
  <c r="W1303" i="22"/>
  <c r="X1303" i="22" s="1"/>
  <c r="AA1303" i="22"/>
  <c r="V1304" i="22"/>
  <c r="AB1303" i="22" l="1"/>
  <c r="Y1303" i="22"/>
  <c r="Z1303" i="22" s="1"/>
  <c r="AC1303" i="22" s="1"/>
  <c r="AA1304" i="22"/>
  <c r="V1305" i="22"/>
  <c r="W1304" i="22"/>
  <c r="X1304" i="22" s="1"/>
  <c r="S1306" i="22"/>
  <c r="T1305" i="22"/>
  <c r="S1307" i="22" l="1"/>
  <c r="T1306" i="22"/>
  <c r="V1306" i="22"/>
  <c r="W1305" i="22"/>
  <c r="X1305" i="22" s="1"/>
  <c r="AA1305" i="22"/>
  <c r="AB1304" i="22"/>
  <c r="Y1304" i="22"/>
  <c r="Z1304" i="22" s="1"/>
  <c r="AC1304" i="22" s="1"/>
  <c r="Y1305" i="22" l="1"/>
  <c r="Z1305" i="22" s="1"/>
  <c r="AC1305" i="22" s="1"/>
  <c r="AB1305" i="22"/>
  <c r="W1306" i="22"/>
  <c r="X1306" i="22" s="1"/>
  <c r="AA1306" i="22"/>
  <c r="V1307" i="22"/>
  <c r="T1307" i="22"/>
  <c r="S1308" i="22"/>
  <c r="S1309" i="22" l="1"/>
  <c r="T1308" i="22"/>
  <c r="AB1306" i="22"/>
  <c r="Y1306" i="22"/>
  <c r="Z1306" i="22" s="1"/>
  <c r="AC1306" i="22" s="1"/>
  <c r="AA1307" i="22"/>
  <c r="V1308" i="22"/>
  <c r="W1307" i="22"/>
  <c r="X1307" i="22" s="1"/>
  <c r="AB1307" i="22" l="1"/>
  <c r="Y1307" i="22"/>
  <c r="Z1307" i="22" s="1"/>
  <c r="AC1307" i="22" s="1"/>
  <c r="V1309" i="22"/>
  <c r="W1308" i="22"/>
  <c r="X1308" i="22" s="1"/>
  <c r="AA1308" i="22"/>
  <c r="S1310" i="22"/>
  <c r="T1309" i="22"/>
  <c r="S1311" i="22" l="1"/>
  <c r="T1310" i="22"/>
  <c r="Y1308" i="22"/>
  <c r="Z1308" i="22" s="1"/>
  <c r="AC1308" i="22" s="1"/>
  <c r="AB1308" i="22"/>
  <c r="AA1309" i="22"/>
  <c r="V1310" i="22"/>
  <c r="W1309" i="22"/>
  <c r="X1309" i="22" s="1"/>
  <c r="AB1309" i="22" l="1"/>
  <c r="Y1309" i="22"/>
  <c r="Z1309" i="22" s="1"/>
  <c r="AC1309" i="22" s="1"/>
  <c r="AA1310" i="22"/>
  <c r="V1311" i="22"/>
  <c r="W1310" i="22"/>
  <c r="X1310" i="22" s="1"/>
  <c r="S1312" i="22"/>
  <c r="T1311" i="22"/>
  <c r="T1312" i="22" l="1"/>
  <c r="S1313" i="22"/>
  <c r="W1311" i="22"/>
  <c r="X1311" i="22" s="1"/>
  <c r="AA1311" i="22"/>
  <c r="V1312" i="22"/>
  <c r="Y1310" i="22"/>
  <c r="Z1310" i="22" s="1"/>
  <c r="AC1310" i="22" s="1"/>
  <c r="AB1310" i="22"/>
  <c r="AA1312" i="22" l="1"/>
  <c r="V1313" i="22"/>
  <c r="W1312" i="22"/>
  <c r="X1312" i="22" s="1"/>
  <c r="AB1311" i="22"/>
  <c r="Y1311" i="22"/>
  <c r="Z1311" i="22" s="1"/>
  <c r="AC1311" i="22" s="1"/>
  <c r="S1314" i="22"/>
  <c r="T1313" i="22"/>
  <c r="S1315" i="22" l="1"/>
  <c r="T1314" i="22"/>
  <c r="AB1312" i="22"/>
  <c r="Y1312" i="22"/>
  <c r="Z1312" i="22" s="1"/>
  <c r="AC1312" i="22" s="1"/>
  <c r="V1314" i="22"/>
  <c r="W1313" i="22"/>
  <c r="X1313" i="22" s="1"/>
  <c r="AA1313" i="22"/>
  <c r="Y1313" i="22" l="1"/>
  <c r="Z1313" i="22" s="1"/>
  <c r="AC1313" i="22" s="1"/>
  <c r="AB1313" i="22"/>
  <c r="W1314" i="22"/>
  <c r="X1314" i="22" s="1"/>
  <c r="AA1314" i="22"/>
  <c r="V1315" i="22"/>
  <c r="T1315" i="22"/>
  <c r="S1316" i="22"/>
  <c r="S1317" i="22" l="1"/>
  <c r="T1316" i="22"/>
  <c r="AA1315" i="22"/>
  <c r="V1316" i="22"/>
  <c r="W1315" i="22"/>
  <c r="X1315" i="22" s="1"/>
  <c r="AB1314" i="22"/>
  <c r="Y1314" i="22"/>
  <c r="Z1314" i="22" s="1"/>
  <c r="AC1314" i="22" s="1"/>
  <c r="S1318" i="22" l="1"/>
  <c r="T1317" i="22"/>
  <c r="V1317" i="22"/>
  <c r="W1316" i="22"/>
  <c r="X1316" i="22" s="1"/>
  <c r="AA1316" i="22"/>
  <c r="AB1315" i="22"/>
  <c r="Y1315" i="22"/>
  <c r="Z1315" i="22" s="1"/>
  <c r="AC1315" i="22" s="1"/>
  <c r="Y1316" i="22" l="1"/>
  <c r="Z1316" i="22" s="1"/>
  <c r="AC1316" i="22" s="1"/>
  <c r="AB1316" i="22"/>
  <c r="AA1317" i="22"/>
  <c r="V1318" i="22"/>
  <c r="W1317" i="22"/>
  <c r="X1317" i="22" s="1"/>
  <c r="S1319" i="22"/>
  <c r="T1318" i="22"/>
  <c r="S1320" i="22" l="1"/>
  <c r="T1319" i="22"/>
  <c r="AA1318" i="22"/>
  <c r="V1319" i="22"/>
  <c r="W1318" i="22"/>
  <c r="X1318" i="22" s="1"/>
  <c r="AB1317" i="22"/>
  <c r="Y1317" i="22"/>
  <c r="Z1317" i="22" s="1"/>
  <c r="AC1317" i="22" s="1"/>
  <c r="W1319" i="22" l="1"/>
  <c r="X1319" i="22" s="1"/>
  <c r="AA1319" i="22"/>
  <c r="V1320" i="22"/>
  <c r="Y1318" i="22"/>
  <c r="Z1318" i="22" s="1"/>
  <c r="AC1318" i="22" s="1"/>
  <c r="AB1318" i="22"/>
  <c r="T1320" i="22"/>
  <c r="S1321" i="22"/>
  <c r="AA1320" i="22" l="1"/>
  <c r="V1321" i="22"/>
  <c r="W1320" i="22"/>
  <c r="X1320" i="22" s="1"/>
  <c r="S1322" i="22"/>
  <c r="T1321" i="22"/>
  <c r="AB1319" i="22"/>
  <c r="Y1319" i="22"/>
  <c r="Z1319" i="22" s="1"/>
  <c r="AC1319" i="22" s="1"/>
  <c r="S1323" i="22" l="1"/>
  <c r="T1322" i="22"/>
  <c r="AB1320" i="22"/>
  <c r="Y1320" i="22"/>
  <c r="Z1320" i="22" s="1"/>
  <c r="AC1320" i="22" s="1"/>
  <c r="V1322" i="22"/>
  <c r="W1321" i="22"/>
  <c r="X1321" i="22" s="1"/>
  <c r="AA1321" i="22"/>
  <c r="T1323" i="22" l="1"/>
  <c r="S1324" i="22"/>
  <c r="Y1321" i="22"/>
  <c r="Z1321" i="22" s="1"/>
  <c r="AC1321" i="22" s="1"/>
  <c r="AB1321" i="22"/>
  <c r="W1322" i="22"/>
  <c r="X1322" i="22" s="1"/>
  <c r="AA1322" i="22"/>
  <c r="V1323" i="22"/>
  <c r="AB1322" i="22" l="1"/>
  <c r="Y1322" i="22"/>
  <c r="Z1322" i="22" s="1"/>
  <c r="AC1322" i="22" s="1"/>
  <c r="AA1323" i="22"/>
  <c r="V1324" i="22"/>
  <c r="W1323" i="22"/>
  <c r="X1323" i="22" s="1"/>
  <c r="S1325" i="22"/>
  <c r="T1324" i="22"/>
  <c r="S1326" i="22" l="1"/>
  <c r="T1325" i="22"/>
  <c r="AB1323" i="22"/>
  <c r="Y1323" i="22"/>
  <c r="Z1323" i="22" s="1"/>
  <c r="AC1323" i="22" s="1"/>
  <c r="V1325" i="22"/>
  <c r="W1324" i="22"/>
  <c r="X1324" i="22" s="1"/>
  <c r="AA1324" i="22"/>
  <c r="Y1324" i="22" l="1"/>
  <c r="Z1324" i="22" s="1"/>
  <c r="AC1324" i="22" s="1"/>
  <c r="AB1324" i="22"/>
  <c r="S1327" i="22"/>
  <c r="T1326" i="22"/>
  <c r="AA1325" i="22"/>
  <c r="V1326" i="22"/>
  <c r="W1325" i="22"/>
  <c r="X1325" i="22" s="1"/>
  <c r="AA1326" i="22" l="1"/>
  <c r="V1327" i="22"/>
  <c r="W1326" i="22"/>
  <c r="X1326" i="22" s="1"/>
  <c r="S1328" i="22"/>
  <c r="T1327" i="22"/>
  <c r="AB1325" i="22"/>
  <c r="Y1325" i="22"/>
  <c r="Z1325" i="22" s="1"/>
  <c r="AC1325" i="22" s="1"/>
  <c r="T1328" i="22" l="1"/>
  <c r="S1329" i="22"/>
  <c r="Y1326" i="22"/>
  <c r="Z1326" i="22" s="1"/>
  <c r="AC1326" i="22" s="1"/>
  <c r="AB1326" i="22"/>
  <c r="W1327" i="22"/>
  <c r="X1327" i="22" s="1"/>
  <c r="AA1327" i="22"/>
  <c r="V1328" i="22"/>
  <c r="AB1327" i="22" l="1"/>
  <c r="Y1327" i="22"/>
  <c r="Z1327" i="22" s="1"/>
  <c r="AC1327" i="22" s="1"/>
  <c r="AA1328" i="22"/>
  <c r="V1329" i="22"/>
  <c r="W1328" i="22"/>
  <c r="X1328" i="22" s="1"/>
  <c r="S1330" i="22"/>
  <c r="T1329" i="22"/>
  <c r="V1330" i="22" l="1"/>
  <c r="W1329" i="22"/>
  <c r="X1329" i="22" s="1"/>
  <c r="AA1329" i="22"/>
  <c r="S1331" i="22"/>
  <c r="T1330" i="22"/>
  <c r="AB1328" i="22"/>
  <c r="Y1328" i="22"/>
  <c r="Z1328" i="22" s="1"/>
  <c r="AC1328" i="22" s="1"/>
  <c r="T1331" i="22" l="1"/>
  <c r="S1332" i="22"/>
  <c r="Y1329" i="22"/>
  <c r="Z1329" i="22" s="1"/>
  <c r="AC1329" i="22" s="1"/>
  <c r="AB1329" i="22"/>
  <c r="W1330" i="22"/>
  <c r="X1330" i="22" s="1"/>
  <c r="AA1330" i="22"/>
  <c r="V1331" i="22"/>
  <c r="AB1330" i="22" l="1"/>
  <c r="Y1330" i="22"/>
  <c r="Z1330" i="22" s="1"/>
  <c r="AC1330" i="22" s="1"/>
  <c r="AA1331" i="22"/>
  <c r="V1332" i="22"/>
  <c r="W1331" i="22"/>
  <c r="X1331" i="22" s="1"/>
  <c r="S1333" i="22"/>
  <c r="T1332" i="22"/>
  <c r="S1334" i="22" l="1"/>
  <c r="T1333" i="22"/>
  <c r="V1333" i="22"/>
  <c r="W1332" i="22"/>
  <c r="X1332" i="22" s="1"/>
  <c r="AA1332" i="22"/>
  <c r="AB1331" i="22"/>
  <c r="Y1331" i="22"/>
  <c r="Z1331" i="22" s="1"/>
  <c r="AC1331" i="22" s="1"/>
  <c r="Y1332" i="22" l="1"/>
  <c r="Z1332" i="22" s="1"/>
  <c r="AC1332" i="22" s="1"/>
  <c r="AB1332" i="22"/>
  <c r="AA1333" i="22"/>
  <c r="V1334" i="22"/>
  <c r="W1333" i="22"/>
  <c r="X1333" i="22" s="1"/>
  <c r="S1335" i="22"/>
  <c r="T1334" i="22"/>
  <c r="S1336" i="22" l="1"/>
  <c r="T1335" i="22"/>
  <c r="AA1334" i="22"/>
  <c r="V1335" i="22"/>
  <c r="W1334" i="22"/>
  <c r="X1334" i="22" s="1"/>
  <c r="AB1333" i="22"/>
  <c r="Y1333" i="22"/>
  <c r="Z1333" i="22" s="1"/>
  <c r="AC1333" i="22" s="1"/>
  <c r="W1335" i="22" l="1"/>
  <c r="X1335" i="22" s="1"/>
  <c r="AA1335" i="22"/>
  <c r="V1336" i="22"/>
  <c r="Y1334" i="22"/>
  <c r="Z1334" i="22" s="1"/>
  <c r="AC1334" i="22" s="1"/>
  <c r="AB1334" i="22"/>
  <c r="T1336" i="22"/>
  <c r="S1337" i="22"/>
  <c r="S1338" i="22" l="1"/>
  <c r="T1337" i="22"/>
  <c r="AA1336" i="22"/>
  <c r="V1337" i="22"/>
  <c r="W1336" i="22"/>
  <c r="X1336" i="22" s="1"/>
  <c r="AB1335" i="22"/>
  <c r="Y1335" i="22"/>
  <c r="Z1335" i="22" s="1"/>
  <c r="AC1335" i="22" s="1"/>
  <c r="AB1336" i="22" l="1"/>
  <c r="Y1336" i="22"/>
  <c r="Z1336" i="22" s="1"/>
  <c r="AC1336" i="22" s="1"/>
  <c r="V1338" i="22"/>
  <c r="W1337" i="22"/>
  <c r="X1337" i="22" s="1"/>
  <c r="AA1337" i="22"/>
  <c r="S1339" i="22"/>
  <c r="T1338" i="22"/>
  <c r="T1339" i="22" l="1"/>
  <c r="S1340" i="22"/>
  <c r="Y1337" i="22"/>
  <c r="Z1337" i="22" s="1"/>
  <c r="AC1337" i="22" s="1"/>
  <c r="AB1337" i="22"/>
  <c r="W1338" i="22"/>
  <c r="X1338" i="22" s="1"/>
  <c r="AA1338" i="22"/>
  <c r="V1339" i="22"/>
  <c r="AA1339" i="22" l="1"/>
  <c r="V1340" i="22"/>
  <c r="W1339" i="22"/>
  <c r="X1339" i="22" s="1"/>
  <c r="AB1338" i="22"/>
  <c r="Y1338" i="22"/>
  <c r="Z1338" i="22" s="1"/>
  <c r="AC1338" i="22" s="1"/>
  <c r="S1341" i="22"/>
  <c r="T1340" i="22"/>
  <c r="S1342" i="22" l="1"/>
  <c r="T1341" i="22"/>
  <c r="V1341" i="22"/>
  <c r="W1340" i="22"/>
  <c r="X1340" i="22" s="1"/>
  <c r="AA1340" i="22"/>
  <c r="AB1339" i="22"/>
  <c r="Y1339" i="22"/>
  <c r="Z1339" i="22" s="1"/>
  <c r="AC1339" i="22" s="1"/>
  <c r="Y1340" i="22" l="1"/>
  <c r="Z1340" i="22" s="1"/>
  <c r="AC1340" i="22" s="1"/>
  <c r="AB1340" i="22"/>
  <c r="AA1341" i="22"/>
  <c r="V1342" i="22"/>
  <c r="W1341" i="22"/>
  <c r="X1341" i="22" s="1"/>
  <c r="S1343" i="22"/>
  <c r="T1342" i="22"/>
  <c r="S1344" i="22" l="1"/>
  <c r="T1343" i="22"/>
  <c r="AA1342" i="22"/>
  <c r="V1343" i="22"/>
  <c r="W1342" i="22"/>
  <c r="X1342" i="22" s="1"/>
  <c r="AB1341" i="22"/>
  <c r="Y1341" i="22"/>
  <c r="Z1341" i="22" s="1"/>
  <c r="AC1341" i="22" s="1"/>
  <c r="W1343" i="22" l="1"/>
  <c r="X1343" i="22" s="1"/>
  <c r="AA1343" i="22"/>
  <c r="V1344" i="22"/>
  <c r="Y1342" i="22"/>
  <c r="Z1342" i="22" s="1"/>
  <c r="AC1342" i="22" s="1"/>
  <c r="AB1342" i="22"/>
  <c r="T1344" i="22"/>
  <c r="S1345" i="22"/>
  <c r="AA1344" i="22" l="1"/>
  <c r="V1345" i="22"/>
  <c r="W1344" i="22"/>
  <c r="X1344" i="22" s="1"/>
  <c r="AB1343" i="22"/>
  <c r="Y1343" i="22"/>
  <c r="Z1343" i="22" s="1"/>
  <c r="AC1343" i="22" s="1"/>
  <c r="S1346" i="22"/>
  <c r="T1345" i="22"/>
  <c r="S1347" i="22" l="1"/>
  <c r="T1346" i="22"/>
  <c r="AB1344" i="22"/>
  <c r="Y1344" i="22"/>
  <c r="Z1344" i="22" s="1"/>
  <c r="AC1344" i="22" s="1"/>
  <c r="V1346" i="22"/>
  <c r="W1345" i="22"/>
  <c r="X1345" i="22" s="1"/>
  <c r="AA1345" i="22"/>
  <c r="W1346" i="22" l="1"/>
  <c r="X1346" i="22" s="1"/>
  <c r="AA1346" i="22"/>
  <c r="V1347" i="22"/>
  <c r="Y1345" i="22"/>
  <c r="Z1345" i="22" s="1"/>
  <c r="AC1345" i="22" s="1"/>
  <c r="AB1345" i="22"/>
  <c r="T1347" i="22"/>
  <c r="S1348" i="22"/>
  <c r="AA1347" i="22" l="1"/>
  <c r="V1348" i="22"/>
  <c r="W1347" i="22"/>
  <c r="X1347" i="22" s="1"/>
  <c r="S1349" i="22"/>
  <c r="T1348" i="22"/>
  <c r="AB1346" i="22"/>
  <c r="Y1346" i="22"/>
  <c r="Z1346" i="22" s="1"/>
  <c r="AC1346" i="22" s="1"/>
  <c r="S1350" i="22" l="1"/>
  <c r="T1349" i="22"/>
  <c r="AB1347" i="22"/>
  <c r="Y1347" i="22"/>
  <c r="Z1347" i="22" s="1"/>
  <c r="AC1347" i="22" s="1"/>
  <c r="V1349" i="22"/>
  <c r="W1348" i="22"/>
  <c r="X1348" i="22" s="1"/>
  <c r="AA1348" i="22"/>
  <c r="Y1348" i="22" l="1"/>
  <c r="Z1348" i="22" s="1"/>
  <c r="AC1348" i="22" s="1"/>
  <c r="AB1348" i="22"/>
  <c r="S1351" i="22"/>
  <c r="T1350" i="22"/>
  <c r="AA1349" i="22"/>
  <c r="V1350" i="22"/>
  <c r="W1349" i="22"/>
  <c r="X1349" i="22" s="1"/>
  <c r="AB1349" i="22" l="1"/>
  <c r="Y1349" i="22"/>
  <c r="Z1349" i="22" s="1"/>
  <c r="AC1349" i="22" s="1"/>
  <c r="S1352" i="22"/>
  <c r="T1351" i="22"/>
  <c r="AA1350" i="22"/>
  <c r="V1351" i="22"/>
  <c r="W1350" i="22"/>
  <c r="X1350" i="22" s="1"/>
  <c r="W1351" i="22" l="1"/>
  <c r="X1351" i="22" s="1"/>
  <c r="AA1351" i="22"/>
  <c r="V1352" i="22"/>
  <c r="Y1350" i="22"/>
  <c r="Z1350" i="22" s="1"/>
  <c r="AC1350" i="22" s="1"/>
  <c r="AB1350" i="22"/>
  <c r="T1352" i="22"/>
  <c r="S1353" i="22"/>
  <c r="AB1351" i="22" l="1"/>
  <c r="Y1351" i="22"/>
  <c r="Z1351" i="22" s="1"/>
  <c r="AC1351" i="22" s="1"/>
  <c r="AA1352" i="22"/>
  <c r="V1353" i="22"/>
  <c r="W1352" i="22"/>
  <c r="X1352" i="22" s="1"/>
  <c r="S1354" i="22"/>
  <c r="T1353" i="22"/>
  <c r="S1355" i="22" l="1"/>
  <c r="T1354" i="22"/>
  <c r="V1354" i="22"/>
  <c r="W1353" i="22"/>
  <c r="X1353" i="22" s="1"/>
  <c r="AA1353" i="22"/>
  <c r="AB1352" i="22"/>
  <c r="Y1352" i="22"/>
  <c r="Z1352" i="22" s="1"/>
  <c r="AC1352" i="22" s="1"/>
  <c r="Y1353" i="22" l="1"/>
  <c r="Z1353" i="22" s="1"/>
  <c r="AC1353" i="22" s="1"/>
  <c r="AB1353" i="22"/>
  <c r="W1354" i="22"/>
  <c r="X1354" i="22" s="1"/>
  <c r="AA1354" i="22"/>
  <c r="V1355" i="22"/>
  <c r="T1355" i="22"/>
  <c r="S1356" i="22"/>
  <c r="S1357" i="22" l="1"/>
  <c r="T1356" i="22"/>
  <c r="AA1355" i="22"/>
  <c r="V1356" i="22"/>
  <c r="W1355" i="22"/>
  <c r="X1355" i="22" s="1"/>
  <c r="AB1354" i="22"/>
  <c r="Y1354" i="22"/>
  <c r="Z1354" i="22" s="1"/>
  <c r="AC1354" i="22" s="1"/>
  <c r="V1357" i="22" l="1"/>
  <c r="W1356" i="22"/>
  <c r="X1356" i="22" s="1"/>
  <c r="AA1356" i="22"/>
  <c r="AB1355" i="22"/>
  <c r="Y1355" i="22"/>
  <c r="Z1355" i="22" s="1"/>
  <c r="AC1355" i="22" s="1"/>
  <c r="S1358" i="22"/>
  <c r="T1357" i="22"/>
  <c r="S1359" i="22" l="1"/>
  <c r="T1358" i="22"/>
  <c r="Y1356" i="22"/>
  <c r="Z1356" i="22" s="1"/>
  <c r="AC1356" i="22" s="1"/>
  <c r="AB1356" i="22"/>
  <c r="AA1357" i="22"/>
  <c r="V1358" i="22"/>
  <c r="W1357" i="22"/>
  <c r="X1357" i="22" s="1"/>
  <c r="AB1357" i="22" l="1"/>
  <c r="Y1357" i="22"/>
  <c r="Z1357" i="22" s="1"/>
  <c r="AC1357" i="22" s="1"/>
  <c r="AA1358" i="22"/>
  <c r="V1359" i="22"/>
  <c r="W1358" i="22"/>
  <c r="X1358" i="22" s="1"/>
  <c r="S1360" i="22"/>
  <c r="T1359" i="22"/>
  <c r="AB1358" i="22" l="1"/>
  <c r="Y1358" i="22"/>
  <c r="Z1358" i="22" s="1"/>
  <c r="AC1358" i="22" s="1"/>
  <c r="W1359" i="22"/>
  <c r="X1359" i="22" s="1"/>
  <c r="V1360" i="22"/>
  <c r="AA1359" i="22"/>
  <c r="T1360" i="22"/>
  <c r="S1361" i="22"/>
  <c r="S1362" i="22" l="1"/>
  <c r="T1361" i="22"/>
  <c r="V1361" i="22"/>
  <c r="W1360" i="22"/>
  <c r="X1360" i="22" s="1"/>
  <c r="AA1360" i="22"/>
  <c r="Y1359" i="22"/>
  <c r="Z1359" i="22" s="1"/>
  <c r="AC1359" i="22" s="1"/>
  <c r="AB1359" i="22"/>
  <c r="S1363" i="22" l="1"/>
  <c r="T1362" i="22"/>
  <c r="AB1360" i="22"/>
  <c r="Y1360" i="22"/>
  <c r="Z1360" i="22" s="1"/>
  <c r="AC1360" i="22" s="1"/>
  <c r="V1362" i="22"/>
  <c r="AA1361" i="22"/>
  <c r="W1361" i="22"/>
  <c r="X1361" i="22" s="1"/>
  <c r="Y1361" i="22" l="1"/>
  <c r="Z1361" i="22" s="1"/>
  <c r="AC1361" i="22" s="1"/>
  <c r="AB1361" i="22"/>
  <c r="AA1362" i="22"/>
  <c r="V1363" i="22"/>
  <c r="W1362" i="22"/>
  <c r="X1362" i="22" s="1"/>
  <c r="S1364" i="22"/>
  <c r="T1363" i="22"/>
  <c r="T1364" i="22" l="1"/>
  <c r="S1365" i="22"/>
  <c r="AB1362" i="22"/>
  <c r="Y1362" i="22"/>
  <c r="Z1362" i="22" s="1"/>
  <c r="AC1362" i="22" s="1"/>
  <c r="AA1363" i="22"/>
  <c r="W1363" i="22"/>
  <c r="X1363" i="22" s="1"/>
  <c r="V1364" i="22"/>
  <c r="AB1363" i="22" l="1"/>
  <c r="Y1363" i="22"/>
  <c r="Z1363" i="22" s="1"/>
  <c r="AC1363" i="22" s="1"/>
  <c r="AA1364" i="22"/>
  <c r="V1365" i="22"/>
  <c r="W1364" i="22"/>
  <c r="X1364" i="22" s="1"/>
  <c r="S1366" i="22"/>
  <c r="T1365" i="22"/>
  <c r="S1367" i="22" l="1"/>
  <c r="T1366" i="22"/>
  <c r="V1366" i="22"/>
  <c r="AA1365" i="22"/>
  <c r="W1365" i="22"/>
  <c r="X1365" i="22" s="1"/>
  <c r="AB1364" i="22"/>
  <c r="Y1364" i="22"/>
  <c r="Z1364" i="22" s="1"/>
  <c r="AC1364" i="22" s="1"/>
  <c r="AA1366" i="22" l="1"/>
  <c r="V1367" i="22"/>
  <c r="W1366" i="22"/>
  <c r="X1366" i="22" s="1"/>
  <c r="Y1365" i="22"/>
  <c r="Z1365" i="22" s="1"/>
  <c r="AC1365" i="22" s="1"/>
  <c r="AB1365" i="22"/>
  <c r="S1368" i="22"/>
  <c r="T1367" i="22"/>
  <c r="W1367" i="22" l="1"/>
  <c r="X1367" i="22" s="1"/>
  <c r="AA1367" i="22"/>
  <c r="V1368" i="22"/>
  <c r="T1368" i="22"/>
  <c r="S1369" i="22"/>
  <c r="AB1366" i="22"/>
  <c r="Y1366" i="22"/>
  <c r="Z1366" i="22" s="1"/>
  <c r="AC1366" i="22" s="1"/>
  <c r="AA1368" i="22" l="1"/>
  <c r="V1369" i="22"/>
  <c r="W1368" i="22"/>
  <c r="X1368" i="22" s="1"/>
  <c r="S1370" i="22"/>
  <c r="T1369" i="22"/>
  <c r="AB1367" i="22"/>
  <c r="Y1367" i="22"/>
  <c r="Z1367" i="22" s="1"/>
  <c r="AC1367" i="22" s="1"/>
  <c r="S1371" i="22" l="1"/>
  <c r="T1370" i="22"/>
  <c r="AB1368" i="22"/>
  <c r="Y1368" i="22"/>
  <c r="Z1368" i="22" s="1"/>
  <c r="AC1368" i="22" s="1"/>
  <c r="V1370" i="22"/>
  <c r="AA1369" i="22"/>
  <c r="W1369" i="22"/>
  <c r="X1369" i="22" s="1"/>
  <c r="AA1370" i="22" l="1"/>
  <c r="V1371" i="22"/>
  <c r="W1370" i="22"/>
  <c r="X1370" i="22" s="1"/>
  <c r="Y1369" i="22"/>
  <c r="Z1369" i="22" s="1"/>
  <c r="AC1369" i="22" s="1"/>
  <c r="AB1369" i="22"/>
  <c r="S1372" i="22"/>
  <c r="T1371" i="22"/>
  <c r="AA1371" i="22" l="1"/>
  <c r="W1371" i="22"/>
  <c r="X1371" i="22" s="1"/>
  <c r="V1372" i="22"/>
  <c r="T1372" i="22"/>
  <c r="S1373" i="22"/>
  <c r="Y1370" i="22"/>
  <c r="Z1370" i="22" s="1"/>
  <c r="AC1370" i="22" s="1"/>
  <c r="AB1370" i="22"/>
  <c r="S1374" i="22" l="1"/>
  <c r="T1373" i="22"/>
  <c r="V1373" i="22"/>
  <c r="W1372" i="22"/>
  <c r="X1372" i="22" s="1"/>
  <c r="AA1372" i="22"/>
  <c r="Y1371" i="22"/>
  <c r="Z1371" i="22" s="1"/>
  <c r="AC1371" i="22" s="1"/>
  <c r="AB1371" i="22"/>
  <c r="V1374" i="22" l="1"/>
  <c r="W1373" i="22"/>
  <c r="X1373" i="22" s="1"/>
  <c r="AA1373" i="22"/>
  <c r="AB1372" i="22"/>
  <c r="Y1372" i="22"/>
  <c r="Z1372" i="22" s="1"/>
  <c r="AC1372" i="22" s="1"/>
  <c r="S1375" i="22"/>
  <c r="T1374" i="22"/>
  <c r="Y1373" i="22" l="1"/>
  <c r="Z1373" i="22" s="1"/>
  <c r="AC1373" i="22" s="1"/>
  <c r="AB1373" i="22"/>
  <c r="T1375" i="22"/>
  <c r="S1376" i="22"/>
  <c r="W1374" i="22"/>
  <c r="X1374" i="22" s="1"/>
  <c r="V1375" i="22"/>
  <c r="AA1374" i="22"/>
  <c r="AB1374" i="22" l="1"/>
  <c r="Y1374" i="22"/>
  <c r="Z1374" i="22" s="1"/>
  <c r="AC1374" i="22" s="1"/>
  <c r="T1376" i="22"/>
  <c r="S1377" i="22"/>
  <c r="W1375" i="22"/>
  <c r="X1375" i="22" s="1"/>
  <c r="AA1375" i="22"/>
  <c r="V1376" i="22"/>
  <c r="Y1375" i="22" l="1"/>
  <c r="Z1375" i="22" s="1"/>
  <c r="AC1375" i="22" s="1"/>
  <c r="AB1375" i="22"/>
  <c r="W1376" i="22"/>
  <c r="X1376" i="22" s="1"/>
  <c r="AA1376" i="22"/>
  <c r="V1377" i="22"/>
  <c r="T1377" i="22"/>
  <c r="S1378" i="22"/>
  <c r="S1379" i="22" l="1"/>
  <c r="T1378" i="22"/>
  <c r="V1378" i="22"/>
  <c r="AA1377" i="22"/>
  <c r="W1377" i="22"/>
  <c r="X1377" i="22" s="1"/>
  <c r="AB1376" i="22"/>
  <c r="Y1376" i="22"/>
  <c r="Z1376" i="22" s="1"/>
  <c r="AC1376" i="22" s="1"/>
  <c r="Y1377" i="22" l="1"/>
  <c r="Z1377" i="22" s="1"/>
  <c r="AC1377" i="22" s="1"/>
  <c r="AB1377" i="22"/>
  <c r="V1379" i="22"/>
  <c r="AA1378" i="22"/>
  <c r="W1378" i="22"/>
  <c r="X1378" i="22" s="1"/>
  <c r="S1380" i="22"/>
  <c r="T1379" i="22"/>
  <c r="Y1378" i="22" l="1"/>
  <c r="Z1378" i="22" s="1"/>
  <c r="AC1378" i="22" s="1"/>
  <c r="AB1378" i="22"/>
  <c r="T1380" i="22"/>
  <c r="S1381" i="22"/>
  <c r="AA1379" i="22"/>
  <c r="W1379" i="22"/>
  <c r="X1379" i="22" s="1"/>
  <c r="V1380" i="22"/>
  <c r="AA1380" i="22" l="1"/>
  <c r="W1380" i="22"/>
  <c r="X1380" i="22" s="1"/>
  <c r="V1381" i="22"/>
  <c r="T1381" i="22"/>
  <c r="S1382" i="22"/>
  <c r="AB1379" i="22"/>
  <c r="Y1379" i="22"/>
  <c r="Z1379" i="22" s="1"/>
  <c r="AC1379" i="22" s="1"/>
  <c r="S1383" i="22" l="1"/>
  <c r="T1382" i="22"/>
  <c r="V1382" i="22"/>
  <c r="AA1381" i="22"/>
  <c r="W1381" i="22"/>
  <c r="X1381" i="22" s="1"/>
  <c r="AB1380" i="22"/>
  <c r="Y1380" i="22"/>
  <c r="Z1380" i="22" s="1"/>
  <c r="AC1380" i="22" s="1"/>
  <c r="Y1381" i="22" l="1"/>
  <c r="Z1381" i="22" s="1"/>
  <c r="AC1381" i="22" s="1"/>
  <c r="AB1381" i="22"/>
  <c r="V1383" i="22"/>
  <c r="AA1382" i="22"/>
  <c r="W1382" i="22"/>
  <c r="X1382" i="22" s="1"/>
  <c r="T1383" i="22"/>
  <c r="S1384" i="22"/>
  <c r="T1384" i="22" l="1"/>
  <c r="S1385" i="22"/>
  <c r="W1383" i="22"/>
  <c r="X1383" i="22" s="1"/>
  <c r="AA1383" i="22"/>
  <c r="V1384" i="22"/>
  <c r="AB1382" i="22"/>
  <c r="Y1382" i="22"/>
  <c r="Z1382" i="22" s="1"/>
  <c r="AC1382" i="22" s="1"/>
  <c r="V1385" i="22" l="1"/>
  <c r="W1384" i="22"/>
  <c r="X1384" i="22" s="1"/>
  <c r="AA1384" i="22"/>
  <c r="AB1383" i="22"/>
  <c r="Y1383" i="22"/>
  <c r="Z1383" i="22" s="1"/>
  <c r="AC1383" i="22" s="1"/>
  <c r="S1386" i="22"/>
  <c r="T1385" i="22"/>
  <c r="S1387" i="22" l="1"/>
  <c r="T1386" i="22"/>
  <c r="V1386" i="22"/>
  <c r="AA1385" i="22"/>
  <c r="W1385" i="22"/>
  <c r="X1385" i="22" s="1"/>
  <c r="AB1384" i="22"/>
  <c r="Y1384" i="22"/>
  <c r="Z1384" i="22" s="1"/>
  <c r="AC1384" i="22" s="1"/>
  <c r="AA1386" i="22" l="1"/>
  <c r="V1387" i="22"/>
  <c r="W1386" i="22"/>
  <c r="X1386" i="22" s="1"/>
  <c r="Y1385" i="22"/>
  <c r="Z1385" i="22" s="1"/>
  <c r="AC1385" i="22" s="1"/>
  <c r="AB1385" i="22"/>
  <c r="S1388" i="22"/>
  <c r="T1387" i="22"/>
  <c r="S1389" i="22" l="1"/>
  <c r="T1388" i="22"/>
  <c r="Y1386" i="22"/>
  <c r="Z1386" i="22" s="1"/>
  <c r="AC1386" i="22" s="1"/>
  <c r="AB1386" i="22"/>
  <c r="AA1387" i="22"/>
  <c r="V1388" i="22"/>
  <c r="W1387" i="22"/>
  <c r="X1387" i="22" s="1"/>
  <c r="Y1387" i="22" l="1"/>
  <c r="Z1387" i="22" s="1"/>
  <c r="AC1387" i="22" s="1"/>
  <c r="AB1387" i="22"/>
  <c r="W1388" i="22"/>
  <c r="X1388" i="22" s="1"/>
  <c r="AA1388" i="22"/>
  <c r="V1389" i="22"/>
  <c r="T1389" i="22"/>
  <c r="S1390" i="22"/>
  <c r="AA1389" i="22" l="1"/>
  <c r="V1390" i="22"/>
  <c r="W1389" i="22"/>
  <c r="X1389" i="22" s="1"/>
  <c r="AB1388" i="22"/>
  <c r="Y1388" i="22"/>
  <c r="Z1388" i="22" s="1"/>
  <c r="AC1388" i="22" s="1"/>
  <c r="S1391" i="22"/>
  <c r="T1390" i="22"/>
  <c r="S1392" i="22" l="1"/>
  <c r="T1391" i="22"/>
  <c r="AB1389" i="22"/>
  <c r="Y1389" i="22"/>
  <c r="Z1389" i="22" s="1"/>
  <c r="AC1389" i="22" s="1"/>
  <c r="V1391" i="22"/>
  <c r="W1390" i="22"/>
  <c r="X1390" i="22" s="1"/>
  <c r="AA1390" i="22"/>
  <c r="W1391" i="22" l="1"/>
  <c r="X1391" i="22" s="1"/>
  <c r="AA1391" i="22"/>
  <c r="V1392" i="22"/>
  <c r="Y1390" i="22"/>
  <c r="Z1390" i="22" s="1"/>
  <c r="AC1390" i="22" s="1"/>
  <c r="AB1390" i="22"/>
  <c r="T1392" i="22"/>
  <c r="S1393" i="22"/>
  <c r="S1394" i="22" l="1"/>
  <c r="T1393" i="22"/>
  <c r="AA1392" i="22"/>
  <c r="V1393" i="22"/>
  <c r="W1392" i="22"/>
  <c r="X1392" i="22" s="1"/>
  <c r="AB1391" i="22"/>
  <c r="Y1391" i="22"/>
  <c r="Z1391" i="22" s="1"/>
  <c r="AC1391" i="22" s="1"/>
  <c r="V1394" i="22" l="1"/>
  <c r="W1393" i="22"/>
  <c r="X1393" i="22" s="1"/>
  <c r="AA1393" i="22"/>
  <c r="S1395" i="22"/>
  <c r="T1394" i="22"/>
  <c r="AB1392" i="22"/>
  <c r="Y1392" i="22"/>
  <c r="Z1392" i="22" s="1"/>
  <c r="AC1392" i="22" s="1"/>
  <c r="S1396" i="22" l="1"/>
  <c r="T1395" i="22"/>
  <c r="AA1394" i="22"/>
  <c r="V1395" i="22"/>
  <c r="W1394" i="22"/>
  <c r="X1394" i="22" s="1"/>
  <c r="Y1393" i="22"/>
  <c r="Z1393" i="22" s="1"/>
  <c r="AC1393" i="22" s="1"/>
  <c r="AB1393" i="22"/>
  <c r="AB1394" i="22" l="1"/>
  <c r="Y1394" i="22"/>
  <c r="Z1394" i="22" s="1"/>
  <c r="AC1394" i="22" s="1"/>
  <c r="AA1395" i="22"/>
  <c r="V1396" i="22"/>
  <c r="W1395" i="22"/>
  <c r="X1395" i="22" s="1"/>
  <c r="S1397" i="22"/>
  <c r="T1396" i="22"/>
  <c r="T1397" i="22" l="1"/>
  <c r="S1398" i="22"/>
  <c r="W1396" i="22"/>
  <c r="X1396" i="22" s="1"/>
  <c r="AA1396" i="22"/>
  <c r="V1397" i="22"/>
  <c r="Y1395" i="22"/>
  <c r="Z1395" i="22" s="1"/>
  <c r="AC1395" i="22" s="1"/>
  <c r="AB1395" i="22"/>
  <c r="AA1397" i="22" l="1"/>
  <c r="V1398" i="22"/>
  <c r="W1397" i="22"/>
  <c r="X1397" i="22" s="1"/>
  <c r="AB1396" i="22"/>
  <c r="Y1396" i="22"/>
  <c r="Z1396" i="22" s="1"/>
  <c r="AC1396" i="22" s="1"/>
  <c r="S1399" i="22"/>
  <c r="T1398" i="22"/>
  <c r="S1400" i="22" l="1"/>
  <c r="T1399" i="22"/>
  <c r="AB1397" i="22"/>
  <c r="Y1397" i="22"/>
  <c r="Z1397" i="22" s="1"/>
  <c r="AC1397" i="22" s="1"/>
  <c r="V1399" i="22"/>
  <c r="W1398" i="22"/>
  <c r="X1398" i="22" s="1"/>
  <c r="AA1398" i="22"/>
  <c r="W1399" i="22" l="1"/>
  <c r="X1399" i="22" s="1"/>
  <c r="AA1399" i="22"/>
  <c r="V1400" i="22"/>
  <c r="Y1398" i="22"/>
  <c r="Z1398" i="22" s="1"/>
  <c r="AC1398" i="22" s="1"/>
  <c r="AB1398" i="22"/>
  <c r="T1400" i="22"/>
  <c r="S1401" i="22"/>
  <c r="AA1400" i="22" l="1"/>
  <c r="V1401" i="22"/>
  <c r="W1400" i="22"/>
  <c r="X1400" i="22" s="1"/>
  <c r="S1402" i="22"/>
  <c r="T1401" i="22"/>
  <c r="AB1399" i="22"/>
  <c r="Y1399" i="22"/>
  <c r="Z1399" i="22" s="1"/>
  <c r="AC1399" i="22" s="1"/>
  <c r="S1403" i="22" l="1"/>
  <c r="T1402" i="22"/>
  <c r="AB1400" i="22"/>
  <c r="Y1400" i="22"/>
  <c r="Z1400" i="22" s="1"/>
  <c r="AC1400" i="22" s="1"/>
  <c r="V1402" i="22"/>
  <c r="W1401" i="22"/>
  <c r="X1401" i="22" s="1"/>
  <c r="AA1401" i="22"/>
  <c r="Y1401" i="22" l="1"/>
  <c r="Z1401" i="22" s="1"/>
  <c r="AC1401" i="22" s="1"/>
  <c r="AB1401" i="22"/>
  <c r="AA1402" i="22"/>
  <c r="V1403" i="22"/>
  <c r="W1402" i="22"/>
  <c r="X1402" i="22" s="1"/>
  <c r="S1404" i="22"/>
  <c r="T1403" i="22"/>
  <c r="S1405" i="22" l="1"/>
  <c r="T1404" i="22"/>
  <c r="AA1403" i="22"/>
  <c r="V1404" i="22"/>
  <c r="W1403" i="22"/>
  <c r="X1403" i="22" s="1"/>
  <c r="AB1402" i="22"/>
  <c r="Y1402" i="22"/>
  <c r="Z1402" i="22" s="1"/>
  <c r="AC1402" i="22" s="1"/>
  <c r="Y1403" i="22" l="1"/>
  <c r="Z1403" i="22" s="1"/>
  <c r="AC1403" i="22" s="1"/>
  <c r="AB1403" i="22"/>
  <c r="W1404" i="22"/>
  <c r="X1404" i="22" s="1"/>
  <c r="AA1404" i="22"/>
  <c r="V1405" i="22"/>
  <c r="T1405" i="22"/>
  <c r="S1406" i="22"/>
  <c r="S1407" i="22" l="1"/>
  <c r="T1406" i="22"/>
  <c r="AA1405" i="22"/>
  <c r="V1406" i="22"/>
  <c r="W1405" i="22"/>
  <c r="X1405" i="22" s="1"/>
  <c r="AB1404" i="22"/>
  <c r="Y1404" i="22"/>
  <c r="Z1404" i="22" s="1"/>
  <c r="AC1404" i="22" s="1"/>
  <c r="AB1405" i="22" l="1"/>
  <c r="Y1405" i="22"/>
  <c r="Z1405" i="22" s="1"/>
  <c r="AC1405" i="22" s="1"/>
  <c r="V1407" i="22"/>
  <c r="W1406" i="22"/>
  <c r="X1406" i="22" s="1"/>
  <c r="AA1406" i="22"/>
  <c r="S1408" i="22"/>
  <c r="T1407" i="22"/>
  <c r="T1408" i="22" l="1"/>
  <c r="S1409" i="22"/>
  <c r="Y1406" i="22"/>
  <c r="Z1406" i="22" s="1"/>
  <c r="AC1406" i="22" s="1"/>
  <c r="AB1406" i="22"/>
  <c r="W1407" i="22"/>
  <c r="X1407" i="22" s="1"/>
  <c r="AA1407" i="22"/>
  <c r="V1408" i="22"/>
  <c r="AA1408" i="22" l="1"/>
  <c r="V1409" i="22"/>
  <c r="W1408" i="22"/>
  <c r="X1408" i="22" s="1"/>
  <c r="S1410" i="22"/>
  <c r="T1409" i="22"/>
  <c r="AB1407" i="22"/>
  <c r="Y1407" i="22"/>
  <c r="Z1407" i="22" s="1"/>
  <c r="AC1407" i="22" s="1"/>
  <c r="S1411" i="22" l="1"/>
  <c r="T1410" i="22"/>
  <c r="AB1408" i="22"/>
  <c r="Y1408" i="22"/>
  <c r="Z1408" i="22" s="1"/>
  <c r="AC1408" i="22" s="1"/>
  <c r="V1410" i="22"/>
  <c r="W1409" i="22"/>
  <c r="X1409" i="22" s="1"/>
  <c r="AA1409" i="22"/>
  <c r="AA1410" i="22" l="1"/>
  <c r="V1411" i="22"/>
  <c r="W1410" i="22"/>
  <c r="X1410" i="22" s="1"/>
  <c r="Y1409" i="22"/>
  <c r="Z1409" i="22" s="1"/>
  <c r="AC1409" i="22" s="1"/>
  <c r="AB1409" i="22"/>
  <c r="S1412" i="22"/>
  <c r="T1411" i="22"/>
  <c r="S1413" i="22" l="1"/>
  <c r="T1412" i="22"/>
  <c r="AB1410" i="22"/>
  <c r="Y1410" i="22"/>
  <c r="Z1410" i="22" s="1"/>
  <c r="AC1410" i="22" s="1"/>
  <c r="AA1411" i="22"/>
  <c r="V1412" i="22"/>
  <c r="W1411" i="22"/>
  <c r="X1411" i="22" s="1"/>
  <c r="T1413" i="22" l="1"/>
  <c r="S1414" i="22"/>
  <c r="Y1411" i="22"/>
  <c r="Z1411" i="22" s="1"/>
  <c r="AC1411" i="22" s="1"/>
  <c r="AB1411" i="22"/>
  <c r="W1412" i="22"/>
  <c r="X1412" i="22" s="1"/>
  <c r="AA1412" i="22"/>
  <c r="V1413" i="22"/>
  <c r="AB1412" i="22" l="1"/>
  <c r="Y1412" i="22"/>
  <c r="Z1412" i="22" s="1"/>
  <c r="AC1412" i="22" s="1"/>
  <c r="AA1413" i="22"/>
  <c r="V1414" i="22"/>
  <c r="W1413" i="22"/>
  <c r="X1413" i="22" s="1"/>
  <c r="S1415" i="22"/>
  <c r="T1414" i="22"/>
  <c r="S1416" i="22" l="1"/>
  <c r="T1415" i="22"/>
  <c r="AB1413" i="22"/>
  <c r="Y1413" i="22"/>
  <c r="Z1413" i="22" s="1"/>
  <c r="AC1413" i="22" s="1"/>
  <c r="V1415" i="22"/>
  <c r="W1414" i="22"/>
  <c r="X1414" i="22" s="1"/>
  <c r="AA1414" i="22"/>
  <c r="Y1414" i="22" l="1"/>
  <c r="Z1414" i="22" s="1"/>
  <c r="AC1414" i="22" s="1"/>
  <c r="AB1414" i="22"/>
  <c r="W1415" i="22"/>
  <c r="X1415" i="22" s="1"/>
  <c r="AA1415" i="22"/>
  <c r="V1416" i="22"/>
  <c r="T1416" i="22"/>
  <c r="S1417" i="22"/>
  <c r="AA1416" i="22" l="1"/>
  <c r="V1417" i="22"/>
  <c r="W1416" i="22"/>
  <c r="X1416" i="22" s="1"/>
  <c r="S1418" i="22"/>
  <c r="T1417" i="22"/>
  <c r="AB1415" i="22"/>
  <c r="Y1415" i="22"/>
  <c r="Z1415" i="22" s="1"/>
  <c r="AC1415" i="22" s="1"/>
  <c r="S1419" i="22" l="1"/>
  <c r="T1418" i="22"/>
  <c r="AB1416" i="22"/>
  <c r="Y1416" i="22"/>
  <c r="Z1416" i="22" s="1"/>
  <c r="AC1416" i="22" s="1"/>
  <c r="V1418" i="22"/>
  <c r="W1417" i="22"/>
  <c r="X1417" i="22" s="1"/>
  <c r="AA1417" i="22"/>
  <c r="Y1417" i="22" l="1"/>
  <c r="Z1417" i="22" s="1"/>
  <c r="AC1417" i="22" s="1"/>
  <c r="AB1417" i="22"/>
  <c r="S1420" i="22"/>
  <c r="T1419" i="22"/>
  <c r="AA1418" i="22"/>
  <c r="V1419" i="22"/>
  <c r="W1418" i="22"/>
  <c r="X1418" i="22" s="1"/>
  <c r="AA1419" i="22" l="1"/>
  <c r="V1420" i="22"/>
  <c r="W1419" i="22"/>
  <c r="X1419" i="22" s="1"/>
  <c r="S1421" i="22"/>
  <c r="T1420" i="22"/>
  <c r="AB1418" i="22"/>
  <c r="Y1418" i="22"/>
  <c r="Z1418" i="22" s="1"/>
  <c r="AC1418" i="22" s="1"/>
  <c r="T1421" i="22" l="1"/>
  <c r="S1422" i="22"/>
  <c r="Y1419" i="22"/>
  <c r="Z1419" i="22" s="1"/>
  <c r="AC1419" i="22" s="1"/>
  <c r="AB1419" i="22"/>
  <c r="W1420" i="22"/>
  <c r="X1420" i="22" s="1"/>
  <c r="AA1420" i="22"/>
  <c r="V1421" i="22"/>
  <c r="AA1421" i="22" l="1"/>
  <c r="V1422" i="22"/>
  <c r="W1421" i="22"/>
  <c r="X1421" i="22" s="1"/>
  <c r="AB1420" i="22"/>
  <c r="Y1420" i="22"/>
  <c r="Z1420" i="22" s="1"/>
  <c r="AC1420" i="22" s="1"/>
  <c r="S1423" i="22"/>
  <c r="T1422" i="22"/>
  <c r="AB1421" i="22" l="1"/>
  <c r="Y1421" i="22"/>
  <c r="Z1421" i="22" s="1"/>
  <c r="AC1421" i="22" s="1"/>
  <c r="V1423" i="22"/>
  <c r="W1422" i="22"/>
  <c r="X1422" i="22" s="1"/>
  <c r="AA1422" i="22"/>
  <c r="S1424" i="22"/>
  <c r="T1423" i="22"/>
  <c r="T1424" i="22" l="1"/>
  <c r="S1425" i="22"/>
  <c r="Y1422" i="22"/>
  <c r="Z1422" i="22" s="1"/>
  <c r="AC1422" i="22" s="1"/>
  <c r="AB1422" i="22"/>
  <c r="W1423" i="22"/>
  <c r="X1423" i="22" s="1"/>
  <c r="AA1423" i="22"/>
  <c r="V1424" i="22"/>
  <c r="AA1424" i="22" l="1"/>
  <c r="V1425" i="22"/>
  <c r="W1424" i="22"/>
  <c r="X1424" i="22" s="1"/>
  <c r="AB1423" i="22"/>
  <c r="Y1423" i="22"/>
  <c r="Z1423" i="22" s="1"/>
  <c r="AC1423" i="22" s="1"/>
  <c r="S1426" i="22"/>
  <c r="T1425" i="22"/>
  <c r="S1427" i="22" l="1"/>
  <c r="T1426" i="22"/>
  <c r="AB1424" i="22"/>
  <c r="Y1424" i="22"/>
  <c r="Z1424" i="22" s="1"/>
  <c r="AC1424" i="22" s="1"/>
  <c r="V1426" i="22"/>
  <c r="W1425" i="22"/>
  <c r="X1425" i="22" s="1"/>
  <c r="AA1425" i="22"/>
  <c r="Y1425" i="22" l="1"/>
  <c r="Z1425" i="22" s="1"/>
  <c r="AC1425" i="22" s="1"/>
  <c r="AB1425" i="22"/>
  <c r="AA1426" i="22"/>
  <c r="V1427" i="22"/>
  <c r="W1426" i="22"/>
  <c r="X1426" i="22" s="1"/>
  <c r="S1428" i="22"/>
  <c r="T1427" i="22"/>
  <c r="S1429" i="22" l="1"/>
  <c r="T1428" i="22"/>
  <c r="AA1427" i="22"/>
  <c r="V1428" i="22"/>
  <c r="W1427" i="22"/>
  <c r="X1427" i="22" s="1"/>
  <c r="AB1426" i="22"/>
  <c r="Y1426" i="22"/>
  <c r="Z1426" i="22" s="1"/>
  <c r="AC1426" i="22" s="1"/>
  <c r="W1428" i="22" l="1"/>
  <c r="X1428" i="22" s="1"/>
  <c r="AA1428" i="22"/>
  <c r="V1429" i="22"/>
  <c r="Y1427" i="22"/>
  <c r="Z1427" i="22" s="1"/>
  <c r="AC1427" i="22" s="1"/>
  <c r="AB1427" i="22"/>
  <c r="T1429" i="22"/>
  <c r="S1430" i="22"/>
  <c r="S1431" i="22" l="1"/>
  <c r="T1430" i="22"/>
  <c r="AA1429" i="22"/>
  <c r="V1430" i="22"/>
  <c r="W1429" i="22"/>
  <c r="X1429" i="22" s="1"/>
  <c r="AB1428" i="22"/>
  <c r="Y1428" i="22"/>
  <c r="Z1428" i="22" s="1"/>
  <c r="AC1428" i="22" s="1"/>
  <c r="V1431" i="22" l="1"/>
  <c r="W1430" i="22"/>
  <c r="X1430" i="22" s="1"/>
  <c r="AA1430" i="22"/>
  <c r="AB1429" i="22"/>
  <c r="Y1429" i="22"/>
  <c r="Z1429" i="22" s="1"/>
  <c r="AC1429" i="22" s="1"/>
  <c r="S1432" i="22"/>
  <c r="T1431" i="22"/>
  <c r="T1432" i="22" l="1"/>
  <c r="S1433" i="22"/>
  <c r="Y1430" i="22"/>
  <c r="Z1430" i="22" s="1"/>
  <c r="AC1430" i="22" s="1"/>
  <c r="AB1430" i="22"/>
  <c r="W1431" i="22"/>
  <c r="X1431" i="22" s="1"/>
  <c r="AA1431" i="22"/>
  <c r="V1432" i="22"/>
  <c r="AB1431" i="22" l="1"/>
  <c r="Y1431" i="22"/>
  <c r="Z1431" i="22" s="1"/>
  <c r="AC1431" i="22" s="1"/>
  <c r="S1434" i="22"/>
  <c r="T1433" i="22"/>
  <c r="AA1432" i="22"/>
  <c r="V1433" i="22"/>
  <c r="W1432" i="22"/>
  <c r="X1432" i="22" s="1"/>
  <c r="AB1432" i="22" l="1"/>
  <c r="Y1432" i="22"/>
  <c r="Z1432" i="22" s="1"/>
  <c r="AC1432" i="22" s="1"/>
  <c r="V1434" i="22"/>
  <c r="W1433" i="22"/>
  <c r="X1433" i="22" s="1"/>
  <c r="AA1433" i="22"/>
  <c r="S1435" i="22"/>
  <c r="T1434" i="22"/>
  <c r="S1436" i="22" l="1"/>
  <c r="T1435" i="22"/>
  <c r="Y1433" i="22"/>
  <c r="Z1433" i="22" s="1"/>
  <c r="AC1433" i="22" s="1"/>
  <c r="AB1433" i="22"/>
  <c r="AA1434" i="22"/>
  <c r="V1435" i="22"/>
  <c r="W1434" i="22"/>
  <c r="X1434" i="22" s="1"/>
  <c r="AB1434" i="22" l="1"/>
  <c r="Y1434" i="22"/>
  <c r="Z1434" i="22" s="1"/>
  <c r="AC1434" i="22" s="1"/>
  <c r="AA1435" i="22"/>
  <c r="V1436" i="22"/>
  <c r="W1435" i="22"/>
  <c r="X1435" i="22" s="1"/>
  <c r="S1437" i="22"/>
  <c r="T1436" i="22"/>
  <c r="T1437" i="22" l="1"/>
  <c r="S1438" i="22"/>
  <c r="W1436" i="22"/>
  <c r="X1436" i="22" s="1"/>
  <c r="AA1436" i="22"/>
  <c r="V1437" i="22"/>
  <c r="Y1435" i="22"/>
  <c r="Z1435" i="22" s="1"/>
  <c r="AC1435" i="22" s="1"/>
  <c r="AB1435" i="22"/>
  <c r="AA1437" i="22" l="1"/>
  <c r="V1438" i="22"/>
  <c r="W1437" i="22"/>
  <c r="X1437" i="22" s="1"/>
  <c r="AB1436" i="22"/>
  <c r="Y1436" i="22"/>
  <c r="Z1436" i="22" s="1"/>
  <c r="AC1436" i="22" s="1"/>
  <c r="S1439" i="22"/>
  <c r="T1438" i="22"/>
  <c r="S1440" i="22" l="1"/>
  <c r="T1439" i="22"/>
  <c r="AB1437" i="22"/>
  <c r="Y1437" i="22"/>
  <c r="Z1437" i="22" s="1"/>
  <c r="AC1437" i="22" s="1"/>
  <c r="V1439" i="22"/>
  <c r="W1438" i="22"/>
  <c r="X1438" i="22" s="1"/>
  <c r="AA1438" i="22"/>
  <c r="T1440" i="22" l="1"/>
  <c r="S1441" i="22"/>
  <c r="W1439" i="22"/>
  <c r="X1439" i="22" s="1"/>
  <c r="AA1439" i="22"/>
  <c r="V1440" i="22"/>
  <c r="Y1438" i="22"/>
  <c r="Z1438" i="22" s="1"/>
  <c r="AC1438" i="22" s="1"/>
  <c r="AB1438" i="22"/>
  <c r="AA1440" i="22" l="1"/>
  <c r="V1441" i="22"/>
  <c r="W1440" i="22"/>
  <c r="X1440" i="22" s="1"/>
  <c r="AB1439" i="22"/>
  <c r="Y1439" i="22"/>
  <c r="Z1439" i="22" s="1"/>
  <c r="AC1439" i="22" s="1"/>
  <c r="S1442" i="22"/>
  <c r="T1441" i="22"/>
  <c r="S1443" i="22" l="1"/>
  <c r="T1442" i="22"/>
  <c r="AB1440" i="22"/>
  <c r="Y1440" i="22"/>
  <c r="Z1440" i="22" s="1"/>
  <c r="AC1440" i="22" s="1"/>
  <c r="V1442" i="22"/>
  <c r="W1441" i="22"/>
  <c r="X1441" i="22" s="1"/>
  <c r="AA1441" i="22"/>
  <c r="Y1441" i="22" l="1"/>
  <c r="Z1441" i="22" s="1"/>
  <c r="AC1441" i="22" s="1"/>
  <c r="AB1441" i="22"/>
  <c r="S1444" i="22"/>
  <c r="T1443" i="22"/>
  <c r="AA1442" i="22"/>
  <c r="V1443" i="22"/>
  <c r="W1442" i="22"/>
  <c r="X1442" i="22" s="1"/>
  <c r="AB1442" i="22" l="1"/>
  <c r="Y1442" i="22"/>
  <c r="Z1442" i="22" s="1"/>
  <c r="AC1442" i="22" s="1"/>
  <c r="S1445" i="22"/>
  <c r="T1444" i="22"/>
  <c r="AA1443" i="22"/>
  <c r="V1444" i="22"/>
  <c r="W1443" i="22"/>
  <c r="X1443" i="22" s="1"/>
  <c r="Y1443" i="22" l="1"/>
  <c r="Z1443" i="22" s="1"/>
  <c r="AC1443" i="22" s="1"/>
  <c r="AB1443" i="22"/>
  <c r="W1444" i="22"/>
  <c r="X1444" i="22" s="1"/>
  <c r="AA1444" i="22"/>
  <c r="V1445" i="22"/>
  <c r="T1445" i="22"/>
  <c r="S1446" i="22"/>
  <c r="S1447" i="22" l="1"/>
  <c r="T1446" i="22"/>
  <c r="AA1445" i="22"/>
  <c r="V1446" i="22"/>
  <c r="W1445" i="22"/>
  <c r="X1445" i="22" s="1"/>
  <c r="AB1444" i="22"/>
  <c r="Y1444" i="22"/>
  <c r="Z1444" i="22" s="1"/>
  <c r="AC1444" i="22" s="1"/>
  <c r="V1447" i="22" l="1"/>
  <c r="W1446" i="22"/>
  <c r="X1446" i="22" s="1"/>
  <c r="AA1446" i="22"/>
  <c r="AB1445" i="22"/>
  <c r="Y1445" i="22"/>
  <c r="Z1445" i="22" s="1"/>
  <c r="AC1445" i="22" s="1"/>
  <c r="S1448" i="22"/>
  <c r="T1447" i="22"/>
  <c r="T1448" i="22" l="1"/>
  <c r="S1449" i="22"/>
  <c r="Y1446" i="22"/>
  <c r="Z1446" i="22" s="1"/>
  <c r="AC1446" i="22" s="1"/>
  <c r="AB1446" i="22"/>
  <c r="W1447" i="22"/>
  <c r="X1447" i="22" s="1"/>
  <c r="AA1447" i="22"/>
  <c r="V1448" i="22"/>
  <c r="AA1448" i="22" l="1"/>
  <c r="V1449" i="22"/>
  <c r="W1448" i="22"/>
  <c r="X1448" i="22" s="1"/>
  <c r="AB1447" i="22"/>
  <c r="Y1447" i="22"/>
  <c r="Z1447" i="22" s="1"/>
  <c r="AC1447" i="22" s="1"/>
  <c r="S1450" i="22"/>
  <c r="T1449" i="22"/>
  <c r="AB1448" i="22" l="1"/>
  <c r="Y1448" i="22"/>
  <c r="Z1448" i="22" s="1"/>
  <c r="AC1448" i="22" s="1"/>
  <c r="S1451" i="22"/>
  <c r="T1450" i="22"/>
  <c r="V1450" i="22"/>
  <c r="W1449" i="22"/>
  <c r="X1449" i="22" s="1"/>
  <c r="AA1449" i="22"/>
  <c r="AA1450" i="22" l="1"/>
  <c r="V1451" i="22"/>
  <c r="W1450" i="22"/>
  <c r="X1450" i="22" s="1"/>
  <c r="Y1449" i="22"/>
  <c r="Z1449" i="22" s="1"/>
  <c r="AC1449" i="22" s="1"/>
  <c r="AB1449" i="22"/>
  <c r="S1452" i="22"/>
  <c r="T1451" i="22"/>
  <c r="S1453" i="22" l="1"/>
  <c r="T1452" i="22"/>
  <c r="AB1450" i="22"/>
  <c r="Y1450" i="22"/>
  <c r="Z1450" i="22" s="1"/>
  <c r="AC1450" i="22" s="1"/>
  <c r="AA1451" i="22"/>
  <c r="V1452" i="22"/>
  <c r="W1451" i="22"/>
  <c r="X1451" i="22" s="1"/>
  <c r="T1453" i="22" l="1"/>
  <c r="S1454" i="22"/>
  <c r="W1452" i="22"/>
  <c r="X1452" i="22" s="1"/>
  <c r="AA1452" i="22"/>
  <c r="V1453" i="22"/>
  <c r="Y1451" i="22"/>
  <c r="Z1451" i="22" s="1"/>
  <c r="AC1451" i="22" s="1"/>
  <c r="AB1451" i="22"/>
  <c r="AA1453" i="22" l="1"/>
  <c r="V1454" i="22"/>
  <c r="W1453" i="22"/>
  <c r="X1453" i="22" s="1"/>
  <c r="AB1452" i="22"/>
  <c r="Y1452" i="22"/>
  <c r="Z1452" i="22" s="1"/>
  <c r="AC1452" i="22" s="1"/>
  <c r="S1455" i="22"/>
  <c r="T1454" i="22"/>
  <c r="S1456" i="22" l="1"/>
  <c r="T1455" i="22"/>
  <c r="AB1453" i="22"/>
  <c r="Y1453" i="22"/>
  <c r="Z1453" i="22" s="1"/>
  <c r="AC1453" i="22" s="1"/>
  <c r="V1455" i="22"/>
  <c r="W1454" i="22"/>
  <c r="X1454" i="22" s="1"/>
  <c r="AA1454" i="22"/>
  <c r="W1455" i="22" l="1"/>
  <c r="X1455" i="22" s="1"/>
  <c r="AA1455" i="22"/>
  <c r="V1456" i="22"/>
  <c r="Y1454" i="22"/>
  <c r="Z1454" i="22" s="1"/>
  <c r="AC1454" i="22" s="1"/>
  <c r="AB1454" i="22"/>
  <c r="T1456" i="22"/>
  <c r="S1457" i="22"/>
  <c r="AA1456" i="22" l="1"/>
  <c r="V1457" i="22"/>
  <c r="W1456" i="22"/>
  <c r="X1456" i="22" s="1"/>
  <c r="S1458" i="22"/>
  <c r="T1457" i="22"/>
  <c r="AB1455" i="22"/>
  <c r="Y1455" i="22"/>
  <c r="Z1455" i="22" s="1"/>
  <c r="AC1455" i="22" s="1"/>
  <c r="S1459" i="22" l="1"/>
  <c r="T1458" i="22"/>
  <c r="AB1456" i="22"/>
  <c r="Y1456" i="22"/>
  <c r="Z1456" i="22" s="1"/>
  <c r="AC1456" i="22" s="1"/>
  <c r="V1458" i="22"/>
  <c r="W1457" i="22"/>
  <c r="X1457" i="22" s="1"/>
  <c r="AA1457" i="22"/>
  <c r="Y1457" i="22" l="1"/>
  <c r="Z1457" i="22" s="1"/>
  <c r="AC1457" i="22" s="1"/>
  <c r="AB1457" i="22"/>
  <c r="S1460" i="22"/>
  <c r="T1459" i="22"/>
  <c r="AA1458" i="22"/>
  <c r="V1459" i="22"/>
  <c r="W1458" i="22"/>
  <c r="X1458" i="22" s="1"/>
  <c r="AA1459" i="22" l="1"/>
  <c r="V1460" i="22"/>
  <c r="W1459" i="22"/>
  <c r="X1459" i="22" s="1"/>
  <c r="S1461" i="22"/>
  <c r="T1460" i="22"/>
  <c r="AB1458" i="22"/>
  <c r="Y1458" i="22"/>
  <c r="Z1458" i="22" s="1"/>
  <c r="AC1458" i="22" s="1"/>
  <c r="T1461" i="22" l="1"/>
  <c r="S1462" i="22"/>
  <c r="W1460" i="22"/>
  <c r="X1460" i="22" s="1"/>
  <c r="AA1460" i="22"/>
  <c r="V1461" i="22"/>
  <c r="Y1459" i="22"/>
  <c r="Z1459" i="22" s="1"/>
  <c r="AC1459" i="22" s="1"/>
  <c r="AB1459" i="22"/>
  <c r="AA1461" i="22" l="1"/>
  <c r="V1462" i="22"/>
  <c r="W1461" i="22"/>
  <c r="X1461" i="22" s="1"/>
  <c r="AB1460" i="22"/>
  <c r="Y1460" i="22"/>
  <c r="Z1460" i="22" s="1"/>
  <c r="AC1460" i="22" s="1"/>
  <c r="S1463" i="22"/>
  <c r="T1462" i="22"/>
  <c r="S1464" i="22" l="1"/>
  <c r="T1463" i="22"/>
  <c r="AB1461" i="22"/>
  <c r="Y1461" i="22"/>
  <c r="Z1461" i="22" s="1"/>
  <c r="AC1461" i="22" s="1"/>
  <c r="V1463" i="22"/>
  <c r="W1462" i="22"/>
  <c r="X1462" i="22" s="1"/>
  <c r="AA1462" i="22"/>
  <c r="W1463" i="22" l="1"/>
  <c r="X1463" i="22" s="1"/>
  <c r="AA1463" i="22"/>
  <c r="V1464" i="22"/>
  <c r="Y1462" i="22"/>
  <c r="Z1462" i="22" s="1"/>
  <c r="AC1462" i="22" s="1"/>
  <c r="AB1462" i="22"/>
  <c r="T1464" i="22"/>
  <c r="S1465" i="22"/>
  <c r="AB1463" i="22" l="1"/>
  <c r="Y1463" i="22"/>
  <c r="Z1463" i="22" s="1"/>
  <c r="AC1463" i="22" s="1"/>
  <c r="AA1464" i="22"/>
  <c r="V1465" i="22"/>
  <c r="W1464" i="22"/>
  <c r="X1464" i="22" s="1"/>
  <c r="S1466" i="22"/>
  <c r="T1465" i="22"/>
  <c r="S1467" i="22" l="1"/>
  <c r="T1466" i="22"/>
  <c r="AB1464" i="22"/>
  <c r="Y1464" i="22"/>
  <c r="Z1464" i="22" s="1"/>
  <c r="AC1464" i="22" s="1"/>
  <c r="V1466" i="22"/>
  <c r="W1465" i="22"/>
  <c r="X1465" i="22" s="1"/>
  <c r="AA1465" i="22"/>
  <c r="Y1465" i="22" l="1"/>
  <c r="Z1465" i="22" s="1"/>
  <c r="AC1465" i="22" s="1"/>
  <c r="AB1465" i="22"/>
  <c r="AA1466" i="22"/>
  <c r="V1467" i="22"/>
  <c r="W1466" i="22"/>
  <c r="X1466" i="22" s="1"/>
  <c r="S1468" i="22"/>
  <c r="T1467" i="22"/>
  <c r="S1469" i="22" l="1"/>
  <c r="T1468" i="22"/>
  <c r="AA1467" i="22"/>
  <c r="V1468" i="22"/>
  <c r="W1467" i="22"/>
  <c r="X1467" i="22" s="1"/>
  <c r="AB1466" i="22"/>
  <c r="Y1466" i="22"/>
  <c r="Z1466" i="22" s="1"/>
  <c r="AC1466" i="22" s="1"/>
  <c r="T1469" i="22" l="1"/>
  <c r="S1470" i="22"/>
  <c r="W1468" i="22"/>
  <c r="X1468" i="22" s="1"/>
  <c r="AA1468" i="22"/>
  <c r="V1469" i="22"/>
  <c r="Y1467" i="22"/>
  <c r="Z1467" i="22" s="1"/>
  <c r="AC1467" i="22" s="1"/>
  <c r="AB1467" i="22"/>
  <c r="AB1468" i="22" l="1"/>
  <c r="Y1468" i="22"/>
  <c r="Z1468" i="22" s="1"/>
  <c r="AC1468" i="22" s="1"/>
  <c r="AA1469" i="22"/>
  <c r="V1470" i="22"/>
  <c r="W1469" i="22"/>
  <c r="X1469" i="22" s="1"/>
  <c r="S1471" i="22"/>
  <c r="T1470" i="22"/>
  <c r="V1471" i="22" l="1"/>
  <c r="W1470" i="22"/>
  <c r="X1470" i="22" s="1"/>
  <c r="AA1470" i="22"/>
  <c r="S1472" i="22"/>
  <c r="T1471" i="22"/>
  <c r="AB1469" i="22"/>
  <c r="Y1469" i="22"/>
  <c r="Z1469" i="22" s="1"/>
  <c r="AC1469" i="22" s="1"/>
  <c r="T1472" i="22" l="1"/>
  <c r="S1473" i="22"/>
  <c r="Y1470" i="22"/>
  <c r="Z1470" i="22" s="1"/>
  <c r="AC1470" i="22" s="1"/>
  <c r="AB1470" i="22"/>
  <c r="W1471" i="22"/>
  <c r="X1471" i="22" s="1"/>
  <c r="AA1471" i="22"/>
  <c r="V1472" i="22"/>
  <c r="AB1471" i="22" l="1"/>
  <c r="Y1471" i="22"/>
  <c r="Z1471" i="22" s="1"/>
  <c r="AC1471" i="22" s="1"/>
  <c r="S1474" i="22"/>
  <c r="T1473" i="22"/>
  <c r="AA1472" i="22"/>
  <c r="V1473" i="22"/>
  <c r="W1472" i="22"/>
  <c r="X1472" i="22" s="1"/>
  <c r="AB1472" i="22" l="1"/>
  <c r="Y1472" i="22"/>
  <c r="Z1472" i="22" s="1"/>
  <c r="AC1472" i="22" s="1"/>
  <c r="S1475" i="22"/>
  <c r="T1474" i="22"/>
  <c r="V1474" i="22"/>
  <c r="W1473" i="22"/>
  <c r="X1473" i="22" s="1"/>
  <c r="AA1473" i="22"/>
  <c r="Y1473" i="22" l="1"/>
  <c r="Z1473" i="22" s="1"/>
  <c r="AC1473" i="22" s="1"/>
  <c r="AB1473" i="22"/>
  <c r="AA1474" i="22"/>
  <c r="V1475" i="22"/>
  <c r="W1474" i="22"/>
  <c r="X1474" i="22" s="1"/>
  <c r="S1476" i="22"/>
  <c r="T1475" i="22"/>
  <c r="AA1475" i="22" l="1"/>
  <c r="V1476" i="22"/>
  <c r="W1475" i="22"/>
  <c r="X1475" i="22" s="1"/>
  <c r="AB1474" i="22"/>
  <c r="Y1474" i="22"/>
  <c r="Z1474" i="22" s="1"/>
  <c r="AC1474" i="22" s="1"/>
  <c r="S1477" i="22"/>
  <c r="T1476" i="22"/>
  <c r="W1476" i="22" l="1"/>
  <c r="X1476" i="22" s="1"/>
  <c r="AA1476" i="22"/>
  <c r="V1477" i="22"/>
  <c r="T1477" i="22"/>
  <c r="S1478" i="22"/>
  <c r="Y1475" i="22"/>
  <c r="Z1475" i="22" s="1"/>
  <c r="AC1475" i="22" s="1"/>
  <c r="AB1475" i="22"/>
  <c r="AA1477" i="22" l="1"/>
  <c r="V1478" i="22"/>
  <c r="W1477" i="22"/>
  <c r="X1477" i="22" s="1"/>
  <c r="S1479" i="22"/>
  <c r="T1478" i="22"/>
  <c r="AB1476" i="22"/>
  <c r="Y1476" i="22"/>
  <c r="Z1476" i="22" s="1"/>
  <c r="AC1476" i="22" s="1"/>
  <c r="S1480" i="22" l="1"/>
  <c r="T1479" i="22"/>
  <c r="AB1477" i="22"/>
  <c r="Y1477" i="22"/>
  <c r="Z1477" i="22" s="1"/>
  <c r="AC1477" i="22" s="1"/>
  <c r="V1479" i="22"/>
  <c r="W1478" i="22"/>
  <c r="X1478" i="22" s="1"/>
  <c r="AA1478" i="22"/>
  <c r="W1479" i="22" l="1"/>
  <c r="X1479" i="22" s="1"/>
  <c r="AA1479" i="22"/>
  <c r="V1480" i="22"/>
  <c r="Y1478" i="22"/>
  <c r="Z1478" i="22" s="1"/>
  <c r="AC1478" i="22" s="1"/>
  <c r="AB1478" i="22"/>
  <c r="T1480" i="22"/>
  <c r="S1481" i="22"/>
  <c r="S1482" i="22" l="1"/>
  <c r="T1481" i="22"/>
  <c r="AA1480" i="22"/>
  <c r="V1481" i="22"/>
  <c r="W1480" i="22"/>
  <c r="X1480" i="22" s="1"/>
  <c r="AB1479" i="22"/>
  <c r="Y1479" i="22"/>
  <c r="Z1479" i="22" s="1"/>
  <c r="AC1479" i="22" s="1"/>
  <c r="V1482" i="22" l="1"/>
  <c r="W1481" i="22"/>
  <c r="X1481" i="22" s="1"/>
  <c r="AA1481" i="22"/>
  <c r="AB1480" i="22"/>
  <c r="Y1480" i="22"/>
  <c r="Z1480" i="22" s="1"/>
  <c r="AC1480" i="22" s="1"/>
  <c r="S1483" i="22"/>
  <c r="T1482" i="22"/>
  <c r="S1484" i="22" l="1"/>
  <c r="T1483" i="22"/>
  <c r="Y1481" i="22"/>
  <c r="Z1481" i="22" s="1"/>
  <c r="AC1481" i="22" s="1"/>
  <c r="AB1481" i="22"/>
  <c r="AA1482" i="22"/>
  <c r="V1483" i="22"/>
  <c r="W1482" i="22"/>
  <c r="X1482" i="22" s="1"/>
  <c r="AB1482" i="22" l="1"/>
  <c r="Y1482" i="22"/>
  <c r="Z1482" i="22" s="1"/>
  <c r="AC1482" i="22" s="1"/>
  <c r="AA1483" i="22"/>
  <c r="V1484" i="22"/>
  <c r="W1483" i="22"/>
  <c r="X1483" i="22" s="1"/>
  <c r="S1485" i="22"/>
  <c r="T1484" i="22"/>
  <c r="T1485" i="22" l="1"/>
  <c r="S1486" i="22"/>
  <c r="Y1483" i="22"/>
  <c r="Z1483" i="22" s="1"/>
  <c r="AC1483" i="22" s="1"/>
  <c r="AB1483" i="22"/>
  <c r="W1484" i="22"/>
  <c r="X1484" i="22" s="1"/>
  <c r="AA1484" i="22"/>
  <c r="V1485" i="22"/>
  <c r="AB1484" i="22" l="1"/>
  <c r="Y1484" i="22"/>
  <c r="Z1484" i="22" s="1"/>
  <c r="AC1484" i="22" s="1"/>
  <c r="AA1485" i="22"/>
  <c r="V1486" i="22"/>
  <c r="W1485" i="22"/>
  <c r="X1485" i="22" s="1"/>
  <c r="S1487" i="22"/>
  <c r="T1486" i="22"/>
  <c r="S1488" i="22" l="1"/>
  <c r="T1487" i="22"/>
  <c r="V1487" i="22"/>
  <c r="W1486" i="22"/>
  <c r="X1486" i="22" s="1"/>
  <c r="AA1486" i="22"/>
  <c r="AB1485" i="22"/>
  <c r="Y1485" i="22"/>
  <c r="Z1485" i="22" s="1"/>
  <c r="AC1485" i="22" s="1"/>
  <c r="Y1486" i="22" l="1"/>
  <c r="Z1486" i="22" s="1"/>
  <c r="AC1486" i="22" s="1"/>
  <c r="AB1486" i="22"/>
  <c r="W1487" i="22"/>
  <c r="X1487" i="22" s="1"/>
  <c r="AA1487" i="22"/>
  <c r="V1488" i="22"/>
  <c r="T1488" i="22"/>
  <c r="S1489" i="22"/>
  <c r="S1490" i="22" l="1"/>
  <c r="T1489" i="22"/>
  <c r="AB1487" i="22"/>
  <c r="Y1487" i="22"/>
  <c r="Z1487" i="22" s="1"/>
  <c r="AC1487" i="22" s="1"/>
  <c r="AA1488" i="22"/>
  <c r="V1489" i="22"/>
  <c r="W1488" i="22"/>
  <c r="X1488" i="22" s="1"/>
  <c r="AB1488" i="22" l="1"/>
  <c r="Y1488" i="22"/>
  <c r="Z1488" i="22" s="1"/>
  <c r="AC1488" i="22" s="1"/>
  <c r="V1490" i="22"/>
  <c r="W1489" i="22"/>
  <c r="X1489" i="22" s="1"/>
  <c r="AA1489" i="22"/>
  <c r="S1491" i="22"/>
  <c r="T1490" i="22"/>
  <c r="S1492" i="22" l="1"/>
  <c r="T1491" i="22"/>
  <c r="Y1489" i="22"/>
  <c r="Z1489" i="22" s="1"/>
  <c r="AC1489" i="22" s="1"/>
  <c r="AB1489" i="22"/>
  <c r="AA1490" i="22"/>
  <c r="V1491" i="22"/>
  <c r="W1490" i="22"/>
  <c r="X1490" i="22" s="1"/>
  <c r="AB1490" i="22" l="1"/>
  <c r="Y1490" i="22"/>
  <c r="Z1490" i="22" s="1"/>
  <c r="AC1490" i="22" s="1"/>
  <c r="AA1491" i="22"/>
  <c r="V1492" i="22"/>
  <c r="W1491" i="22"/>
  <c r="X1491" i="22" s="1"/>
  <c r="S1493" i="22"/>
  <c r="T1492" i="22"/>
  <c r="W1492" i="22" l="1"/>
  <c r="X1492" i="22" s="1"/>
  <c r="AA1492" i="22"/>
  <c r="V1493" i="22"/>
  <c r="T1493" i="22"/>
  <c r="S1494" i="22"/>
  <c r="Y1491" i="22"/>
  <c r="Z1491" i="22" s="1"/>
  <c r="AC1491" i="22" s="1"/>
  <c r="AB1491" i="22"/>
  <c r="S1495" i="22" l="1"/>
  <c r="T1494" i="22"/>
  <c r="AA1493" i="22"/>
  <c r="V1494" i="22"/>
  <c r="W1493" i="22"/>
  <c r="X1493" i="22" s="1"/>
  <c r="AB1492" i="22"/>
  <c r="Y1492" i="22"/>
  <c r="Z1492" i="22" s="1"/>
  <c r="AC1492" i="22" s="1"/>
  <c r="AA1494" i="22" l="1"/>
  <c r="V1495" i="22"/>
  <c r="W1494" i="22"/>
  <c r="X1494" i="22" s="1"/>
  <c r="AB1493" i="22"/>
  <c r="Y1493" i="22"/>
  <c r="Z1493" i="22" s="1"/>
  <c r="AC1493" i="22" s="1"/>
  <c r="S1496" i="22"/>
  <c r="T1495" i="22"/>
  <c r="Y1494" i="22" l="1"/>
  <c r="Z1494" i="22" s="1"/>
  <c r="AC1494" i="22" s="1"/>
  <c r="AB1494" i="22"/>
  <c r="W1495" i="22"/>
  <c r="X1495" i="22" s="1"/>
  <c r="V1496" i="22"/>
  <c r="AA1495" i="22"/>
  <c r="T1496" i="22"/>
  <c r="S1497" i="22"/>
  <c r="S1498" i="22" l="1"/>
  <c r="T1497" i="22"/>
  <c r="V1497" i="22"/>
  <c r="W1496" i="22"/>
  <c r="X1496" i="22" s="1"/>
  <c r="AA1496" i="22"/>
  <c r="Y1495" i="22"/>
  <c r="Z1495" i="22" s="1"/>
  <c r="AC1495" i="22" s="1"/>
  <c r="AB1495" i="22"/>
  <c r="AB1496" i="22" l="1"/>
  <c r="Y1496" i="22"/>
  <c r="Z1496" i="22" s="1"/>
  <c r="AC1496" i="22" s="1"/>
  <c r="V1498" i="22"/>
  <c r="AA1497" i="22"/>
  <c r="W1497" i="22"/>
  <c r="X1497" i="22" s="1"/>
  <c r="S1499" i="22"/>
  <c r="T1498" i="22"/>
  <c r="Y1497" i="22" l="1"/>
  <c r="Z1497" i="22" s="1"/>
  <c r="AC1497" i="22" s="1"/>
  <c r="AB1497" i="22"/>
  <c r="AA1498" i="22"/>
  <c r="V1499" i="22"/>
  <c r="W1498" i="22"/>
  <c r="X1498" i="22" s="1"/>
  <c r="S1500" i="22"/>
  <c r="T1499" i="22"/>
  <c r="W1499" i="22" l="1"/>
  <c r="X1499" i="22" s="1"/>
  <c r="AA1499" i="22"/>
  <c r="V1500" i="22"/>
  <c r="AB1498" i="22"/>
  <c r="Y1498" i="22"/>
  <c r="Z1498" i="22" s="1"/>
  <c r="AC1498" i="22" s="1"/>
  <c r="T1500" i="22"/>
  <c r="S1501" i="22"/>
  <c r="AA1500" i="22" l="1"/>
  <c r="V1501" i="22"/>
  <c r="W1500" i="22"/>
  <c r="X1500" i="22" s="1"/>
  <c r="S1502" i="22"/>
  <c r="T1501" i="22"/>
  <c r="AB1499" i="22"/>
  <c r="Y1499" i="22"/>
  <c r="Z1499" i="22" s="1"/>
  <c r="AC1499" i="22" s="1"/>
  <c r="S1503" i="22" l="1"/>
  <c r="T1502" i="22"/>
  <c r="V1502" i="22"/>
  <c r="AA1501" i="22"/>
  <c r="W1501" i="22"/>
  <c r="X1501" i="22" s="1"/>
  <c r="AB1500" i="22"/>
  <c r="Y1500" i="22"/>
  <c r="Z1500" i="22" s="1"/>
  <c r="AC1500" i="22" s="1"/>
  <c r="Y1501" i="22" l="1"/>
  <c r="Z1501" i="22" s="1"/>
  <c r="AC1501" i="22" s="1"/>
  <c r="AB1501" i="22"/>
  <c r="AA1502" i="22"/>
  <c r="V1503" i="22"/>
  <c r="W1502" i="22"/>
  <c r="X1502" i="22" s="1"/>
  <c r="S1504" i="22"/>
  <c r="T1503" i="22"/>
  <c r="AA1503" i="22" l="1"/>
  <c r="W1503" i="22"/>
  <c r="X1503" i="22" s="1"/>
  <c r="V1504" i="22"/>
  <c r="T1504" i="22"/>
  <c r="S1505" i="22"/>
  <c r="AB1502" i="22"/>
  <c r="Y1502" i="22"/>
  <c r="Z1502" i="22" s="1"/>
  <c r="AC1502" i="22" s="1"/>
  <c r="S1506" i="22" l="1"/>
  <c r="T1505" i="22"/>
  <c r="AA1504" i="22"/>
  <c r="V1505" i="22"/>
  <c r="W1504" i="22"/>
  <c r="X1504" i="22" s="1"/>
  <c r="AB1503" i="22"/>
  <c r="Y1503" i="22"/>
  <c r="Z1503" i="22" s="1"/>
  <c r="AC1503" i="22" s="1"/>
  <c r="V1506" i="22" l="1"/>
  <c r="AA1505" i="22"/>
  <c r="W1505" i="22"/>
  <c r="X1505" i="22" s="1"/>
  <c r="AB1504" i="22"/>
  <c r="Y1504" i="22"/>
  <c r="Z1504" i="22" s="1"/>
  <c r="AC1504" i="22" s="1"/>
  <c r="S1507" i="22"/>
  <c r="T1506" i="22"/>
  <c r="S1508" i="22" l="1"/>
  <c r="T1507" i="22"/>
  <c r="Y1505" i="22"/>
  <c r="Z1505" i="22" s="1"/>
  <c r="AC1505" i="22" s="1"/>
  <c r="AB1505" i="22"/>
  <c r="AA1506" i="22"/>
  <c r="V1507" i="22"/>
  <c r="W1506" i="22"/>
  <c r="X1506" i="22" s="1"/>
  <c r="Y1506" i="22" l="1"/>
  <c r="Z1506" i="22" s="1"/>
  <c r="AC1506" i="22" s="1"/>
  <c r="AB1506" i="22"/>
  <c r="W1507" i="22"/>
  <c r="X1507" i="22" s="1"/>
  <c r="AA1507" i="22"/>
  <c r="V1508" i="22"/>
  <c r="T1508" i="22"/>
  <c r="S1509" i="22"/>
  <c r="S1510" i="22" l="1"/>
  <c r="T1509" i="22"/>
  <c r="Y1507" i="22"/>
  <c r="Z1507" i="22" s="1"/>
  <c r="AC1507" i="22" s="1"/>
  <c r="AB1507" i="22"/>
  <c r="V1509" i="22"/>
  <c r="W1508" i="22"/>
  <c r="X1508" i="22" s="1"/>
  <c r="AA1508" i="22"/>
  <c r="AB1508" i="22" l="1"/>
  <c r="Y1508" i="22"/>
  <c r="Z1508" i="22" s="1"/>
  <c r="AC1508" i="22" s="1"/>
  <c r="V1510" i="22"/>
  <c r="W1509" i="22"/>
  <c r="X1509" i="22" s="1"/>
  <c r="AA1509" i="22"/>
  <c r="S1511" i="22"/>
  <c r="T1510" i="22"/>
  <c r="Y1509" i="22" l="1"/>
  <c r="Z1509" i="22" s="1"/>
  <c r="AC1509" i="22" s="1"/>
  <c r="AB1509" i="22"/>
  <c r="V1511" i="22"/>
  <c r="W1510" i="22"/>
  <c r="X1510" i="22" s="1"/>
  <c r="AA1510" i="22"/>
  <c r="S1512" i="22"/>
  <c r="T1511" i="22"/>
  <c r="AB1510" i="22" l="1"/>
  <c r="Y1510" i="22"/>
  <c r="Z1510" i="22" s="1"/>
  <c r="AC1510" i="22" s="1"/>
  <c r="AA1511" i="22"/>
  <c r="W1511" i="22"/>
  <c r="X1511" i="22" s="1"/>
  <c r="V1512" i="22"/>
  <c r="T1512" i="22"/>
  <c r="S1513" i="22"/>
  <c r="S1514" i="22" l="1"/>
  <c r="T1513" i="22"/>
  <c r="AB1511" i="22"/>
  <c r="Y1511" i="22"/>
  <c r="Z1511" i="22" s="1"/>
  <c r="AC1511" i="22" s="1"/>
  <c r="V1513" i="22"/>
  <c r="W1512" i="22"/>
  <c r="X1512" i="22" s="1"/>
  <c r="AA1512" i="22"/>
  <c r="AB1512" i="22" l="1"/>
  <c r="Y1512" i="22"/>
  <c r="Z1512" i="22" s="1"/>
  <c r="AC1512" i="22" s="1"/>
  <c r="V1514" i="22"/>
  <c r="AA1513" i="22"/>
  <c r="W1513" i="22"/>
  <c r="X1513" i="22" s="1"/>
  <c r="S1515" i="22"/>
  <c r="T1514" i="22"/>
  <c r="T1515" i="22" l="1"/>
  <c r="S1516" i="22"/>
  <c r="Y1513" i="22"/>
  <c r="Z1513" i="22" s="1"/>
  <c r="AC1513" i="22" s="1"/>
  <c r="AB1513" i="22"/>
  <c r="V1515" i="22"/>
  <c r="AA1514" i="22"/>
  <c r="W1514" i="22"/>
  <c r="X1514" i="22" s="1"/>
  <c r="W1515" i="22" l="1"/>
  <c r="X1515" i="22" s="1"/>
  <c r="AA1515" i="22"/>
  <c r="V1516" i="22"/>
  <c r="T1516" i="22"/>
  <c r="S1517" i="22"/>
  <c r="AB1514" i="22"/>
  <c r="Y1514" i="22"/>
  <c r="Z1514" i="22" s="1"/>
  <c r="AC1514" i="22" s="1"/>
  <c r="AB1515" i="22" l="1"/>
  <c r="Y1515" i="22"/>
  <c r="Z1515" i="22" s="1"/>
  <c r="AC1515" i="22" s="1"/>
  <c r="W1516" i="22"/>
  <c r="X1516" i="22" s="1"/>
  <c r="AA1516" i="22"/>
  <c r="V1517" i="22"/>
  <c r="T1517" i="22"/>
  <c r="S1518" i="22"/>
  <c r="S1519" i="22" l="1"/>
  <c r="T1518" i="22"/>
  <c r="V1518" i="22"/>
  <c r="W1517" i="22"/>
  <c r="X1517" i="22" s="1"/>
  <c r="AA1517" i="22"/>
  <c r="AB1516" i="22"/>
  <c r="Y1516" i="22"/>
  <c r="Z1516" i="22" s="1"/>
  <c r="AC1516" i="22" s="1"/>
  <c r="Y1517" i="22" l="1"/>
  <c r="Z1517" i="22" s="1"/>
  <c r="AC1517" i="22" s="1"/>
  <c r="AB1517" i="22"/>
  <c r="V1519" i="22"/>
  <c r="AA1518" i="22"/>
  <c r="W1518" i="22"/>
  <c r="X1518" i="22" s="1"/>
  <c r="S1520" i="22"/>
  <c r="T1519" i="22"/>
  <c r="AB1518" i="22" l="1"/>
  <c r="Y1518" i="22"/>
  <c r="Z1518" i="22" s="1"/>
  <c r="AC1518" i="22" s="1"/>
  <c r="S1521" i="22"/>
  <c r="T1520" i="22"/>
  <c r="AA1519" i="22"/>
  <c r="V1520" i="22"/>
  <c r="W1519" i="22"/>
  <c r="X1519" i="22" s="1"/>
  <c r="AA1520" i="22" l="1"/>
  <c r="W1520" i="22"/>
  <c r="X1520" i="22" s="1"/>
  <c r="V1521" i="22"/>
  <c r="Y1519" i="22"/>
  <c r="Z1519" i="22" s="1"/>
  <c r="AC1519" i="22" s="1"/>
  <c r="AB1519" i="22"/>
  <c r="S1522" i="22"/>
  <c r="T1521" i="22"/>
  <c r="S1523" i="22" l="1"/>
  <c r="T1522" i="22"/>
  <c r="AA1521" i="22"/>
  <c r="V1522" i="22"/>
  <c r="W1521" i="22"/>
  <c r="X1521" i="22" s="1"/>
  <c r="AB1520" i="22"/>
  <c r="Y1520" i="22"/>
  <c r="Z1520" i="22" s="1"/>
  <c r="AC1520" i="22" s="1"/>
  <c r="V1523" i="22" l="1"/>
  <c r="AA1522" i="22"/>
  <c r="W1522" i="22"/>
  <c r="X1522" i="22" s="1"/>
  <c r="Y1521" i="22"/>
  <c r="Z1521" i="22" s="1"/>
  <c r="AC1521" i="22" s="1"/>
  <c r="AB1521" i="22"/>
  <c r="T1523" i="22"/>
  <c r="S1524" i="22"/>
  <c r="T1524" i="22" l="1"/>
  <c r="S1525" i="22"/>
  <c r="AB1522" i="22"/>
  <c r="Y1522" i="22"/>
  <c r="Z1522" i="22" s="1"/>
  <c r="AC1522" i="22" s="1"/>
  <c r="W1523" i="22"/>
  <c r="X1523" i="22" s="1"/>
  <c r="AA1523" i="22"/>
  <c r="V1524" i="22"/>
  <c r="W1524" i="22" l="1"/>
  <c r="X1524" i="22" s="1"/>
  <c r="AA1524" i="22"/>
  <c r="V1525" i="22"/>
  <c r="AB1523" i="22"/>
  <c r="Y1523" i="22"/>
  <c r="Z1523" i="22" s="1"/>
  <c r="AC1523" i="22" s="1"/>
  <c r="T1525" i="22"/>
  <c r="S1526" i="22"/>
  <c r="AB1524" i="22" l="1"/>
  <c r="Y1524" i="22"/>
  <c r="Z1524" i="22" s="1"/>
  <c r="AC1524" i="22" s="1"/>
  <c r="S1527" i="22"/>
  <c r="T1526" i="22"/>
  <c r="V1526" i="22"/>
  <c r="W1525" i="22"/>
  <c r="X1525" i="22" s="1"/>
  <c r="AA1525" i="22"/>
  <c r="V1527" i="22" l="1"/>
  <c r="AA1526" i="22"/>
  <c r="W1526" i="22"/>
  <c r="X1526" i="22" s="1"/>
  <c r="S1528" i="22"/>
  <c r="T1527" i="22"/>
  <c r="Y1525" i="22"/>
  <c r="Z1525" i="22" s="1"/>
  <c r="AC1525" i="22" s="1"/>
  <c r="AB1525" i="22"/>
  <c r="S1529" i="22" l="1"/>
  <c r="T1528" i="22"/>
  <c r="AB1526" i="22"/>
  <c r="Y1526" i="22"/>
  <c r="Z1526" i="22" s="1"/>
  <c r="AC1526" i="22" s="1"/>
  <c r="AA1527" i="22"/>
  <c r="V1528" i="22"/>
  <c r="W1527" i="22"/>
  <c r="X1527" i="22" s="1"/>
  <c r="W1528" i="22" l="1"/>
  <c r="X1528" i="22" s="1"/>
  <c r="AA1528" i="22"/>
  <c r="V1529" i="22"/>
  <c r="Y1527" i="22"/>
  <c r="Z1527" i="22" s="1"/>
  <c r="AC1527" i="22" s="1"/>
  <c r="AB1527" i="22"/>
  <c r="T1529" i="22"/>
  <c r="S1530" i="22"/>
  <c r="S1531" i="22" l="1"/>
  <c r="T1530" i="22"/>
  <c r="AA1529" i="22"/>
  <c r="V1530" i="22"/>
  <c r="W1529" i="22"/>
  <c r="X1529" i="22" s="1"/>
  <c r="AB1528" i="22"/>
  <c r="Y1528" i="22"/>
  <c r="Z1528" i="22" s="1"/>
  <c r="AC1528" i="22" s="1"/>
  <c r="AB1529" i="22" l="1"/>
  <c r="Y1529" i="22"/>
  <c r="Z1529" i="22" s="1"/>
  <c r="AC1529" i="22" s="1"/>
  <c r="V1531" i="22"/>
  <c r="W1530" i="22"/>
  <c r="X1530" i="22" s="1"/>
  <c r="AA1530" i="22"/>
  <c r="S1532" i="22"/>
  <c r="T1531" i="22"/>
  <c r="T1532" i="22" l="1"/>
  <c r="S1533" i="22"/>
  <c r="Y1530" i="22"/>
  <c r="Z1530" i="22" s="1"/>
  <c r="AC1530" i="22" s="1"/>
  <c r="AB1530" i="22"/>
  <c r="W1531" i="22"/>
  <c r="X1531" i="22" s="1"/>
  <c r="AA1531" i="22"/>
  <c r="V1532" i="22"/>
  <c r="AA1532" i="22" l="1"/>
  <c r="W1532" i="22"/>
  <c r="X1532" i="22" s="1"/>
  <c r="V1533" i="22"/>
  <c r="Y1531" i="22"/>
  <c r="Z1531" i="22" s="1"/>
  <c r="AC1531" i="22" s="1"/>
  <c r="AB1531" i="22"/>
  <c r="T1533" i="22"/>
  <c r="S1534" i="22"/>
  <c r="S1535" i="22" l="1"/>
  <c r="T1534" i="22"/>
  <c r="V1534" i="22"/>
  <c r="W1533" i="22"/>
  <c r="X1533" i="22" s="1"/>
  <c r="AA1533" i="22"/>
  <c r="AB1532" i="22"/>
  <c r="Y1532" i="22"/>
  <c r="Z1532" i="22" s="1"/>
  <c r="AC1532" i="22" s="1"/>
  <c r="Y1533" i="22" l="1"/>
  <c r="Z1533" i="22" s="1"/>
  <c r="AC1533" i="22" s="1"/>
  <c r="AB1533" i="22"/>
  <c r="S1536" i="22"/>
  <c r="T1535" i="22"/>
  <c r="V1535" i="22"/>
  <c r="AA1534" i="22"/>
  <c r="W1534" i="22"/>
  <c r="X1534" i="22" s="1"/>
  <c r="AB1534" i="22" l="1"/>
  <c r="Y1534" i="22"/>
  <c r="Z1534" i="22" s="1"/>
  <c r="AC1534" i="22" s="1"/>
  <c r="AA1535" i="22"/>
  <c r="V1536" i="22"/>
  <c r="W1535" i="22"/>
  <c r="X1535" i="22" s="1"/>
  <c r="S1537" i="22"/>
  <c r="T1536" i="22"/>
  <c r="T1537" i="22" l="1"/>
  <c r="S1538" i="22"/>
  <c r="Y1535" i="22"/>
  <c r="Z1535" i="22" s="1"/>
  <c r="AC1535" i="22" s="1"/>
  <c r="AB1535" i="22"/>
  <c r="W1536" i="22"/>
  <c r="X1536" i="22" s="1"/>
  <c r="AA1536" i="22"/>
  <c r="V1537" i="22"/>
  <c r="AA1537" i="22" l="1"/>
  <c r="V1538" i="22"/>
  <c r="W1537" i="22"/>
  <c r="X1537" i="22" s="1"/>
  <c r="AB1536" i="22"/>
  <c r="Y1536" i="22"/>
  <c r="Z1536" i="22" s="1"/>
  <c r="AC1536" i="22" s="1"/>
  <c r="S1539" i="22"/>
  <c r="T1538" i="22"/>
  <c r="AB1537" i="22" l="1"/>
  <c r="Y1537" i="22"/>
  <c r="Z1537" i="22" s="1"/>
  <c r="AC1537" i="22" s="1"/>
  <c r="V1539" i="22"/>
  <c r="AA1538" i="22"/>
  <c r="W1538" i="22"/>
  <c r="X1538" i="22" s="1"/>
  <c r="S1540" i="22"/>
  <c r="T1539" i="22"/>
  <c r="T1540" i="22" l="1"/>
  <c r="S1541" i="22"/>
  <c r="W1539" i="22"/>
  <c r="X1539" i="22" s="1"/>
  <c r="AA1539" i="22"/>
  <c r="V1540" i="22"/>
  <c r="Y1538" i="22"/>
  <c r="Z1538" i="22" s="1"/>
  <c r="AC1538" i="22" s="1"/>
  <c r="AB1538" i="22"/>
  <c r="AA1540" i="22" l="1"/>
  <c r="W1540" i="22"/>
  <c r="X1540" i="22" s="1"/>
  <c r="V1541" i="22"/>
  <c r="Y1539" i="22"/>
  <c r="Z1539" i="22" s="1"/>
  <c r="AC1539" i="22" s="1"/>
  <c r="AB1539" i="22"/>
  <c r="T1541" i="22"/>
  <c r="S1542" i="22"/>
  <c r="S1543" i="22" l="1"/>
  <c r="T1542" i="22"/>
  <c r="V1542" i="22"/>
  <c r="W1541" i="22"/>
  <c r="X1541" i="22" s="1"/>
  <c r="AA1541" i="22"/>
  <c r="AB1540" i="22"/>
  <c r="Y1540" i="22"/>
  <c r="Z1540" i="22" s="1"/>
  <c r="AC1540" i="22" s="1"/>
  <c r="Y1541" i="22" l="1"/>
  <c r="Z1541" i="22" s="1"/>
  <c r="AC1541" i="22" s="1"/>
  <c r="AB1541" i="22"/>
  <c r="V1543" i="22"/>
  <c r="W1542" i="22"/>
  <c r="X1542" i="22" s="1"/>
  <c r="AA1542" i="22"/>
  <c r="S1544" i="22"/>
  <c r="T1543" i="22"/>
  <c r="AB1542" i="22" l="1"/>
  <c r="Y1542" i="22"/>
  <c r="Z1542" i="22" s="1"/>
  <c r="AC1542" i="22" s="1"/>
  <c r="S1545" i="22"/>
  <c r="T1544" i="22"/>
  <c r="AA1543" i="22"/>
  <c r="V1544" i="22"/>
  <c r="W1543" i="22"/>
  <c r="X1543" i="22" s="1"/>
  <c r="Y1543" i="22" l="1"/>
  <c r="Z1543" i="22" s="1"/>
  <c r="AC1543" i="22" s="1"/>
  <c r="AB1543" i="22"/>
  <c r="W1544" i="22"/>
  <c r="X1544" i="22" s="1"/>
  <c r="AA1544" i="22"/>
  <c r="V1545" i="22"/>
  <c r="T1545" i="22"/>
  <c r="S1546" i="22"/>
  <c r="AA1545" i="22" l="1"/>
  <c r="V1546" i="22"/>
  <c r="W1545" i="22"/>
  <c r="X1545" i="22" s="1"/>
  <c r="S1547" i="22"/>
  <c r="T1546" i="22"/>
  <c r="AB1544" i="22"/>
  <c r="Y1544" i="22"/>
  <c r="Z1544" i="22" s="1"/>
  <c r="AC1544" i="22" s="1"/>
  <c r="S1548" i="22" l="1"/>
  <c r="T1547" i="22"/>
  <c r="V1547" i="22"/>
  <c r="W1546" i="22"/>
  <c r="X1546" i="22" s="1"/>
  <c r="AA1546" i="22"/>
  <c r="AB1545" i="22"/>
  <c r="Y1545" i="22"/>
  <c r="Z1545" i="22" s="1"/>
  <c r="AC1545" i="22" s="1"/>
  <c r="Y1546" i="22" l="1"/>
  <c r="Z1546" i="22" s="1"/>
  <c r="AC1546" i="22" s="1"/>
  <c r="AB1546" i="22"/>
  <c r="W1547" i="22"/>
  <c r="X1547" i="22" s="1"/>
  <c r="AA1547" i="22"/>
  <c r="V1548" i="22"/>
  <c r="T1548" i="22"/>
  <c r="S1549" i="22"/>
  <c r="AA1548" i="22" l="1"/>
  <c r="V1549" i="22"/>
  <c r="W1548" i="22"/>
  <c r="X1548" i="22" s="1"/>
  <c r="S1550" i="22"/>
  <c r="T1549" i="22"/>
  <c r="AB1547" i="22"/>
  <c r="Y1547" i="22"/>
  <c r="Z1547" i="22" s="1"/>
  <c r="AC1547" i="22" s="1"/>
  <c r="S1551" i="22" l="1"/>
  <c r="T1550" i="22"/>
  <c r="AB1548" i="22"/>
  <c r="Y1548" i="22"/>
  <c r="Z1548" i="22" s="1"/>
  <c r="AC1548" i="22" s="1"/>
  <c r="V1550" i="22"/>
  <c r="W1549" i="22"/>
  <c r="X1549" i="22" s="1"/>
  <c r="AA1549" i="22"/>
  <c r="Y1549" i="22" l="1"/>
  <c r="Z1549" i="22" s="1"/>
  <c r="AC1549" i="22" s="1"/>
  <c r="AB1549" i="22"/>
  <c r="AA1550" i="22"/>
  <c r="V1551" i="22"/>
  <c r="W1550" i="22"/>
  <c r="X1550" i="22" s="1"/>
  <c r="S1552" i="22"/>
  <c r="T1551" i="22"/>
  <c r="S1553" i="22" l="1"/>
  <c r="T1552" i="22"/>
  <c r="AA1551" i="22"/>
  <c r="V1552" i="22"/>
  <c r="W1551" i="22"/>
  <c r="X1551" i="22" s="1"/>
  <c r="AB1550" i="22"/>
  <c r="Y1550" i="22"/>
  <c r="Z1550" i="22" s="1"/>
  <c r="AC1550" i="22" s="1"/>
  <c r="W1552" i="22" l="1"/>
  <c r="X1552" i="22" s="1"/>
  <c r="AA1552" i="22"/>
  <c r="V1553" i="22"/>
  <c r="T1553" i="22"/>
  <c r="S1554" i="22"/>
  <c r="Y1551" i="22"/>
  <c r="Z1551" i="22" s="1"/>
  <c r="AC1551" i="22" s="1"/>
  <c r="AB1551" i="22"/>
  <c r="AB1552" i="22" l="1"/>
  <c r="Y1552" i="22"/>
  <c r="Z1552" i="22" s="1"/>
  <c r="AC1552" i="22" s="1"/>
  <c r="AA1553" i="22"/>
  <c r="V1554" i="22"/>
  <c r="W1553" i="22"/>
  <c r="X1553" i="22" s="1"/>
  <c r="S1555" i="22"/>
  <c r="T1554" i="22"/>
  <c r="V1555" i="22" l="1"/>
  <c r="W1554" i="22"/>
  <c r="X1554" i="22" s="1"/>
  <c r="AA1554" i="22"/>
  <c r="AB1553" i="22"/>
  <c r="Y1553" i="22"/>
  <c r="Z1553" i="22" s="1"/>
  <c r="AC1553" i="22" s="1"/>
  <c r="S1556" i="22"/>
  <c r="T1555" i="22"/>
  <c r="T1556" i="22" l="1"/>
  <c r="S1557" i="22"/>
  <c r="W1555" i="22"/>
  <c r="X1555" i="22" s="1"/>
  <c r="AA1555" i="22"/>
  <c r="V1556" i="22"/>
  <c r="Y1554" i="22"/>
  <c r="Z1554" i="22" s="1"/>
  <c r="AC1554" i="22" s="1"/>
  <c r="AB1554" i="22"/>
  <c r="AA1556" i="22" l="1"/>
  <c r="V1557" i="22"/>
  <c r="W1556" i="22"/>
  <c r="X1556" i="22" s="1"/>
  <c r="S1558" i="22"/>
  <c r="T1557" i="22"/>
  <c r="AB1555" i="22"/>
  <c r="Y1555" i="22"/>
  <c r="Z1555" i="22" s="1"/>
  <c r="AC1555" i="22" s="1"/>
  <c r="T1558" i="22" l="1"/>
  <c r="S1559" i="22"/>
  <c r="AB1556" i="22"/>
  <c r="Y1556" i="22"/>
  <c r="Z1556" i="22" s="1"/>
  <c r="AC1556" i="22" s="1"/>
  <c r="V1558" i="22"/>
  <c r="W1557" i="22"/>
  <c r="X1557" i="22" s="1"/>
  <c r="AA1557" i="22"/>
  <c r="Y1557" i="22" l="1"/>
  <c r="Z1557" i="22" s="1"/>
  <c r="AC1557" i="22" s="1"/>
  <c r="AB1557" i="22"/>
  <c r="W1558" i="22"/>
  <c r="X1558" i="22" s="1"/>
  <c r="AA1558" i="22"/>
  <c r="V1559" i="22"/>
  <c r="S1560" i="22"/>
  <c r="T1559" i="22"/>
  <c r="S1561" i="22" l="1"/>
  <c r="T1560" i="22"/>
  <c r="AA1559" i="22"/>
  <c r="V1560" i="22"/>
  <c r="W1559" i="22"/>
  <c r="X1559" i="22" s="1"/>
  <c r="AB1558" i="22"/>
  <c r="Y1558" i="22"/>
  <c r="Z1558" i="22" s="1"/>
  <c r="AC1558" i="22" s="1"/>
  <c r="AA1560" i="22" l="1"/>
  <c r="V1561" i="22"/>
  <c r="W1560" i="22"/>
  <c r="X1560" i="22" s="1"/>
  <c r="Y1559" i="22"/>
  <c r="Z1559" i="22" s="1"/>
  <c r="AC1559" i="22" s="1"/>
  <c r="AB1559" i="22"/>
  <c r="S1562" i="22"/>
  <c r="T1561" i="22"/>
  <c r="AB1560" i="22" l="1"/>
  <c r="Y1560" i="22"/>
  <c r="Z1560" i="22" s="1"/>
  <c r="AC1560" i="22" s="1"/>
  <c r="S1563" i="22"/>
  <c r="T1562" i="22"/>
  <c r="AA1561" i="22"/>
  <c r="V1562" i="22"/>
  <c r="W1561" i="22"/>
  <c r="X1561" i="22" s="1"/>
  <c r="AA1562" i="22" l="1"/>
  <c r="V1563" i="22"/>
  <c r="W1562" i="22"/>
  <c r="X1562" i="22" s="1"/>
  <c r="S1564" i="22"/>
  <c r="T1563" i="22"/>
  <c r="AB1561" i="22"/>
  <c r="Y1561" i="22"/>
  <c r="Z1561" i="22" s="1"/>
  <c r="AC1561" i="22" s="1"/>
  <c r="T1564" i="22" l="1"/>
  <c r="S1565" i="22"/>
  <c r="AB1562" i="22"/>
  <c r="Y1562" i="22"/>
  <c r="Z1562" i="22" s="1"/>
  <c r="AC1562" i="22" s="1"/>
  <c r="W1563" i="22"/>
  <c r="X1563" i="22" s="1"/>
  <c r="AA1563" i="22"/>
  <c r="V1564" i="22"/>
  <c r="Y1563" i="22" l="1"/>
  <c r="Z1563" i="22" s="1"/>
  <c r="AC1563" i="22" s="1"/>
  <c r="AB1563" i="22"/>
  <c r="S1566" i="22"/>
  <c r="T1565" i="22"/>
  <c r="AA1564" i="22"/>
  <c r="V1565" i="22"/>
  <c r="W1564" i="22"/>
  <c r="X1564" i="22" s="1"/>
  <c r="AB1564" i="22" l="1"/>
  <c r="Y1564" i="22"/>
  <c r="Z1564" i="22" s="1"/>
  <c r="AC1564" i="22" s="1"/>
  <c r="S1567" i="22"/>
  <c r="T1566" i="22"/>
  <c r="V1566" i="22"/>
  <c r="W1565" i="22"/>
  <c r="X1565" i="22" s="1"/>
  <c r="AA1565" i="22"/>
  <c r="V1567" i="22" l="1"/>
  <c r="W1566" i="22"/>
  <c r="X1566" i="22" s="1"/>
  <c r="AA1566" i="22"/>
  <c r="Y1565" i="22"/>
  <c r="Z1565" i="22" s="1"/>
  <c r="AC1565" i="22" s="1"/>
  <c r="AB1565" i="22"/>
  <c r="S1568" i="22"/>
  <c r="T1567" i="22"/>
  <c r="S1569" i="22" l="1"/>
  <c r="T1568" i="22"/>
  <c r="AB1566" i="22"/>
  <c r="Y1566" i="22"/>
  <c r="Z1566" i="22" s="1"/>
  <c r="AC1566" i="22" s="1"/>
  <c r="AA1567" i="22"/>
  <c r="V1568" i="22"/>
  <c r="W1567" i="22"/>
  <c r="X1567" i="22" s="1"/>
  <c r="Y1567" i="22" l="1"/>
  <c r="Z1567" i="22" s="1"/>
  <c r="AC1567" i="22" s="1"/>
  <c r="AB1567" i="22"/>
  <c r="V1569" i="22"/>
  <c r="W1568" i="22"/>
  <c r="X1568" i="22" s="1"/>
  <c r="AA1568" i="22"/>
  <c r="S1570" i="22"/>
  <c r="T1569" i="22"/>
  <c r="S1571" i="22" l="1"/>
  <c r="T1570" i="22"/>
  <c r="Y1568" i="22"/>
  <c r="Z1568" i="22" s="1"/>
  <c r="AC1568" i="22" s="1"/>
  <c r="AB1568" i="22"/>
  <c r="AA1569" i="22"/>
  <c r="V1570" i="22"/>
  <c r="W1569" i="22"/>
  <c r="X1569" i="22" s="1"/>
  <c r="AB1569" i="22" l="1"/>
  <c r="Y1569" i="22"/>
  <c r="Z1569" i="22" s="1"/>
  <c r="AC1569" i="22" s="1"/>
  <c r="S1572" i="22"/>
  <c r="T1571" i="22"/>
  <c r="V1571" i="22"/>
  <c r="W1570" i="22"/>
  <c r="X1570" i="22" s="1"/>
  <c r="AA1570" i="22"/>
  <c r="AB1570" i="22" l="1"/>
  <c r="Y1570" i="22"/>
  <c r="Z1570" i="22" s="1"/>
  <c r="AC1570" i="22" s="1"/>
  <c r="W1571" i="22"/>
  <c r="X1571" i="22" s="1"/>
  <c r="V1572" i="22"/>
  <c r="AA1571" i="22"/>
  <c r="T1572" i="22"/>
  <c r="S1573" i="22"/>
  <c r="V1573" i="22" l="1"/>
  <c r="AA1572" i="22"/>
  <c r="W1572" i="22"/>
  <c r="X1572" i="22" s="1"/>
  <c r="AB1571" i="22"/>
  <c r="Y1571" i="22"/>
  <c r="Z1571" i="22" s="1"/>
  <c r="AC1571" i="22" s="1"/>
  <c r="T1573" i="22"/>
  <c r="S1574" i="22"/>
  <c r="S1575" i="22" l="1"/>
  <c r="T1574" i="22"/>
  <c r="AB1572" i="22"/>
  <c r="Y1572" i="22"/>
  <c r="Z1572" i="22" s="1"/>
  <c r="AC1572" i="22" s="1"/>
  <c r="V1574" i="22"/>
  <c r="W1573" i="22"/>
  <c r="X1573" i="22" s="1"/>
  <c r="AA1573" i="22"/>
  <c r="Y1573" i="22" l="1"/>
  <c r="Z1573" i="22" s="1"/>
  <c r="AC1573" i="22" s="1"/>
  <c r="AB1573" i="22"/>
  <c r="S1576" i="22"/>
  <c r="T1575" i="22"/>
  <c r="AA1574" i="22"/>
  <c r="W1574" i="22"/>
  <c r="X1574" i="22" s="1"/>
  <c r="V1575" i="22"/>
  <c r="AB1574" i="22" l="1"/>
  <c r="Y1574" i="22"/>
  <c r="Z1574" i="22" s="1"/>
  <c r="AC1574" i="22" s="1"/>
  <c r="AA1575" i="22"/>
  <c r="V1576" i="22"/>
  <c r="W1575" i="22"/>
  <c r="X1575" i="22" s="1"/>
  <c r="S1577" i="22"/>
  <c r="T1576" i="22"/>
  <c r="T1577" i="22" l="1"/>
  <c r="S1578" i="22"/>
  <c r="V1577" i="22"/>
  <c r="AA1576" i="22"/>
  <c r="W1576" i="22"/>
  <c r="X1576" i="22" s="1"/>
  <c r="Y1575" i="22"/>
  <c r="Z1575" i="22" s="1"/>
  <c r="AC1575" i="22" s="1"/>
  <c r="AB1575" i="22"/>
  <c r="AA1577" i="22" l="1"/>
  <c r="V1578" i="22"/>
  <c r="W1577" i="22"/>
  <c r="X1577" i="22" s="1"/>
  <c r="AB1576" i="22"/>
  <c r="Y1576" i="22"/>
  <c r="Z1576" i="22" s="1"/>
  <c r="AC1576" i="22" s="1"/>
  <c r="S1579" i="22"/>
  <c r="T1578" i="22"/>
  <c r="S1580" i="22" l="1"/>
  <c r="T1579" i="22"/>
  <c r="Y1577" i="22"/>
  <c r="Z1577" i="22" s="1"/>
  <c r="AC1577" i="22" s="1"/>
  <c r="AB1577" i="22"/>
  <c r="AA1578" i="22"/>
  <c r="W1578" i="22"/>
  <c r="X1578" i="22" s="1"/>
  <c r="V1579" i="22"/>
  <c r="AB1578" i="22" l="1"/>
  <c r="Y1578" i="22"/>
  <c r="Z1578" i="22" s="1"/>
  <c r="AC1578" i="22" s="1"/>
  <c r="W1579" i="22"/>
  <c r="X1579" i="22" s="1"/>
  <c r="AA1579" i="22"/>
  <c r="V1580" i="22"/>
  <c r="T1580" i="22"/>
  <c r="S1581" i="22"/>
  <c r="T1581" i="22" l="1"/>
  <c r="S1582" i="22"/>
  <c r="V1581" i="22"/>
  <c r="AA1580" i="22"/>
  <c r="W1580" i="22"/>
  <c r="X1580" i="22" s="1"/>
  <c r="Y1579" i="22"/>
  <c r="Z1579" i="22" s="1"/>
  <c r="AC1579" i="22" s="1"/>
  <c r="AB1579" i="22"/>
  <c r="V1582" i="22" l="1"/>
  <c r="W1581" i="22"/>
  <c r="X1581" i="22" s="1"/>
  <c r="AA1581" i="22"/>
  <c r="AB1580" i="22"/>
  <c r="Y1580" i="22"/>
  <c r="Z1580" i="22" s="1"/>
  <c r="AC1580" i="22" s="1"/>
  <c r="S1583" i="22"/>
  <c r="T1582" i="22"/>
  <c r="S1584" i="22" l="1"/>
  <c r="T1583" i="22"/>
  <c r="Y1581" i="22"/>
  <c r="Z1581" i="22" s="1"/>
  <c r="AC1581" i="22" s="1"/>
  <c r="AB1581" i="22"/>
  <c r="AA1582" i="22"/>
  <c r="W1582" i="22"/>
  <c r="X1582" i="22" s="1"/>
  <c r="V1583" i="22"/>
  <c r="AA1583" i="22" l="1"/>
  <c r="V1584" i="22"/>
  <c r="W1583" i="22"/>
  <c r="X1583" i="22" s="1"/>
  <c r="AB1582" i="22"/>
  <c r="Y1582" i="22"/>
  <c r="Z1582" i="22" s="1"/>
  <c r="AC1582" i="22" s="1"/>
  <c r="S1585" i="22"/>
  <c r="T1584" i="22"/>
  <c r="T1585" i="22" l="1"/>
  <c r="S1586" i="22"/>
  <c r="Y1583" i="22"/>
  <c r="Z1583" i="22" s="1"/>
  <c r="AC1583" i="22" s="1"/>
  <c r="AB1583" i="22"/>
  <c r="V1585" i="22"/>
  <c r="AA1584" i="22"/>
  <c r="W1584" i="22"/>
  <c r="X1584" i="22" s="1"/>
  <c r="AB1584" i="22" l="1"/>
  <c r="Y1584" i="22"/>
  <c r="Z1584" i="22" s="1"/>
  <c r="AC1584" i="22" s="1"/>
  <c r="S1587" i="22"/>
  <c r="T1586" i="22"/>
  <c r="AA1585" i="22"/>
  <c r="V1586" i="22"/>
  <c r="W1585" i="22"/>
  <c r="X1585" i="22" s="1"/>
  <c r="AA1586" i="22" l="1"/>
  <c r="W1586" i="22"/>
  <c r="X1586" i="22" s="1"/>
  <c r="V1587" i="22"/>
  <c r="Y1585" i="22"/>
  <c r="Z1585" i="22" s="1"/>
  <c r="AC1585" i="22" s="1"/>
  <c r="AB1585" i="22"/>
  <c r="S1588" i="22"/>
  <c r="T1587" i="22"/>
  <c r="T1588" i="22" l="1"/>
  <c r="S1589" i="22"/>
  <c r="W1587" i="22"/>
  <c r="X1587" i="22" s="1"/>
  <c r="AA1587" i="22"/>
  <c r="V1588" i="22"/>
  <c r="AB1586" i="22"/>
  <c r="Y1586" i="22"/>
  <c r="Z1586" i="22" s="1"/>
  <c r="AC1586" i="22" s="1"/>
  <c r="V1589" i="22" l="1"/>
  <c r="AA1588" i="22"/>
  <c r="W1588" i="22"/>
  <c r="X1588" i="22" s="1"/>
  <c r="Y1587" i="22"/>
  <c r="Z1587" i="22" s="1"/>
  <c r="AC1587" i="22" s="1"/>
  <c r="AB1587" i="22"/>
  <c r="T1589" i="22"/>
  <c r="S1590" i="22"/>
  <c r="S1591" i="22" l="1"/>
  <c r="T1590" i="22"/>
  <c r="AB1588" i="22"/>
  <c r="Y1588" i="22"/>
  <c r="Z1588" i="22" s="1"/>
  <c r="AC1588" i="22" s="1"/>
  <c r="V1590" i="22"/>
  <c r="W1589" i="22"/>
  <c r="X1589" i="22" s="1"/>
  <c r="AA1589" i="22"/>
  <c r="AA1590" i="22" l="1"/>
  <c r="W1590" i="22"/>
  <c r="X1590" i="22" s="1"/>
  <c r="V1591" i="22"/>
  <c r="Y1589" i="22"/>
  <c r="Z1589" i="22" s="1"/>
  <c r="AC1589" i="22" s="1"/>
  <c r="AB1589" i="22"/>
  <c r="S1592" i="22"/>
  <c r="T1591" i="22"/>
  <c r="S1593" i="22" l="1"/>
  <c r="T1592" i="22"/>
  <c r="AA1591" i="22"/>
  <c r="V1592" i="22"/>
  <c r="W1591" i="22"/>
  <c r="X1591" i="22" s="1"/>
  <c r="AB1590" i="22"/>
  <c r="Y1590" i="22"/>
  <c r="Z1590" i="22" s="1"/>
  <c r="AC1590" i="22" s="1"/>
  <c r="V1593" i="22" l="1"/>
  <c r="AA1592" i="22"/>
  <c r="W1592" i="22"/>
  <c r="X1592" i="22" s="1"/>
  <c r="Y1591" i="22"/>
  <c r="Z1591" i="22" s="1"/>
  <c r="AC1591" i="22" s="1"/>
  <c r="AB1591" i="22"/>
  <c r="T1593" i="22"/>
  <c r="S1594" i="22"/>
  <c r="AB1592" i="22" l="1"/>
  <c r="Y1592" i="22"/>
  <c r="Z1592" i="22" s="1"/>
  <c r="AC1592" i="22" s="1"/>
  <c r="S1595" i="22"/>
  <c r="T1594" i="22"/>
  <c r="AA1593" i="22"/>
  <c r="V1594" i="22"/>
  <c r="W1593" i="22"/>
  <c r="X1593" i="22" s="1"/>
  <c r="AA1594" i="22" l="1"/>
  <c r="W1594" i="22"/>
  <c r="X1594" i="22" s="1"/>
  <c r="V1595" i="22"/>
  <c r="Y1593" i="22"/>
  <c r="Z1593" i="22" s="1"/>
  <c r="AC1593" i="22" s="1"/>
  <c r="AB1593" i="22"/>
  <c r="S1596" i="22"/>
  <c r="T1595" i="22"/>
  <c r="T1596" i="22" l="1"/>
  <c r="S1597" i="22"/>
  <c r="W1595" i="22"/>
  <c r="X1595" i="22" s="1"/>
  <c r="AA1595" i="22"/>
  <c r="V1596" i="22"/>
  <c r="AB1594" i="22"/>
  <c r="Y1594" i="22"/>
  <c r="Z1594" i="22" s="1"/>
  <c r="AC1594" i="22" s="1"/>
  <c r="Y1595" i="22" l="1"/>
  <c r="Z1595" i="22" s="1"/>
  <c r="AC1595" i="22" s="1"/>
  <c r="AB1595" i="22"/>
  <c r="V1597" i="22"/>
  <c r="AA1596" i="22"/>
  <c r="W1596" i="22"/>
  <c r="X1596" i="22" s="1"/>
  <c r="T1597" i="22"/>
  <c r="S1598" i="22"/>
  <c r="S1599" i="22" l="1"/>
  <c r="T1598" i="22"/>
  <c r="V1598" i="22"/>
  <c r="W1597" i="22"/>
  <c r="X1597" i="22" s="1"/>
  <c r="AA1597" i="22"/>
  <c r="AB1596" i="22"/>
  <c r="Y1596" i="22"/>
  <c r="Z1596" i="22" s="1"/>
  <c r="AC1596" i="22" s="1"/>
  <c r="Y1597" i="22" l="1"/>
  <c r="Z1597" i="22" s="1"/>
  <c r="AC1597" i="22" s="1"/>
  <c r="AB1597" i="22"/>
  <c r="AA1598" i="22"/>
  <c r="W1598" i="22"/>
  <c r="X1598" i="22" s="1"/>
  <c r="V1599" i="22"/>
  <c r="S1600" i="22"/>
  <c r="T1599" i="22"/>
  <c r="AB1598" i="22" l="1"/>
  <c r="Y1598" i="22"/>
  <c r="Z1598" i="22" s="1"/>
  <c r="AC1598" i="22" s="1"/>
  <c r="S1601" i="22"/>
  <c r="T1600" i="22"/>
  <c r="AA1599" i="22"/>
  <c r="V1600" i="22"/>
  <c r="W1599" i="22"/>
  <c r="X1599" i="22" s="1"/>
  <c r="V1601" i="22" l="1"/>
  <c r="AA1600" i="22"/>
  <c r="W1600" i="22"/>
  <c r="X1600" i="22" s="1"/>
  <c r="Y1599" i="22"/>
  <c r="Z1599" i="22" s="1"/>
  <c r="AC1599" i="22" s="1"/>
  <c r="AB1599" i="22"/>
  <c r="T1601" i="22"/>
  <c r="S1602" i="22"/>
  <c r="S1603" i="22" l="1"/>
  <c r="T1602" i="22"/>
  <c r="AB1600" i="22"/>
  <c r="Y1600" i="22"/>
  <c r="Z1600" i="22" s="1"/>
  <c r="AC1600" i="22" s="1"/>
  <c r="AA1601" i="22"/>
  <c r="V1602" i="22"/>
  <c r="W1601" i="22"/>
  <c r="X1601" i="22" s="1"/>
  <c r="AA1602" i="22" l="1"/>
  <c r="W1602" i="22"/>
  <c r="X1602" i="22" s="1"/>
  <c r="V1603" i="22"/>
  <c r="S1604" i="22"/>
  <c r="T1603" i="22"/>
  <c r="Y1601" i="22"/>
  <c r="Z1601" i="22" s="1"/>
  <c r="AC1601" i="22" s="1"/>
  <c r="AB1601" i="22"/>
  <c r="T1604" i="22" l="1"/>
  <c r="S1605" i="22"/>
  <c r="W1603" i="22"/>
  <c r="X1603" i="22" s="1"/>
  <c r="AA1603" i="22"/>
  <c r="V1604" i="22"/>
  <c r="AB1602" i="22"/>
  <c r="Y1602" i="22"/>
  <c r="Z1602" i="22" s="1"/>
  <c r="AC1602" i="22" s="1"/>
  <c r="Y1603" i="22" l="1"/>
  <c r="Z1603" i="22" s="1"/>
  <c r="AC1603" i="22" s="1"/>
  <c r="AB1603" i="22"/>
  <c r="T1605" i="22"/>
  <c r="S1606" i="22"/>
  <c r="V1605" i="22"/>
  <c r="AA1604" i="22"/>
  <c r="W1604" i="22"/>
  <c r="X1604" i="22" s="1"/>
  <c r="V1606" i="22" l="1"/>
  <c r="W1605" i="22"/>
  <c r="X1605" i="22" s="1"/>
  <c r="AA1605" i="22"/>
  <c r="S1607" i="22"/>
  <c r="T1606" i="22"/>
  <c r="AB1604" i="22"/>
  <c r="Y1604" i="22"/>
  <c r="Z1604" i="22" s="1"/>
  <c r="AC1604" i="22" s="1"/>
  <c r="S1608" i="22" l="1"/>
  <c r="T1607" i="22"/>
  <c r="Y1605" i="22"/>
  <c r="Z1605" i="22" s="1"/>
  <c r="AC1605" i="22" s="1"/>
  <c r="AB1605" i="22"/>
  <c r="AA1606" i="22"/>
  <c r="W1606" i="22"/>
  <c r="X1606" i="22" s="1"/>
  <c r="V1607" i="22"/>
  <c r="AA1607" i="22" l="1"/>
  <c r="V1608" i="22"/>
  <c r="W1607" i="22"/>
  <c r="X1607" i="22" s="1"/>
  <c r="AB1606" i="22"/>
  <c r="Y1606" i="22"/>
  <c r="Z1606" i="22" s="1"/>
  <c r="AC1606" i="22" s="1"/>
  <c r="S1609" i="22"/>
  <c r="T1608" i="22"/>
  <c r="Y1607" i="22" l="1"/>
  <c r="Z1607" i="22" s="1"/>
  <c r="AC1607" i="22" s="1"/>
  <c r="AB1607" i="22"/>
  <c r="V1609" i="22"/>
  <c r="AA1608" i="22"/>
  <c r="W1608" i="22"/>
  <c r="X1608" i="22" s="1"/>
  <c r="T1609" i="22"/>
  <c r="S1610" i="22"/>
  <c r="S1611" i="22" l="1"/>
  <c r="T1610" i="22"/>
  <c r="AA1609" i="22"/>
  <c r="V1610" i="22"/>
  <c r="W1609" i="22"/>
  <c r="X1609" i="22" s="1"/>
  <c r="AB1608" i="22"/>
  <c r="Y1608" i="22"/>
  <c r="Z1608" i="22" s="1"/>
  <c r="AC1608" i="22" s="1"/>
  <c r="Y1609" i="22" l="1"/>
  <c r="Z1609" i="22" s="1"/>
  <c r="AC1609" i="22" s="1"/>
  <c r="AB1609" i="22"/>
  <c r="AA1610" i="22"/>
  <c r="W1610" i="22"/>
  <c r="X1610" i="22" s="1"/>
  <c r="V1611" i="22"/>
  <c r="S1612" i="22"/>
  <c r="T1611" i="22"/>
  <c r="T1612" i="22" l="1"/>
  <c r="S1613" i="22"/>
  <c r="AB1610" i="22"/>
  <c r="Y1610" i="22"/>
  <c r="Z1610" i="22" s="1"/>
  <c r="AC1610" i="22" s="1"/>
  <c r="W1611" i="22"/>
  <c r="X1611" i="22" s="1"/>
  <c r="AA1611" i="22"/>
  <c r="V1612" i="22"/>
  <c r="Y1611" i="22" l="1"/>
  <c r="Z1611" i="22" s="1"/>
  <c r="AC1611" i="22" s="1"/>
  <c r="AB1611" i="22"/>
  <c r="V1613" i="22"/>
  <c r="AA1612" i="22"/>
  <c r="W1612" i="22"/>
  <c r="X1612" i="22" s="1"/>
  <c r="T1613" i="22"/>
  <c r="S1614" i="22"/>
  <c r="S1615" i="22" l="1"/>
  <c r="T1614" i="22"/>
  <c r="V1614" i="22"/>
  <c r="W1613" i="22"/>
  <c r="X1613" i="22" s="1"/>
  <c r="AA1613" i="22"/>
  <c r="AB1612" i="22"/>
  <c r="Y1612" i="22"/>
  <c r="Z1612" i="22" s="1"/>
  <c r="AC1612" i="22" s="1"/>
  <c r="Y1613" i="22" l="1"/>
  <c r="Z1613" i="22" s="1"/>
  <c r="AC1613" i="22" s="1"/>
  <c r="AB1613" i="22"/>
  <c r="T1615" i="22"/>
  <c r="S1616" i="22"/>
  <c r="AA1614" i="22"/>
  <c r="W1614" i="22"/>
  <c r="X1614" i="22" s="1"/>
  <c r="V1615" i="22"/>
  <c r="AA1615" i="22" l="1"/>
  <c r="V1616" i="22"/>
  <c r="W1615" i="22"/>
  <c r="X1615" i="22" s="1"/>
  <c r="S1617" i="22"/>
  <c r="T1616" i="22"/>
  <c r="AB1614" i="22"/>
  <c r="Y1614" i="22"/>
  <c r="Z1614" i="22" s="1"/>
  <c r="AC1614" i="22" s="1"/>
  <c r="T1617" i="22" l="1"/>
  <c r="S1618" i="22"/>
  <c r="Y1615" i="22"/>
  <c r="Z1615" i="22" s="1"/>
  <c r="AC1615" i="22" s="1"/>
  <c r="AB1615" i="22"/>
  <c r="W1616" i="22"/>
  <c r="X1616" i="22" s="1"/>
  <c r="AA1616" i="22"/>
  <c r="V1617" i="22"/>
  <c r="AB1616" i="22" l="1"/>
  <c r="Y1616" i="22"/>
  <c r="Z1616" i="22" s="1"/>
  <c r="AC1616" i="22" s="1"/>
  <c r="AA1617" i="22"/>
  <c r="V1618" i="22"/>
  <c r="W1617" i="22"/>
  <c r="X1617" i="22" s="1"/>
  <c r="S1619" i="22"/>
  <c r="T1618" i="22"/>
  <c r="S1620" i="22" l="1"/>
  <c r="T1619" i="22"/>
  <c r="V1619" i="22"/>
  <c r="W1618" i="22"/>
  <c r="X1618" i="22" s="1"/>
  <c r="AA1618" i="22"/>
  <c r="AB1617" i="22"/>
  <c r="Y1617" i="22"/>
  <c r="Z1617" i="22" s="1"/>
  <c r="AC1617" i="22" s="1"/>
  <c r="Y1618" i="22" l="1"/>
  <c r="Z1618" i="22" s="1"/>
  <c r="AC1618" i="22" s="1"/>
  <c r="AB1618" i="22"/>
  <c r="W1619" i="22"/>
  <c r="X1619" i="22" s="1"/>
  <c r="AA1619" i="22"/>
  <c r="V1620" i="22"/>
  <c r="T1620" i="22"/>
  <c r="S1621" i="22"/>
  <c r="AA1620" i="22" l="1"/>
  <c r="V1621" i="22"/>
  <c r="W1620" i="22"/>
  <c r="X1620" i="22" s="1"/>
  <c r="S1622" i="22"/>
  <c r="T1621" i="22"/>
  <c r="AB1619" i="22"/>
  <c r="Y1619" i="22"/>
  <c r="Z1619" i="22" s="1"/>
  <c r="AC1619" i="22" s="1"/>
  <c r="S1623" i="22" l="1"/>
  <c r="T1622" i="22"/>
  <c r="AB1620" i="22"/>
  <c r="Y1620" i="22"/>
  <c r="Z1620" i="22" s="1"/>
  <c r="AC1620" i="22" s="1"/>
  <c r="V1622" i="22"/>
  <c r="W1621" i="22"/>
  <c r="X1621" i="22" s="1"/>
  <c r="AA1621" i="22"/>
  <c r="S1624" i="22" l="1"/>
  <c r="T1623" i="22"/>
  <c r="Y1621" i="22"/>
  <c r="Z1621" i="22" s="1"/>
  <c r="AC1621" i="22" s="1"/>
  <c r="AB1621" i="22"/>
  <c r="AA1622" i="22"/>
  <c r="V1623" i="22"/>
  <c r="W1622" i="22"/>
  <c r="X1622" i="22" s="1"/>
  <c r="AA1623" i="22" l="1"/>
  <c r="V1624" i="22"/>
  <c r="W1623" i="22"/>
  <c r="X1623" i="22" s="1"/>
  <c r="AB1622" i="22"/>
  <c r="Y1622" i="22"/>
  <c r="Z1622" i="22" s="1"/>
  <c r="AC1622" i="22" s="1"/>
  <c r="S1625" i="22"/>
  <c r="T1624" i="22"/>
  <c r="T1625" i="22" l="1"/>
  <c r="S1626" i="22"/>
  <c r="Y1623" i="22"/>
  <c r="Z1623" i="22" s="1"/>
  <c r="AC1623" i="22" s="1"/>
  <c r="AB1623" i="22"/>
  <c r="W1624" i="22"/>
  <c r="X1624" i="22" s="1"/>
  <c r="AA1624" i="22"/>
  <c r="V1625" i="22"/>
  <c r="AA1625" i="22" l="1"/>
  <c r="V1626" i="22"/>
  <c r="W1625" i="22"/>
  <c r="X1625" i="22" s="1"/>
  <c r="AB1624" i="22"/>
  <c r="Y1624" i="22"/>
  <c r="Z1624" i="22" s="1"/>
  <c r="AC1624" i="22" s="1"/>
  <c r="S1627" i="22"/>
  <c r="T1626" i="22"/>
  <c r="S1628" i="22" l="1"/>
  <c r="T1627" i="22"/>
  <c r="AB1625" i="22"/>
  <c r="Y1625" i="22"/>
  <c r="Z1625" i="22" s="1"/>
  <c r="AC1625" i="22" s="1"/>
  <c r="V1627" i="22"/>
  <c r="W1626" i="22"/>
  <c r="X1626" i="22" s="1"/>
  <c r="AA1626" i="22"/>
  <c r="Y1626" i="22" l="1"/>
  <c r="Z1626" i="22" s="1"/>
  <c r="AC1626" i="22" s="1"/>
  <c r="AB1626" i="22"/>
  <c r="W1627" i="22"/>
  <c r="X1627" i="22" s="1"/>
  <c r="AA1627" i="22"/>
  <c r="V1628" i="22"/>
  <c r="T1628" i="22"/>
  <c r="S1629" i="22"/>
  <c r="S1630" i="22" l="1"/>
  <c r="T1629" i="22"/>
  <c r="AB1627" i="22"/>
  <c r="Y1627" i="22"/>
  <c r="Z1627" i="22" s="1"/>
  <c r="AC1627" i="22" s="1"/>
  <c r="AA1628" i="22"/>
  <c r="V1629" i="22"/>
  <c r="W1628" i="22"/>
  <c r="X1628" i="22" s="1"/>
  <c r="AB1628" i="22" l="1"/>
  <c r="Y1628" i="22"/>
  <c r="Z1628" i="22" s="1"/>
  <c r="AC1628" i="22" s="1"/>
  <c r="V1630" i="22"/>
  <c r="W1629" i="22"/>
  <c r="X1629" i="22" s="1"/>
  <c r="AA1629" i="22"/>
  <c r="S1631" i="22"/>
  <c r="T1630" i="22"/>
  <c r="Y1629" i="22" l="1"/>
  <c r="Z1629" i="22" s="1"/>
  <c r="AC1629" i="22" s="1"/>
  <c r="AB1629" i="22"/>
  <c r="AA1630" i="22"/>
  <c r="V1631" i="22"/>
  <c r="W1630" i="22"/>
  <c r="X1630" i="22" s="1"/>
  <c r="S1632" i="22"/>
  <c r="T1631" i="22"/>
  <c r="S1633" i="22" l="1"/>
  <c r="T1632" i="22"/>
  <c r="AA1631" i="22"/>
  <c r="V1632" i="22"/>
  <c r="W1631" i="22"/>
  <c r="X1631" i="22" s="1"/>
  <c r="AB1630" i="22"/>
  <c r="Y1630" i="22"/>
  <c r="Z1630" i="22" s="1"/>
  <c r="AC1630" i="22" s="1"/>
  <c r="W1632" i="22" l="1"/>
  <c r="X1632" i="22" s="1"/>
  <c r="AA1632" i="22"/>
  <c r="V1633" i="22"/>
  <c r="Y1631" i="22"/>
  <c r="Z1631" i="22" s="1"/>
  <c r="AC1631" i="22" s="1"/>
  <c r="AB1631" i="22"/>
  <c r="T1633" i="22"/>
  <c r="S1634" i="22"/>
  <c r="S1635" i="22" l="1"/>
  <c r="T1634" i="22"/>
  <c r="AA1633" i="22"/>
  <c r="V1634" i="22"/>
  <c r="W1633" i="22"/>
  <c r="X1633" i="22" s="1"/>
  <c r="AB1632" i="22"/>
  <c r="Y1632" i="22"/>
  <c r="Z1632" i="22" s="1"/>
  <c r="AC1632" i="22" s="1"/>
  <c r="V1635" i="22" l="1"/>
  <c r="W1634" i="22"/>
  <c r="X1634" i="22" s="1"/>
  <c r="AA1634" i="22"/>
  <c r="AB1633" i="22"/>
  <c r="Y1633" i="22"/>
  <c r="Z1633" i="22" s="1"/>
  <c r="AC1633" i="22" s="1"/>
  <c r="S1636" i="22"/>
  <c r="T1635" i="22"/>
  <c r="Y1634" i="22" l="1"/>
  <c r="Z1634" i="22" s="1"/>
  <c r="AC1634" i="22" s="1"/>
  <c r="AB1634" i="22"/>
  <c r="T1636" i="22"/>
  <c r="S1637" i="22"/>
  <c r="W1635" i="22"/>
  <c r="X1635" i="22" s="1"/>
  <c r="AA1635" i="22"/>
  <c r="V1636" i="22"/>
  <c r="AB1635" i="22" l="1"/>
  <c r="Y1635" i="22"/>
  <c r="Z1635" i="22" s="1"/>
  <c r="AC1635" i="22" s="1"/>
  <c r="S1638" i="22"/>
  <c r="T1637" i="22"/>
  <c r="AA1636" i="22"/>
  <c r="V1637" i="22"/>
  <c r="W1636" i="22"/>
  <c r="X1636" i="22" s="1"/>
  <c r="V1638" i="22" l="1"/>
  <c r="W1637" i="22"/>
  <c r="X1637" i="22" s="1"/>
  <c r="AA1637" i="22"/>
  <c r="AB1636" i="22"/>
  <c r="Y1636" i="22"/>
  <c r="Z1636" i="22" s="1"/>
  <c r="AC1636" i="22" s="1"/>
  <c r="S1639" i="22"/>
  <c r="T1638" i="22"/>
  <c r="Y1637" i="22" l="1"/>
  <c r="Z1637" i="22" s="1"/>
  <c r="AC1637" i="22" s="1"/>
  <c r="AB1637" i="22"/>
  <c r="S1640" i="22"/>
  <c r="T1639" i="22"/>
  <c r="AA1638" i="22"/>
  <c r="V1639" i="22"/>
  <c r="W1638" i="22"/>
  <c r="X1638" i="22" s="1"/>
  <c r="AB1638" i="22" l="1"/>
  <c r="Y1638" i="22"/>
  <c r="Z1638" i="22" s="1"/>
  <c r="AC1638" i="22" s="1"/>
  <c r="AA1639" i="22"/>
  <c r="V1640" i="22"/>
  <c r="W1639" i="22"/>
  <c r="X1639" i="22" s="1"/>
  <c r="S1641" i="22"/>
  <c r="T1640" i="22"/>
  <c r="T1641" i="22" l="1"/>
  <c r="S1642" i="22"/>
  <c r="Y1639" i="22"/>
  <c r="Z1639" i="22" s="1"/>
  <c r="AC1639" i="22" s="1"/>
  <c r="AB1639" i="22"/>
  <c r="W1640" i="22"/>
  <c r="X1640" i="22" s="1"/>
  <c r="AA1640" i="22"/>
  <c r="V1641" i="22"/>
  <c r="AA1641" i="22" l="1"/>
  <c r="V1642" i="22"/>
  <c r="W1641" i="22"/>
  <c r="X1641" i="22" s="1"/>
  <c r="AB1640" i="22"/>
  <c r="Y1640" i="22"/>
  <c r="Z1640" i="22" s="1"/>
  <c r="AC1640" i="22" s="1"/>
  <c r="S1643" i="22"/>
  <c r="T1642" i="22"/>
  <c r="S1644" i="22" l="1"/>
  <c r="T1643" i="22"/>
  <c r="AB1641" i="22"/>
  <c r="Y1641" i="22"/>
  <c r="Z1641" i="22" s="1"/>
  <c r="AC1641" i="22" s="1"/>
  <c r="V1643" i="22"/>
  <c r="W1642" i="22"/>
  <c r="X1642" i="22" s="1"/>
  <c r="AA1642" i="22"/>
  <c r="Y1642" i="22" l="1"/>
  <c r="Z1642" i="22" s="1"/>
  <c r="AC1642" i="22" s="1"/>
  <c r="AB1642" i="22"/>
  <c r="W1643" i="22"/>
  <c r="X1643" i="22" s="1"/>
  <c r="AA1643" i="22"/>
  <c r="V1644" i="22"/>
  <c r="T1644" i="22"/>
  <c r="S1645" i="22"/>
  <c r="S1646" i="22" l="1"/>
  <c r="T1645" i="22"/>
  <c r="AA1644" i="22"/>
  <c r="V1645" i="22"/>
  <c r="W1644" i="22"/>
  <c r="X1644" i="22" s="1"/>
  <c r="AB1643" i="22"/>
  <c r="Y1643" i="22"/>
  <c r="Z1643" i="22" s="1"/>
  <c r="AC1643" i="22" s="1"/>
  <c r="AB1644" i="22" l="1"/>
  <c r="Y1644" i="22"/>
  <c r="Z1644" i="22" s="1"/>
  <c r="AC1644" i="22" s="1"/>
  <c r="V1646" i="22"/>
  <c r="W1645" i="22"/>
  <c r="X1645" i="22" s="1"/>
  <c r="AA1645" i="22"/>
  <c r="S1647" i="22"/>
  <c r="T1646" i="22"/>
  <c r="S1648" i="22" l="1"/>
  <c r="T1647" i="22"/>
  <c r="Y1645" i="22"/>
  <c r="Z1645" i="22" s="1"/>
  <c r="AC1645" i="22" s="1"/>
  <c r="AB1645" i="22"/>
  <c r="AA1646" i="22"/>
  <c r="V1647" i="22"/>
  <c r="W1646" i="22"/>
  <c r="X1646" i="22" s="1"/>
  <c r="AB1646" i="22" l="1"/>
  <c r="Y1646" i="22"/>
  <c r="Z1646" i="22" s="1"/>
  <c r="AC1646" i="22" s="1"/>
  <c r="AA1647" i="22"/>
  <c r="V1648" i="22"/>
  <c r="W1647" i="22"/>
  <c r="X1647" i="22" s="1"/>
  <c r="S1649" i="22"/>
  <c r="T1648" i="22"/>
  <c r="T1649" i="22" l="1"/>
  <c r="S1650" i="22"/>
  <c r="W1648" i="22"/>
  <c r="X1648" i="22" s="1"/>
  <c r="AA1648" i="22"/>
  <c r="V1649" i="22"/>
  <c r="Y1647" i="22"/>
  <c r="Z1647" i="22" s="1"/>
  <c r="AC1647" i="22" s="1"/>
  <c r="AB1647" i="22"/>
  <c r="AA1649" i="22" l="1"/>
  <c r="V1650" i="22"/>
  <c r="W1649" i="22"/>
  <c r="X1649" i="22" s="1"/>
  <c r="AB1648" i="22"/>
  <c r="Y1648" i="22"/>
  <c r="Z1648" i="22" s="1"/>
  <c r="AC1648" i="22" s="1"/>
  <c r="S1651" i="22"/>
  <c r="T1650" i="22"/>
  <c r="S1652" i="22" l="1"/>
  <c r="T1651" i="22"/>
  <c r="AB1649" i="22"/>
  <c r="Y1649" i="22"/>
  <c r="Z1649" i="22" s="1"/>
  <c r="AC1649" i="22" s="1"/>
  <c r="V1651" i="22"/>
  <c r="W1650" i="22"/>
  <c r="X1650" i="22" s="1"/>
  <c r="AA1650" i="22"/>
  <c r="Y1650" i="22" l="1"/>
  <c r="Z1650" i="22" s="1"/>
  <c r="AC1650" i="22" s="1"/>
  <c r="AB1650" i="22"/>
  <c r="W1651" i="22"/>
  <c r="X1651" i="22" s="1"/>
  <c r="AA1651" i="22"/>
  <c r="V1652" i="22"/>
  <c r="T1652" i="22"/>
  <c r="S1653" i="22"/>
  <c r="AB1651" i="22" l="1"/>
  <c r="Y1651" i="22"/>
  <c r="Z1651" i="22" s="1"/>
  <c r="AC1651" i="22" s="1"/>
  <c r="S1654" i="22"/>
  <c r="T1653" i="22"/>
  <c r="AA1652" i="22"/>
  <c r="V1653" i="22"/>
  <c r="W1652" i="22"/>
  <c r="X1652" i="22" s="1"/>
  <c r="AB1652" i="22" l="1"/>
  <c r="Y1652" i="22"/>
  <c r="Z1652" i="22" s="1"/>
  <c r="AC1652" i="22" s="1"/>
  <c r="V1654" i="22"/>
  <c r="W1653" i="22"/>
  <c r="X1653" i="22" s="1"/>
  <c r="AA1653" i="22"/>
  <c r="S1655" i="22"/>
  <c r="T1654" i="22"/>
  <c r="S1656" i="22" l="1"/>
  <c r="T1655" i="22"/>
  <c r="Y1653" i="22"/>
  <c r="Z1653" i="22" s="1"/>
  <c r="AC1653" i="22" s="1"/>
  <c r="AB1653" i="22"/>
  <c r="AA1654" i="22"/>
  <c r="V1655" i="22"/>
  <c r="W1654" i="22"/>
  <c r="X1654" i="22" s="1"/>
  <c r="AB1654" i="22" l="1"/>
  <c r="Y1654" i="22"/>
  <c r="Z1654" i="22" s="1"/>
  <c r="AC1654" i="22" s="1"/>
  <c r="AA1655" i="22"/>
  <c r="V1656" i="22"/>
  <c r="W1655" i="22"/>
  <c r="X1655" i="22" s="1"/>
  <c r="S1657" i="22"/>
  <c r="T1656" i="22"/>
  <c r="Y1655" i="22" l="1"/>
  <c r="Z1655" i="22" s="1"/>
  <c r="AC1655" i="22" s="1"/>
  <c r="AB1655" i="22"/>
  <c r="W1656" i="22"/>
  <c r="X1656" i="22" s="1"/>
  <c r="AA1656" i="22"/>
  <c r="V1657" i="22"/>
  <c r="T1657" i="22"/>
  <c r="S1658" i="22"/>
  <c r="S1659" i="22" l="1"/>
  <c r="T1658" i="22"/>
  <c r="AA1657" i="22"/>
  <c r="V1658" i="22"/>
  <c r="W1657" i="22"/>
  <c r="X1657" i="22" s="1"/>
  <c r="AB1656" i="22"/>
  <c r="Y1656" i="22"/>
  <c r="Z1656" i="22" s="1"/>
  <c r="AC1656" i="22" s="1"/>
  <c r="S1660" i="22" l="1"/>
  <c r="T1659" i="22"/>
  <c r="V1659" i="22"/>
  <c r="W1658" i="22"/>
  <c r="X1658" i="22" s="1"/>
  <c r="AA1658" i="22"/>
  <c r="AB1657" i="22"/>
  <c r="Y1657" i="22"/>
  <c r="Z1657" i="22" s="1"/>
  <c r="AC1657" i="22" s="1"/>
  <c r="Y1658" i="22" l="1"/>
  <c r="Z1658" i="22" s="1"/>
  <c r="AC1658" i="22" s="1"/>
  <c r="AB1658" i="22"/>
  <c r="W1659" i="22"/>
  <c r="X1659" i="22" s="1"/>
  <c r="AA1659" i="22"/>
  <c r="V1660" i="22"/>
  <c r="T1660" i="22"/>
  <c r="S1661" i="22"/>
  <c r="S1662" i="22" l="1"/>
  <c r="T1661" i="22"/>
  <c r="AA1660" i="22"/>
  <c r="V1661" i="22"/>
  <c r="W1660" i="22"/>
  <c r="X1660" i="22" s="1"/>
  <c r="AB1659" i="22"/>
  <c r="Y1659" i="22"/>
  <c r="Z1659" i="22" s="1"/>
  <c r="AC1659" i="22" s="1"/>
  <c r="V1662" i="22" l="1"/>
  <c r="W1661" i="22"/>
  <c r="X1661" i="22" s="1"/>
  <c r="AA1661" i="22"/>
  <c r="AB1660" i="22"/>
  <c r="Y1660" i="22"/>
  <c r="Z1660" i="22" s="1"/>
  <c r="AC1660" i="22" s="1"/>
  <c r="S1663" i="22"/>
  <c r="T1662" i="22"/>
  <c r="S1664" i="22" l="1"/>
  <c r="T1663" i="22"/>
  <c r="Y1661" i="22"/>
  <c r="Z1661" i="22" s="1"/>
  <c r="AC1661" i="22" s="1"/>
  <c r="AB1661" i="22"/>
  <c r="AA1662" i="22"/>
  <c r="V1663" i="22"/>
  <c r="W1662" i="22"/>
  <c r="X1662" i="22" s="1"/>
  <c r="AB1662" i="22" l="1"/>
  <c r="Y1662" i="22"/>
  <c r="Z1662" i="22" s="1"/>
  <c r="AC1662" i="22" s="1"/>
  <c r="AA1663" i="22"/>
  <c r="V1664" i="22"/>
  <c r="W1663" i="22"/>
  <c r="X1663" i="22" s="1"/>
  <c r="S1665" i="22"/>
  <c r="T1664" i="22"/>
  <c r="W1664" i="22" l="1"/>
  <c r="X1664" i="22" s="1"/>
  <c r="AA1664" i="22"/>
  <c r="V1665" i="22"/>
  <c r="T1665" i="22"/>
  <c r="S1666" i="22"/>
  <c r="Y1663" i="22"/>
  <c r="Z1663" i="22" s="1"/>
  <c r="AC1663" i="22" s="1"/>
  <c r="AB1663" i="22"/>
  <c r="S1667" i="22" l="1"/>
  <c r="T1666" i="22"/>
  <c r="AA1665" i="22"/>
  <c r="V1666" i="22"/>
  <c r="W1665" i="22"/>
  <c r="X1665" i="22" s="1"/>
  <c r="AB1664" i="22"/>
  <c r="Y1664" i="22"/>
  <c r="Z1664" i="22" s="1"/>
  <c r="AC1664" i="22" s="1"/>
  <c r="V1667" i="22" l="1"/>
  <c r="W1666" i="22"/>
  <c r="X1666" i="22" s="1"/>
  <c r="AA1666" i="22"/>
  <c r="AB1665" i="22"/>
  <c r="Y1665" i="22"/>
  <c r="Z1665" i="22" s="1"/>
  <c r="AC1665" i="22" s="1"/>
  <c r="S1668" i="22"/>
  <c r="T1667" i="22"/>
  <c r="T1668" i="22" l="1"/>
  <c r="S1669" i="22"/>
  <c r="Y1666" i="22"/>
  <c r="Z1666" i="22" s="1"/>
  <c r="AC1666" i="22" s="1"/>
  <c r="AB1666" i="22"/>
  <c r="W1667" i="22"/>
  <c r="X1667" i="22" s="1"/>
  <c r="AA1667" i="22"/>
  <c r="V1668" i="22"/>
  <c r="AA1668" i="22" l="1"/>
  <c r="V1669" i="22"/>
  <c r="W1668" i="22"/>
  <c r="X1668" i="22" s="1"/>
  <c r="AB1667" i="22"/>
  <c r="Y1667" i="22"/>
  <c r="Z1667" i="22" s="1"/>
  <c r="AC1667" i="22" s="1"/>
  <c r="S1670" i="22"/>
  <c r="T1669" i="22"/>
  <c r="AB1668" i="22" l="1"/>
  <c r="Y1668" i="22"/>
  <c r="Z1668" i="22" s="1"/>
  <c r="AC1668" i="22" s="1"/>
  <c r="V1670" i="22"/>
  <c r="W1669" i="22"/>
  <c r="X1669" i="22" s="1"/>
  <c r="AA1669" i="22"/>
  <c r="S1671" i="22"/>
  <c r="T1670" i="22"/>
  <c r="Y1669" i="22" l="1"/>
  <c r="Z1669" i="22" s="1"/>
  <c r="AC1669" i="22" s="1"/>
  <c r="AB1669" i="22"/>
  <c r="AA1670" i="22"/>
  <c r="V1671" i="22"/>
  <c r="W1670" i="22"/>
  <c r="X1670" i="22" s="1"/>
  <c r="S1672" i="22"/>
  <c r="T1671" i="22"/>
  <c r="AB1670" i="22" l="1"/>
  <c r="Y1670" i="22"/>
  <c r="Z1670" i="22" s="1"/>
  <c r="AC1670" i="22" s="1"/>
  <c r="AA1671" i="22"/>
  <c r="V1672" i="22"/>
  <c r="W1671" i="22"/>
  <c r="X1671" i="22" s="1"/>
  <c r="S1673" i="22"/>
  <c r="T1672" i="22"/>
  <c r="Y1671" i="22" l="1"/>
  <c r="Z1671" i="22" s="1"/>
  <c r="AC1671" i="22" s="1"/>
  <c r="AB1671" i="22"/>
  <c r="W1672" i="22"/>
  <c r="X1672" i="22" s="1"/>
  <c r="AA1672" i="22"/>
  <c r="V1673" i="22"/>
  <c r="T1673" i="22"/>
  <c r="S1674" i="22"/>
  <c r="S1675" i="22" l="1"/>
  <c r="T1674" i="22"/>
  <c r="AA1673" i="22"/>
  <c r="V1674" i="22"/>
  <c r="W1673" i="22"/>
  <c r="X1673" i="22" s="1"/>
  <c r="AB1672" i="22"/>
  <c r="Y1672" i="22"/>
  <c r="Z1672" i="22" s="1"/>
  <c r="AC1672" i="22" s="1"/>
  <c r="V1675" i="22" l="1"/>
  <c r="W1674" i="22"/>
  <c r="X1674" i="22" s="1"/>
  <c r="AA1674" i="22"/>
  <c r="AB1673" i="22"/>
  <c r="Y1673" i="22"/>
  <c r="Z1673" i="22" s="1"/>
  <c r="AC1673" i="22" s="1"/>
  <c r="S1676" i="22"/>
  <c r="T1675" i="22"/>
  <c r="Y1674" i="22" l="1"/>
  <c r="Z1674" i="22" s="1"/>
  <c r="AC1674" i="22" s="1"/>
  <c r="AB1674" i="22"/>
  <c r="T1676" i="22"/>
  <c r="S1677" i="22"/>
  <c r="W1675" i="22"/>
  <c r="X1675" i="22" s="1"/>
  <c r="AA1675" i="22"/>
  <c r="V1676" i="22"/>
  <c r="AA1676" i="22" l="1"/>
  <c r="V1677" i="22"/>
  <c r="W1676" i="22"/>
  <c r="X1676" i="22" s="1"/>
  <c r="S1678" i="22"/>
  <c r="T1677" i="22"/>
  <c r="AB1675" i="22"/>
  <c r="Y1675" i="22"/>
  <c r="Z1675" i="22" s="1"/>
  <c r="AC1675" i="22" s="1"/>
  <c r="AB1676" i="22" l="1"/>
  <c r="Y1676" i="22"/>
  <c r="Z1676" i="22" s="1"/>
  <c r="AC1676" i="22" s="1"/>
  <c r="S1679" i="22"/>
  <c r="T1678" i="22"/>
  <c r="V1678" i="22"/>
  <c r="W1677" i="22"/>
  <c r="X1677" i="22" s="1"/>
  <c r="AA1677" i="22"/>
  <c r="Y1677" i="22" l="1"/>
  <c r="Z1677" i="22" s="1"/>
  <c r="AC1677" i="22" s="1"/>
  <c r="AB1677" i="22"/>
  <c r="AA1678" i="22"/>
  <c r="V1679" i="22"/>
  <c r="W1678" i="22"/>
  <c r="X1678" i="22" s="1"/>
  <c r="S1680" i="22"/>
  <c r="T1679" i="22"/>
  <c r="AB1678" i="22" l="1"/>
  <c r="Y1678" i="22"/>
  <c r="Z1678" i="22" s="1"/>
  <c r="AC1678" i="22" s="1"/>
  <c r="AA1679" i="22"/>
  <c r="V1680" i="22"/>
  <c r="W1679" i="22"/>
  <c r="X1679" i="22" s="1"/>
  <c r="S1681" i="22"/>
  <c r="T1680" i="22"/>
  <c r="T1681" i="22" l="1"/>
  <c r="S1682" i="22"/>
  <c r="W1680" i="22"/>
  <c r="X1680" i="22" s="1"/>
  <c r="AA1680" i="22"/>
  <c r="V1681" i="22"/>
  <c r="Y1679" i="22"/>
  <c r="Z1679" i="22" s="1"/>
  <c r="AC1679" i="22" s="1"/>
  <c r="AB1679" i="22"/>
  <c r="AA1681" i="22" l="1"/>
  <c r="V1682" i="22"/>
  <c r="W1681" i="22"/>
  <c r="X1681" i="22" s="1"/>
  <c r="AB1680" i="22"/>
  <c r="Y1680" i="22"/>
  <c r="Z1680" i="22" s="1"/>
  <c r="AC1680" i="22" s="1"/>
  <c r="S1683" i="22"/>
  <c r="T1682" i="22"/>
  <c r="S1684" i="22" l="1"/>
  <c r="T1683" i="22"/>
  <c r="AB1681" i="22"/>
  <c r="Y1681" i="22"/>
  <c r="Z1681" i="22" s="1"/>
  <c r="AC1681" i="22" s="1"/>
  <c r="V1683" i="22"/>
  <c r="W1682" i="22"/>
  <c r="X1682" i="22" s="1"/>
  <c r="AA1682" i="22"/>
  <c r="Y1682" i="22" l="1"/>
  <c r="Z1682" i="22" s="1"/>
  <c r="AC1682" i="22" s="1"/>
  <c r="AB1682" i="22"/>
  <c r="W1683" i="22"/>
  <c r="X1683" i="22" s="1"/>
  <c r="AA1683" i="22"/>
  <c r="V1684" i="22"/>
  <c r="T1684" i="22"/>
  <c r="S1685" i="22"/>
  <c r="S1686" i="22" l="1"/>
  <c r="T1685" i="22"/>
  <c r="AA1684" i="22"/>
  <c r="V1685" i="22"/>
  <c r="W1684" i="22"/>
  <c r="X1684" i="22" s="1"/>
  <c r="AB1683" i="22"/>
  <c r="Y1683" i="22"/>
  <c r="Z1683" i="22" s="1"/>
  <c r="AC1683" i="22" s="1"/>
  <c r="V1686" i="22" l="1"/>
  <c r="W1685" i="22"/>
  <c r="X1685" i="22" s="1"/>
  <c r="AA1685" i="22"/>
  <c r="AB1684" i="22"/>
  <c r="Y1684" i="22"/>
  <c r="Z1684" i="22" s="1"/>
  <c r="AC1684" i="22" s="1"/>
  <c r="S1687" i="22"/>
  <c r="T1686" i="22"/>
  <c r="S1688" i="22" l="1"/>
  <c r="T1687" i="22"/>
  <c r="Y1685" i="22"/>
  <c r="Z1685" i="22" s="1"/>
  <c r="AC1685" i="22" s="1"/>
  <c r="AB1685" i="22"/>
  <c r="AA1686" i="22"/>
  <c r="V1687" i="22"/>
  <c r="W1686" i="22"/>
  <c r="X1686" i="22" s="1"/>
  <c r="AA1687" i="22" l="1"/>
  <c r="V1688" i="22"/>
  <c r="W1687" i="22"/>
  <c r="X1687" i="22" s="1"/>
  <c r="AB1686" i="22"/>
  <c r="Y1686" i="22"/>
  <c r="Z1686" i="22" s="1"/>
  <c r="AC1686" i="22" s="1"/>
  <c r="S1689" i="22"/>
  <c r="T1688" i="22"/>
  <c r="Y1687" i="22" l="1"/>
  <c r="Z1687" i="22" s="1"/>
  <c r="AC1687" i="22" s="1"/>
  <c r="AB1687" i="22"/>
  <c r="T1689" i="22"/>
  <c r="S1690" i="22"/>
  <c r="W1688" i="22"/>
  <c r="X1688" i="22" s="1"/>
  <c r="AA1688" i="22"/>
  <c r="V1689" i="22"/>
  <c r="AA1689" i="22" l="1"/>
  <c r="V1690" i="22"/>
  <c r="W1689" i="22"/>
  <c r="X1689" i="22" s="1"/>
  <c r="AB1688" i="22"/>
  <c r="Y1688" i="22"/>
  <c r="Z1688" i="22" s="1"/>
  <c r="AC1688" i="22" s="1"/>
  <c r="S1691" i="22"/>
  <c r="T1690" i="22"/>
  <c r="S1692" i="22" l="1"/>
  <c r="T1691" i="22"/>
  <c r="AB1689" i="22"/>
  <c r="Y1689" i="22"/>
  <c r="Z1689" i="22" s="1"/>
  <c r="AC1689" i="22" s="1"/>
  <c r="V1691" i="22"/>
  <c r="W1690" i="22"/>
  <c r="X1690" i="22" s="1"/>
  <c r="AA1690" i="22"/>
  <c r="W1691" i="22" l="1"/>
  <c r="X1691" i="22" s="1"/>
  <c r="AA1691" i="22"/>
  <c r="V1692" i="22"/>
  <c r="Y1690" i="22"/>
  <c r="Z1690" i="22" s="1"/>
  <c r="AC1690" i="22" s="1"/>
  <c r="AB1690" i="22"/>
  <c r="T1692" i="22"/>
  <c r="S1693" i="22"/>
  <c r="S1694" i="22" l="1"/>
  <c r="T1693" i="22"/>
  <c r="AA1692" i="22"/>
  <c r="V1693" i="22"/>
  <c r="W1692" i="22"/>
  <c r="X1692" i="22" s="1"/>
  <c r="AB1691" i="22"/>
  <c r="Y1691" i="22"/>
  <c r="Z1691" i="22" s="1"/>
  <c r="AC1691" i="22" s="1"/>
  <c r="V1694" i="22" l="1"/>
  <c r="W1693" i="22"/>
  <c r="X1693" i="22" s="1"/>
  <c r="AA1693" i="22"/>
  <c r="AB1692" i="22"/>
  <c r="Y1692" i="22"/>
  <c r="Z1692" i="22" s="1"/>
  <c r="AC1692" i="22" s="1"/>
  <c r="S1695" i="22"/>
  <c r="T1694" i="22"/>
  <c r="S1696" i="22" l="1"/>
  <c r="T1695" i="22"/>
  <c r="Y1693" i="22"/>
  <c r="Z1693" i="22" s="1"/>
  <c r="AC1693" i="22" s="1"/>
  <c r="AB1693" i="22"/>
  <c r="AA1694" i="22"/>
  <c r="V1695" i="22"/>
  <c r="W1694" i="22"/>
  <c r="X1694" i="22" s="1"/>
  <c r="AA1695" i="22" l="1"/>
  <c r="V1696" i="22"/>
  <c r="W1695" i="22"/>
  <c r="X1695" i="22" s="1"/>
  <c r="AB1694" i="22"/>
  <c r="Y1694" i="22"/>
  <c r="Z1694" i="22" s="1"/>
  <c r="AC1694" i="22" s="1"/>
  <c r="S1697" i="22"/>
  <c r="T1696" i="22"/>
  <c r="T1697" i="22" l="1"/>
  <c r="S1698" i="22"/>
  <c r="Y1695" i="22"/>
  <c r="Z1695" i="22" s="1"/>
  <c r="AC1695" i="22" s="1"/>
  <c r="AB1695" i="22"/>
  <c r="W1696" i="22"/>
  <c r="X1696" i="22" s="1"/>
  <c r="AA1696" i="22"/>
  <c r="V1697" i="22"/>
  <c r="AA1697" i="22" l="1"/>
  <c r="V1698" i="22"/>
  <c r="W1697" i="22"/>
  <c r="X1697" i="22" s="1"/>
  <c r="S1699" i="22"/>
  <c r="T1698" i="22"/>
  <c r="AB1696" i="22"/>
  <c r="Y1696" i="22"/>
  <c r="Z1696" i="22" s="1"/>
  <c r="AC1696" i="22" s="1"/>
  <c r="S1700" i="22" l="1"/>
  <c r="T1699" i="22"/>
  <c r="AB1697" i="22"/>
  <c r="Y1697" i="22"/>
  <c r="Z1697" i="22" s="1"/>
  <c r="AC1697" i="22" s="1"/>
  <c r="V1699" i="22"/>
  <c r="W1698" i="22"/>
  <c r="X1698" i="22" s="1"/>
  <c r="AA1698" i="22"/>
  <c r="Y1698" i="22" l="1"/>
  <c r="Z1698" i="22" s="1"/>
  <c r="AC1698" i="22" s="1"/>
  <c r="AB1698" i="22"/>
  <c r="W1699" i="22"/>
  <c r="X1699" i="22" s="1"/>
  <c r="AA1699" i="22"/>
  <c r="V1700" i="22"/>
  <c r="T1700" i="22"/>
  <c r="S1701" i="22"/>
  <c r="S1702" i="22" l="1"/>
  <c r="T1701" i="22"/>
  <c r="AA1700" i="22"/>
  <c r="V1701" i="22"/>
  <c r="W1700" i="22"/>
  <c r="X1700" i="22" s="1"/>
  <c r="AB1699" i="22"/>
  <c r="Y1699" i="22"/>
  <c r="Z1699" i="22" s="1"/>
  <c r="AC1699" i="22" s="1"/>
  <c r="V1702" i="22" l="1"/>
  <c r="W1701" i="22"/>
  <c r="X1701" i="22" s="1"/>
  <c r="AA1701" i="22"/>
  <c r="AB1700" i="22"/>
  <c r="Y1700" i="22"/>
  <c r="Z1700" i="22" s="1"/>
  <c r="AC1700" i="22" s="1"/>
  <c r="S1703" i="22"/>
  <c r="T1702" i="22"/>
  <c r="S1704" i="22" l="1"/>
  <c r="T1703" i="22"/>
  <c r="Y1701" i="22"/>
  <c r="Z1701" i="22" s="1"/>
  <c r="AC1701" i="22" s="1"/>
  <c r="AB1701" i="22"/>
  <c r="AA1702" i="22"/>
  <c r="V1703" i="22"/>
  <c r="W1702" i="22"/>
  <c r="X1702" i="22" s="1"/>
  <c r="AA1703" i="22" l="1"/>
  <c r="V1704" i="22"/>
  <c r="W1703" i="22"/>
  <c r="X1703" i="22" s="1"/>
  <c r="AB1702" i="22"/>
  <c r="Y1702" i="22"/>
  <c r="Z1702" i="22" s="1"/>
  <c r="AC1702" i="22" s="1"/>
  <c r="S1705" i="22"/>
  <c r="T1704" i="22"/>
  <c r="T1705" i="22" l="1"/>
  <c r="S1706" i="22"/>
  <c r="W1704" i="22"/>
  <c r="X1704" i="22" s="1"/>
  <c r="AA1704" i="22"/>
  <c r="V1705" i="22"/>
  <c r="Y1703" i="22"/>
  <c r="Z1703" i="22" s="1"/>
  <c r="AC1703" i="22" s="1"/>
  <c r="AB1703" i="22"/>
  <c r="AA1705" i="22" l="1"/>
  <c r="V1706" i="22"/>
  <c r="W1705" i="22"/>
  <c r="X1705" i="22" s="1"/>
  <c r="AB1704" i="22"/>
  <c r="Y1704" i="22"/>
  <c r="Z1704" i="22" s="1"/>
  <c r="AC1704" i="22" s="1"/>
  <c r="S1707" i="22"/>
  <c r="T1706" i="22"/>
  <c r="AB1705" i="22" l="1"/>
  <c r="Y1705" i="22"/>
  <c r="Z1705" i="22" s="1"/>
  <c r="AC1705" i="22" s="1"/>
  <c r="S1708" i="22"/>
  <c r="T1707" i="22"/>
  <c r="V1707" i="22"/>
  <c r="W1706" i="22"/>
  <c r="X1706" i="22" s="1"/>
  <c r="AA1706" i="22"/>
  <c r="Y1706" i="22" l="1"/>
  <c r="Z1706" i="22" s="1"/>
  <c r="AC1706" i="22" s="1"/>
  <c r="AB1706" i="22"/>
  <c r="W1707" i="22"/>
  <c r="X1707" i="22" s="1"/>
  <c r="AA1707" i="22"/>
  <c r="V1708" i="22"/>
  <c r="T1708" i="22"/>
  <c r="S1709" i="22"/>
  <c r="S1710" i="22" l="1"/>
  <c r="T1709" i="22"/>
  <c r="AA1708" i="22"/>
  <c r="V1709" i="22"/>
  <c r="W1708" i="22"/>
  <c r="X1708" i="22" s="1"/>
  <c r="AB1707" i="22"/>
  <c r="Y1707" i="22"/>
  <c r="Z1707" i="22" s="1"/>
  <c r="AC1707" i="22" s="1"/>
  <c r="S1711" i="22" l="1"/>
  <c r="T1710" i="22"/>
  <c r="V1710" i="22"/>
  <c r="W1709" i="22"/>
  <c r="X1709" i="22" s="1"/>
  <c r="AA1709" i="22"/>
  <c r="AB1708" i="22"/>
  <c r="Y1708" i="22"/>
  <c r="Z1708" i="22" s="1"/>
  <c r="AC1708" i="22" s="1"/>
  <c r="Y1709" i="22" l="1"/>
  <c r="Z1709" i="22" s="1"/>
  <c r="AC1709" i="22" s="1"/>
  <c r="AB1709" i="22"/>
  <c r="AA1710" i="22"/>
  <c r="V1711" i="22"/>
  <c r="W1710" i="22"/>
  <c r="X1710" i="22" s="1"/>
  <c r="S1712" i="22"/>
  <c r="T1711" i="22"/>
  <c r="S1713" i="22" l="1"/>
  <c r="T1712" i="22"/>
  <c r="AA1711" i="22"/>
  <c r="V1712" i="22"/>
  <c r="W1711" i="22"/>
  <c r="X1711" i="22" s="1"/>
  <c r="AB1710" i="22"/>
  <c r="Y1710" i="22"/>
  <c r="Z1710" i="22" s="1"/>
  <c r="AC1710" i="22" s="1"/>
  <c r="T1713" i="22" l="1"/>
  <c r="S1714" i="22"/>
  <c r="W1712" i="22"/>
  <c r="X1712" i="22" s="1"/>
  <c r="AA1712" i="22"/>
  <c r="V1713" i="22"/>
  <c r="Y1711" i="22"/>
  <c r="Z1711" i="22" s="1"/>
  <c r="AC1711" i="22" s="1"/>
  <c r="AB1711" i="22"/>
  <c r="AA1713" i="22" l="1"/>
  <c r="V1714" i="22"/>
  <c r="W1713" i="22"/>
  <c r="X1713" i="22" s="1"/>
  <c r="AB1712" i="22"/>
  <c r="Y1712" i="22"/>
  <c r="Z1712" i="22" s="1"/>
  <c r="AC1712" i="22" s="1"/>
  <c r="S1715" i="22"/>
  <c r="T1714" i="22"/>
  <c r="S1716" i="22" l="1"/>
  <c r="T1715" i="22"/>
  <c r="AB1713" i="22"/>
  <c r="Y1713" i="22"/>
  <c r="Z1713" i="22" s="1"/>
  <c r="AC1713" i="22" s="1"/>
  <c r="V1715" i="22"/>
  <c r="W1714" i="22"/>
  <c r="X1714" i="22" s="1"/>
  <c r="AA1714" i="22"/>
  <c r="Y1714" i="22" l="1"/>
  <c r="Z1714" i="22" s="1"/>
  <c r="AC1714" i="22" s="1"/>
  <c r="AB1714" i="22"/>
  <c r="W1715" i="22"/>
  <c r="X1715" i="22" s="1"/>
  <c r="AA1715" i="22"/>
  <c r="V1716" i="22"/>
  <c r="T1716" i="22"/>
  <c r="S1717" i="22"/>
  <c r="S1718" i="22" l="1"/>
  <c r="T1717" i="22"/>
  <c r="AA1716" i="22"/>
  <c r="V1717" i="22"/>
  <c r="W1716" i="22"/>
  <c r="X1716" i="22" s="1"/>
  <c r="AB1715" i="22"/>
  <c r="Y1715" i="22"/>
  <c r="Z1715" i="22" s="1"/>
  <c r="AC1715" i="22" s="1"/>
  <c r="V1718" i="22" l="1"/>
  <c r="W1717" i="22"/>
  <c r="X1717" i="22" s="1"/>
  <c r="AA1717" i="22"/>
  <c r="AB1716" i="22"/>
  <c r="Y1716" i="22"/>
  <c r="Z1716" i="22" s="1"/>
  <c r="AC1716" i="22" s="1"/>
  <c r="S1719" i="22"/>
  <c r="T1718" i="22"/>
  <c r="S1720" i="22" l="1"/>
  <c r="T1719" i="22"/>
  <c r="AA1718" i="22"/>
  <c r="V1719" i="22"/>
  <c r="W1718" i="22"/>
  <c r="X1718" i="22" s="1"/>
  <c r="Y1717" i="22"/>
  <c r="Z1717" i="22" s="1"/>
  <c r="AC1717" i="22" s="1"/>
  <c r="AB1717" i="22"/>
  <c r="AA1719" i="22" l="1"/>
  <c r="V1720" i="22"/>
  <c r="W1719" i="22"/>
  <c r="X1719" i="22" s="1"/>
  <c r="AB1718" i="22"/>
  <c r="Y1718" i="22"/>
  <c r="Z1718" i="22" s="1"/>
  <c r="AC1718" i="22" s="1"/>
  <c r="S1721" i="22"/>
  <c r="T1720" i="22"/>
  <c r="T1721" i="22" l="1"/>
  <c r="S1722" i="22"/>
  <c r="Y1719" i="22"/>
  <c r="Z1719" i="22" s="1"/>
  <c r="AC1719" i="22" s="1"/>
  <c r="AB1719" i="22"/>
  <c r="W1720" i="22"/>
  <c r="X1720" i="22" s="1"/>
  <c r="AA1720" i="22"/>
  <c r="V1721" i="22"/>
  <c r="AB1720" i="22" l="1"/>
  <c r="Y1720" i="22"/>
  <c r="Z1720" i="22" s="1"/>
  <c r="AC1720" i="22" s="1"/>
  <c r="AA1721" i="22"/>
  <c r="V1722" i="22"/>
  <c r="W1721" i="22"/>
  <c r="X1721" i="22" s="1"/>
  <c r="S1723" i="22"/>
  <c r="T1722" i="22"/>
  <c r="S1724" i="22" l="1"/>
  <c r="T1723" i="22"/>
  <c r="V1723" i="22"/>
  <c r="W1722" i="22"/>
  <c r="X1722" i="22" s="1"/>
  <c r="AA1722" i="22"/>
  <c r="AB1721" i="22"/>
  <c r="Y1721" i="22"/>
  <c r="Z1721" i="22" s="1"/>
  <c r="AC1721" i="22" s="1"/>
  <c r="Y1722" i="22" l="1"/>
  <c r="Z1722" i="22" s="1"/>
  <c r="AC1722" i="22" s="1"/>
  <c r="AB1722" i="22"/>
  <c r="W1723" i="22"/>
  <c r="X1723" i="22" s="1"/>
  <c r="AA1723" i="22"/>
  <c r="V1724" i="22"/>
  <c r="T1724" i="22"/>
  <c r="S1725" i="22"/>
  <c r="S1726" i="22" l="1"/>
  <c r="T1725" i="22"/>
  <c r="AA1724" i="22"/>
  <c r="V1725" i="22"/>
  <c r="W1724" i="22"/>
  <c r="X1724" i="22" s="1"/>
  <c r="AB1723" i="22"/>
  <c r="Y1723" i="22"/>
  <c r="Z1723" i="22" s="1"/>
  <c r="AC1723" i="22" s="1"/>
  <c r="V1726" i="22" l="1"/>
  <c r="W1725" i="22"/>
  <c r="X1725" i="22" s="1"/>
  <c r="AA1725" i="22"/>
  <c r="S1727" i="22"/>
  <c r="T1726" i="22"/>
  <c r="AB1724" i="22"/>
  <c r="Y1724" i="22"/>
  <c r="Z1724" i="22" s="1"/>
  <c r="AC1724" i="22" s="1"/>
  <c r="S1728" i="22" l="1"/>
  <c r="T1727" i="22"/>
  <c r="Y1725" i="22"/>
  <c r="Z1725" i="22" s="1"/>
  <c r="AC1725" i="22" s="1"/>
  <c r="AB1725" i="22"/>
  <c r="AA1726" i="22"/>
  <c r="V1727" i="22"/>
  <c r="W1726" i="22"/>
  <c r="X1726" i="22" s="1"/>
  <c r="AA1727" i="22" l="1"/>
  <c r="V1728" i="22"/>
  <c r="W1727" i="22"/>
  <c r="X1727" i="22" s="1"/>
  <c r="AB1726" i="22"/>
  <c r="Y1726" i="22"/>
  <c r="Z1726" i="22" s="1"/>
  <c r="AC1726" i="22" s="1"/>
  <c r="S1729" i="22"/>
  <c r="T1728" i="22"/>
  <c r="T1729" i="22" l="1"/>
  <c r="S1730" i="22"/>
  <c r="Y1727" i="22"/>
  <c r="Z1727" i="22" s="1"/>
  <c r="AC1727" i="22" s="1"/>
  <c r="AB1727" i="22"/>
  <c r="W1728" i="22"/>
  <c r="X1728" i="22" s="1"/>
  <c r="AA1728" i="22"/>
  <c r="V1729" i="22"/>
  <c r="AB1728" i="22" l="1"/>
  <c r="Y1728" i="22"/>
  <c r="Z1728" i="22" s="1"/>
  <c r="AC1728" i="22" s="1"/>
  <c r="AA1729" i="22"/>
  <c r="V1730" i="22"/>
  <c r="W1729" i="22"/>
  <c r="X1729" i="22" s="1"/>
  <c r="S1731" i="22"/>
  <c r="T1730" i="22"/>
  <c r="S1732" i="22" l="1"/>
  <c r="T1731" i="22"/>
  <c r="V1731" i="22"/>
  <c r="W1730" i="22"/>
  <c r="X1730" i="22" s="1"/>
  <c r="AA1730" i="22"/>
  <c r="AB1729" i="22"/>
  <c r="Y1729" i="22"/>
  <c r="Z1729" i="22" s="1"/>
  <c r="AC1729" i="22" s="1"/>
  <c r="T1732" i="22" l="1"/>
  <c r="S1733" i="22"/>
  <c r="Y1730" i="22"/>
  <c r="Z1730" i="22" s="1"/>
  <c r="AC1730" i="22" s="1"/>
  <c r="AB1730" i="22"/>
  <c r="W1731" i="22"/>
  <c r="X1731" i="22" s="1"/>
  <c r="AA1731" i="22"/>
  <c r="V1732" i="22"/>
  <c r="AB1731" i="22" l="1"/>
  <c r="Y1731" i="22"/>
  <c r="Z1731" i="22" s="1"/>
  <c r="AC1731" i="22" s="1"/>
  <c r="AA1732" i="22"/>
  <c r="V1733" i="22"/>
  <c r="W1732" i="22"/>
  <c r="X1732" i="22" s="1"/>
  <c r="S1734" i="22"/>
  <c r="T1733" i="22"/>
  <c r="S1735" i="22" l="1"/>
  <c r="T1734" i="22"/>
  <c r="V1734" i="22"/>
  <c r="W1733" i="22"/>
  <c r="X1733" i="22" s="1"/>
  <c r="AA1733" i="22"/>
  <c r="AB1732" i="22"/>
  <c r="Y1732" i="22"/>
  <c r="Z1732" i="22" s="1"/>
  <c r="AC1732" i="22" s="1"/>
  <c r="S1736" i="22" l="1"/>
  <c r="T1735" i="22"/>
  <c r="Y1733" i="22"/>
  <c r="Z1733" i="22" s="1"/>
  <c r="AC1733" i="22" s="1"/>
  <c r="AB1733" i="22"/>
  <c r="AA1734" i="22"/>
  <c r="V1735" i="22"/>
  <c r="W1734" i="22"/>
  <c r="X1734" i="22" s="1"/>
  <c r="AA1735" i="22" l="1"/>
  <c r="V1736" i="22"/>
  <c r="W1735" i="22"/>
  <c r="X1735" i="22" s="1"/>
  <c r="AB1734" i="22"/>
  <c r="Y1734" i="22"/>
  <c r="Z1734" i="22" s="1"/>
  <c r="AC1734" i="22" s="1"/>
  <c r="S1737" i="22"/>
  <c r="T1736" i="22"/>
  <c r="T1737" i="22" l="1"/>
  <c r="S1738" i="22"/>
  <c r="Y1735" i="22"/>
  <c r="Z1735" i="22" s="1"/>
  <c r="AC1735" i="22" s="1"/>
  <c r="AB1735" i="22"/>
  <c r="W1736" i="22"/>
  <c r="X1736" i="22" s="1"/>
  <c r="AA1736" i="22"/>
  <c r="V1737" i="22"/>
  <c r="AA1737" i="22" l="1"/>
  <c r="V1738" i="22"/>
  <c r="W1737" i="22"/>
  <c r="X1737" i="22" s="1"/>
  <c r="AB1736" i="22"/>
  <c r="Y1736" i="22"/>
  <c r="Z1736" i="22" s="1"/>
  <c r="AC1736" i="22" s="1"/>
  <c r="S1739" i="22"/>
  <c r="T1738" i="22"/>
  <c r="S1740" i="22" l="1"/>
  <c r="T1739" i="22"/>
  <c r="AB1737" i="22"/>
  <c r="Y1737" i="22"/>
  <c r="Z1737" i="22" s="1"/>
  <c r="AC1737" i="22" s="1"/>
  <c r="V1739" i="22"/>
  <c r="W1738" i="22"/>
  <c r="X1738" i="22" s="1"/>
  <c r="AA1738" i="22"/>
  <c r="Y1738" i="22" l="1"/>
  <c r="Z1738" i="22" s="1"/>
  <c r="AC1738" i="22" s="1"/>
  <c r="AB1738" i="22"/>
  <c r="W1739" i="22"/>
  <c r="X1739" i="22" s="1"/>
  <c r="AA1739" i="22"/>
  <c r="V1740" i="22"/>
  <c r="T1740" i="22"/>
  <c r="S1741" i="22"/>
  <c r="AA1740" i="22" l="1"/>
  <c r="V1741" i="22"/>
  <c r="W1740" i="22"/>
  <c r="X1740" i="22" s="1"/>
  <c r="S1742" i="22"/>
  <c r="T1741" i="22"/>
  <c r="AB1739" i="22"/>
  <c r="Y1739" i="22"/>
  <c r="Z1739" i="22" s="1"/>
  <c r="AC1739" i="22" s="1"/>
  <c r="S1743" i="22" l="1"/>
  <c r="T1742" i="22"/>
  <c r="AB1740" i="22"/>
  <c r="Y1740" i="22"/>
  <c r="Z1740" i="22" s="1"/>
  <c r="AC1740" i="22" s="1"/>
  <c r="V1742" i="22"/>
  <c r="W1741" i="22"/>
  <c r="X1741" i="22" s="1"/>
  <c r="AA1741" i="22"/>
  <c r="Y1741" i="22" l="1"/>
  <c r="Z1741" i="22" s="1"/>
  <c r="AC1741" i="22" s="1"/>
  <c r="AB1741" i="22"/>
  <c r="AA1742" i="22"/>
  <c r="V1743" i="22"/>
  <c r="W1742" i="22"/>
  <c r="X1742" i="22" s="1"/>
  <c r="S1744" i="22"/>
  <c r="T1743" i="22"/>
  <c r="S1745" i="22" l="1"/>
  <c r="T1744" i="22"/>
  <c r="AB1742" i="22"/>
  <c r="Y1742" i="22"/>
  <c r="Z1742" i="22" s="1"/>
  <c r="AC1742" i="22" s="1"/>
  <c r="AA1743" i="22"/>
  <c r="V1744" i="22"/>
  <c r="W1743" i="22"/>
  <c r="X1743" i="22" s="1"/>
  <c r="W1744" i="22" l="1"/>
  <c r="X1744" i="22" s="1"/>
  <c r="AA1744" i="22"/>
  <c r="V1745" i="22"/>
  <c r="T1745" i="22"/>
  <c r="S1746" i="22"/>
  <c r="Y1743" i="22"/>
  <c r="Z1743" i="22" s="1"/>
  <c r="AC1743" i="22" s="1"/>
  <c r="AB1743" i="22"/>
  <c r="S1747" i="22" l="1"/>
  <c r="T1746" i="22"/>
  <c r="AA1745" i="22"/>
  <c r="V1746" i="22"/>
  <c r="W1745" i="22"/>
  <c r="X1745" i="22" s="1"/>
  <c r="AB1744" i="22"/>
  <c r="Y1744" i="22"/>
  <c r="Z1744" i="22" s="1"/>
  <c r="AC1744" i="22" s="1"/>
  <c r="AB1745" i="22" l="1"/>
  <c r="Y1745" i="22"/>
  <c r="Z1745" i="22" s="1"/>
  <c r="AC1745" i="22" s="1"/>
  <c r="V1747" i="22"/>
  <c r="W1746" i="22"/>
  <c r="X1746" i="22" s="1"/>
  <c r="AA1746" i="22"/>
  <c r="S1748" i="22"/>
  <c r="T1747" i="22"/>
  <c r="T1748" i="22" l="1"/>
  <c r="S1749" i="22"/>
  <c r="Y1746" i="22"/>
  <c r="Z1746" i="22" s="1"/>
  <c r="AC1746" i="22" s="1"/>
  <c r="AB1746" i="22"/>
  <c r="W1747" i="22"/>
  <c r="X1747" i="22" s="1"/>
  <c r="AA1747" i="22"/>
  <c r="V1748" i="22"/>
  <c r="AA1748" i="22" l="1"/>
  <c r="V1749" i="22"/>
  <c r="W1748" i="22"/>
  <c r="X1748" i="22" s="1"/>
  <c r="AB1747" i="22"/>
  <c r="Y1747" i="22"/>
  <c r="Z1747" i="22" s="1"/>
  <c r="AC1747" i="22" s="1"/>
  <c r="S1750" i="22"/>
  <c r="T1749" i="22"/>
  <c r="AB1748" i="22" l="1"/>
  <c r="Y1748" i="22"/>
  <c r="Z1748" i="22" s="1"/>
  <c r="AC1748" i="22" s="1"/>
  <c r="S1751" i="22"/>
  <c r="T1750" i="22"/>
  <c r="V1750" i="22"/>
  <c r="W1749" i="22"/>
  <c r="X1749" i="22" s="1"/>
  <c r="AA1749" i="22"/>
  <c r="Y1749" i="22" l="1"/>
  <c r="Z1749" i="22" s="1"/>
  <c r="AC1749" i="22" s="1"/>
  <c r="AB1749" i="22"/>
  <c r="AA1750" i="22"/>
  <c r="V1751" i="22"/>
  <c r="W1750" i="22"/>
  <c r="X1750" i="22" s="1"/>
  <c r="S1752" i="22"/>
  <c r="T1751" i="22"/>
  <c r="AB1750" i="22" l="1"/>
  <c r="Y1750" i="22"/>
  <c r="Z1750" i="22" s="1"/>
  <c r="AC1750" i="22" s="1"/>
  <c r="S1753" i="22"/>
  <c r="T1752" i="22"/>
  <c r="AA1751" i="22"/>
  <c r="V1752" i="22"/>
  <c r="W1751" i="22"/>
  <c r="X1751" i="22" s="1"/>
  <c r="W1752" i="22" l="1"/>
  <c r="X1752" i="22" s="1"/>
  <c r="AA1752" i="22"/>
  <c r="V1753" i="22"/>
  <c r="Y1751" i="22"/>
  <c r="Z1751" i="22" s="1"/>
  <c r="AC1751" i="22" s="1"/>
  <c r="AB1751" i="22"/>
  <c r="T1753" i="22"/>
  <c r="S1754" i="22"/>
  <c r="S1755" i="22" l="1"/>
  <c r="T1754" i="22"/>
  <c r="AA1753" i="22"/>
  <c r="V1754" i="22"/>
  <c r="W1753" i="22"/>
  <c r="X1753" i="22" s="1"/>
  <c r="AB1752" i="22"/>
  <c r="Y1752" i="22"/>
  <c r="Z1752" i="22" s="1"/>
  <c r="AC1752" i="22" s="1"/>
  <c r="AB1753" i="22" l="1"/>
  <c r="Y1753" i="22"/>
  <c r="Z1753" i="22" s="1"/>
  <c r="AC1753" i="22" s="1"/>
  <c r="V1755" i="22"/>
  <c r="W1754" i="22"/>
  <c r="X1754" i="22" s="1"/>
  <c r="AA1754" i="22"/>
  <c r="S1756" i="22"/>
  <c r="T1755" i="22"/>
  <c r="T1756" i="22" l="1"/>
  <c r="S1757" i="22"/>
  <c r="Y1754" i="22"/>
  <c r="Z1754" i="22" s="1"/>
  <c r="AC1754" i="22" s="1"/>
  <c r="AB1754" i="22"/>
  <c r="W1755" i="22"/>
  <c r="X1755" i="22" s="1"/>
  <c r="AA1755" i="22"/>
  <c r="V1756" i="22"/>
  <c r="AA1756" i="22" l="1"/>
  <c r="V1757" i="22"/>
  <c r="W1756" i="22"/>
  <c r="X1756" i="22" s="1"/>
  <c r="AB1755" i="22"/>
  <c r="Y1755" i="22"/>
  <c r="Z1755" i="22" s="1"/>
  <c r="AC1755" i="22" s="1"/>
  <c r="S1758" i="22"/>
  <c r="T1757" i="22"/>
  <c r="S1759" i="22" l="1"/>
  <c r="T1758" i="22"/>
  <c r="AB1756" i="22"/>
  <c r="Y1756" i="22"/>
  <c r="Z1756" i="22" s="1"/>
  <c r="AC1756" i="22" s="1"/>
  <c r="V1758" i="22"/>
  <c r="W1757" i="22"/>
  <c r="X1757" i="22" s="1"/>
  <c r="AA1757" i="22"/>
  <c r="Y1757" i="22" l="1"/>
  <c r="Z1757" i="22" s="1"/>
  <c r="AC1757" i="22" s="1"/>
  <c r="AB1757" i="22"/>
  <c r="S1760" i="22"/>
  <c r="T1759" i="22"/>
  <c r="AA1758" i="22"/>
  <c r="V1759" i="22"/>
  <c r="W1758" i="22"/>
  <c r="X1758" i="22" s="1"/>
  <c r="AB1758" i="22" l="1"/>
  <c r="Y1758" i="22"/>
  <c r="Z1758" i="22" s="1"/>
  <c r="AC1758" i="22" s="1"/>
  <c r="AA1759" i="22"/>
  <c r="V1760" i="22"/>
  <c r="W1759" i="22"/>
  <c r="X1759" i="22" s="1"/>
  <c r="S1761" i="22"/>
  <c r="T1760" i="22"/>
  <c r="Y1759" i="22" l="1"/>
  <c r="Z1759" i="22" s="1"/>
  <c r="AC1759" i="22" s="1"/>
  <c r="AB1759" i="22"/>
  <c r="W1760" i="22"/>
  <c r="X1760" i="22" s="1"/>
  <c r="AA1760" i="22"/>
  <c r="V1761" i="22"/>
  <c r="T1761" i="22"/>
  <c r="S1762" i="22"/>
  <c r="AA1761" i="22" l="1"/>
  <c r="V1762" i="22"/>
  <c r="W1761" i="22"/>
  <c r="X1761" i="22" s="1"/>
  <c r="S1763" i="22"/>
  <c r="T1762" i="22"/>
  <c r="AB1760" i="22"/>
  <c r="Y1760" i="22"/>
  <c r="Z1760" i="22" s="1"/>
  <c r="AC1760" i="22" s="1"/>
  <c r="S1764" i="22" l="1"/>
  <c r="T1763" i="22"/>
  <c r="AB1761" i="22"/>
  <c r="Y1761" i="22"/>
  <c r="Z1761" i="22" s="1"/>
  <c r="AC1761" i="22" s="1"/>
  <c r="V1763" i="22"/>
  <c r="W1762" i="22"/>
  <c r="X1762" i="22" s="1"/>
  <c r="AA1762" i="22"/>
  <c r="Y1762" i="22" l="1"/>
  <c r="Z1762" i="22" s="1"/>
  <c r="AC1762" i="22" s="1"/>
  <c r="AB1762" i="22"/>
  <c r="W1763" i="22"/>
  <c r="X1763" i="22" s="1"/>
  <c r="AA1763" i="22"/>
  <c r="V1764" i="22"/>
  <c r="T1764" i="22"/>
  <c r="S1765" i="22"/>
  <c r="AA1764" i="22" l="1"/>
  <c r="V1765" i="22"/>
  <c r="W1764" i="22"/>
  <c r="X1764" i="22" s="1"/>
  <c r="S1766" i="22"/>
  <c r="T1765" i="22"/>
  <c r="AB1763" i="22"/>
  <c r="Y1763" i="22"/>
  <c r="Z1763" i="22" s="1"/>
  <c r="AC1763" i="22" s="1"/>
  <c r="S1767" i="22" l="1"/>
  <c r="T1766" i="22"/>
  <c r="AB1764" i="22"/>
  <c r="Y1764" i="22"/>
  <c r="Z1764" i="22" s="1"/>
  <c r="AC1764" i="22" s="1"/>
  <c r="V1766" i="22"/>
  <c r="W1765" i="22"/>
  <c r="X1765" i="22" s="1"/>
  <c r="AA1765" i="22"/>
  <c r="Y1765" i="22" l="1"/>
  <c r="Z1765" i="22" s="1"/>
  <c r="AC1765" i="22" s="1"/>
  <c r="AB1765" i="22"/>
  <c r="S1768" i="22"/>
  <c r="T1767" i="22"/>
  <c r="AA1766" i="22"/>
  <c r="V1767" i="22"/>
  <c r="W1766" i="22"/>
  <c r="X1766" i="22" s="1"/>
  <c r="AB1766" i="22" l="1"/>
  <c r="Y1766" i="22"/>
  <c r="Z1766" i="22" s="1"/>
  <c r="AC1766" i="22" s="1"/>
  <c r="AA1767" i="22"/>
  <c r="V1768" i="22"/>
  <c r="W1767" i="22"/>
  <c r="X1767" i="22" s="1"/>
  <c r="S1769" i="22"/>
  <c r="T1768" i="22"/>
  <c r="Y1767" i="22" l="1"/>
  <c r="Z1767" i="22" s="1"/>
  <c r="AC1767" i="22" s="1"/>
  <c r="AB1767" i="22"/>
  <c r="W1768" i="22"/>
  <c r="X1768" i="22" s="1"/>
  <c r="AA1768" i="22"/>
  <c r="V1769" i="22"/>
  <c r="T1769" i="22"/>
  <c r="S1770" i="22"/>
  <c r="S1771" i="22" l="1"/>
  <c r="T1770" i="22"/>
  <c r="AA1769" i="22"/>
  <c r="V1770" i="22"/>
  <c r="W1769" i="22"/>
  <c r="X1769" i="22" s="1"/>
  <c r="AB1768" i="22"/>
  <c r="Y1768" i="22"/>
  <c r="Z1768" i="22" s="1"/>
  <c r="AC1768" i="22" s="1"/>
  <c r="V1771" i="22" l="1"/>
  <c r="W1770" i="22"/>
  <c r="X1770" i="22" s="1"/>
  <c r="AA1770" i="22"/>
  <c r="AB1769" i="22"/>
  <c r="Y1769" i="22"/>
  <c r="Z1769" i="22" s="1"/>
  <c r="AC1769" i="22" s="1"/>
  <c r="S1772" i="22"/>
  <c r="T1771" i="22"/>
  <c r="T1772" i="22" l="1"/>
  <c r="S1773" i="22"/>
  <c r="Y1770" i="22"/>
  <c r="Z1770" i="22" s="1"/>
  <c r="AC1770" i="22" s="1"/>
  <c r="AB1770" i="22"/>
  <c r="W1771" i="22"/>
  <c r="X1771" i="22" s="1"/>
  <c r="AA1771" i="22"/>
  <c r="V1772" i="22"/>
  <c r="AA1772" i="22" l="1"/>
  <c r="V1773" i="22"/>
  <c r="W1772" i="22"/>
  <c r="X1772" i="22" s="1"/>
  <c r="AB1771" i="22"/>
  <c r="Y1771" i="22"/>
  <c r="Z1771" i="22" s="1"/>
  <c r="AC1771" i="22" s="1"/>
  <c r="S1774" i="22"/>
  <c r="T1773" i="22"/>
  <c r="S1775" i="22" l="1"/>
  <c r="T1774" i="22"/>
  <c r="AB1772" i="22"/>
  <c r="Y1772" i="22"/>
  <c r="Z1772" i="22" s="1"/>
  <c r="AC1772" i="22" s="1"/>
  <c r="V1774" i="22"/>
  <c r="W1773" i="22"/>
  <c r="X1773" i="22" s="1"/>
  <c r="AA1773" i="22"/>
  <c r="AA1774" i="22" l="1"/>
  <c r="V1775" i="22"/>
  <c r="W1774" i="22"/>
  <c r="X1774" i="22" s="1"/>
  <c r="Y1773" i="22"/>
  <c r="Z1773" i="22" s="1"/>
  <c r="AC1773" i="22" s="1"/>
  <c r="AB1773" i="22"/>
  <c r="S1776" i="22"/>
  <c r="T1775" i="22"/>
  <c r="V1776" i="22" l="1"/>
  <c r="AA1775" i="22"/>
  <c r="W1775" i="22"/>
  <c r="X1775" i="22" s="1"/>
  <c r="S1777" i="22"/>
  <c r="T1776" i="22"/>
  <c r="AB1774" i="22"/>
  <c r="Y1774" i="22"/>
  <c r="Z1774" i="22" s="1"/>
  <c r="AC1774" i="22" s="1"/>
  <c r="T1777" i="22" l="1"/>
  <c r="S1778" i="22"/>
  <c r="Y1775" i="22"/>
  <c r="Z1775" i="22" s="1"/>
  <c r="AC1775" i="22" s="1"/>
  <c r="AB1775" i="22"/>
  <c r="W1776" i="22"/>
  <c r="X1776" i="22" s="1"/>
  <c r="AA1776" i="22"/>
  <c r="V1777" i="22"/>
  <c r="AB1776" i="22" l="1"/>
  <c r="Y1776" i="22"/>
  <c r="Z1776" i="22" s="1"/>
  <c r="AC1776" i="22" s="1"/>
  <c r="S1779" i="22"/>
  <c r="T1778" i="22"/>
  <c r="AA1777" i="22"/>
  <c r="V1778" i="22"/>
  <c r="W1777" i="22"/>
  <c r="X1777" i="22" s="1"/>
  <c r="V1779" i="22" l="1"/>
  <c r="AA1778" i="22"/>
  <c r="W1778" i="22"/>
  <c r="X1778" i="22" s="1"/>
  <c r="S1780" i="22"/>
  <c r="T1779" i="22"/>
  <c r="AB1777" i="22"/>
  <c r="Y1777" i="22"/>
  <c r="Z1777" i="22" s="1"/>
  <c r="AC1777" i="22" s="1"/>
  <c r="Y1778" i="22" l="1"/>
  <c r="Z1778" i="22" s="1"/>
  <c r="AC1778" i="22" s="1"/>
  <c r="AB1778" i="22"/>
  <c r="S1781" i="22"/>
  <c r="T1780" i="22"/>
  <c r="AA1779" i="22"/>
  <c r="V1780" i="22"/>
  <c r="W1779" i="22"/>
  <c r="X1779" i="22" s="1"/>
  <c r="S1782" i="22" l="1"/>
  <c r="T1781" i="22"/>
  <c r="AA1780" i="22"/>
  <c r="V1781" i="22"/>
  <c r="W1780" i="22"/>
  <c r="X1780" i="22" s="1"/>
  <c r="AB1779" i="22"/>
  <c r="Y1779" i="22"/>
  <c r="Z1779" i="22" s="1"/>
  <c r="AC1779" i="22" s="1"/>
  <c r="T1782" i="22" l="1"/>
  <c r="S1783" i="22"/>
  <c r="AB1780" i="22"/>
  <c r="Y1780" i="22"/>
  <c r="Z1780" i="22" s="1"/>
  <c r="AC1780" i="22" s="1"/>
  <c r="W1781" i="22"/>
  <c r="X1781" i="22" s="1"/>
  <c r="AA1781" i="22"/>
  <c r="V1782" i="22"/>
  <c r="V1783" i="22" l="1"/>
  <c r="W1782" i="22"/>
  <c r="X1782" i="22" s="1"/>
  <c r="AA1782" i="22"/>
  <c r="AB1781" i="22"/>
  <c r="Y1781" i="22"/>
  <c r="Z1781" i="22" s="1"/>
  <c r="AC1781" i="22" s="1"/>
  <c r="S1784" i="22"/>
  <c r="T1783" i="22"/>
  <c r="S1785" i="22" l="1"/>
  <c r="T1784" i="22"/>
  <c r="V1784" i="22"/>
  <c r="AA1783" i="22"/>
  <c r="W1783" i="22"/>
  <c r="X1783" i="22" s="1"/>
  <c r="AB1782" i="22"/>
  <c r="Y1782" i="22"/>
  <c r="Z1782" i="22" s="1"/>
  <c r="AC1782" i="22" s="1"/>
  <c r="Y1783" i="22" l="1"/>
  <c r="Z1783" i="22" s="1"/>
  <c r="AC1783" i="22" s="1"/>
  <c r="AB1783" i="22"/>
  <c r="W1784" i="22"/>
  <c r="X1784" i="22" s="1"/>
  <c r="V1785" i="22"/>
  <c r="AA1784" i="22"/>
  <c r="T1785" i="22"/>
  <c r="S1786" i="22"/>
  <c r="AA1785" i="22" l="1"/>
  <c r="V1786" i="22"/>
  <c r="W1785" i="22"/>
  <c r="X1785" i="22" s="1"/>
  <c r="S1787" i="22"/>
  <c r="T1786" i="22"/>
  <c r="Y1784" i="22"/>
  <c r="Z1784" i="22" s="1"/>
  <c r="AC1784" i="22" s="1"/>
  <c r="AB1784" i="22"/>
  <c r="S1788" i="22" l="1"/>
  <c r="T1787" i="22"/>
  <c r="AB1785" i="22"/>
  <c r="Y1785" i="22"/>
  <c r="Z1785" i="22" s="1"/>
  <c r="AC1785" i="22" s="1"/>
  <c r="V1787" i="22"/>
  <c r="W1786" i="22"/>
  <c r="X1786" i="22" s="1"/>
  <c r="AA1786" i="22"/>
  <c r="V1788" i="22" l="1"/>
  <c r="W1787" i="22"/>
  <c r="X1787" i="22" s="1"/>
  <c r="AA1787" i="22"/>
  <c r="Y1786" i="22"/>
  <c r="Z1786" i="22" s="1"/>
  <c r="AC1786" i="22" s="1"/>
  <c r="AB1786" i="22"/>
  <c r="S1789" i="22"/>
  <c r="T1788" i="22"/>
  <c r="S1790" i="22" l="1"/>
  <c r="T1789" i="22"/>
  <c r="AB1787" i="22"/>
  <c r="Y1787" i="22"/>
  <c r="Z1787" i="22" s="1"/>
  <c r="AC1787" i="22" s="1"/>
  <c r="AA1788" i="22"/>
  <c r="V1789" i="22"/>
  <c r="W1788" i="22"/>
  <c r="X1788" i="22" s="1"/>
  <c r="AB1788" i="22" l="1"/>
  <c r="Y1788" i="22"/>
  <c r="Z1788" i="22" s="1"/>
  <c r="AC1788" i="22" s="1"/>
  <c r="W1789" i="22"/>
  <c r="X1789" i="22" s="1"/>
  <c r="V1790" i="22"/>
  <c r="AA1789" i="22"/>
  <c r="T1790" i="22"/>
  <c r="S1791" i="22"/>
  <c r="AA1790" i="22" l="1"/>
  <c r="V1791" i="22"/>
  <c r="W1790" i="22"/>
  <c r="X1790" i="22" s="1"/>
  <c r="AB1789" i="22"/>
  <c r="Y1789" i="22"/>
  <c r="Z1789" i="22" s="1"/>
  <c r="AC1789" i="22" s="1"/>
  <c r="S1792" i="22"/>
  <c r="T1791" i="22"/>
  <c r="V1792" i="22" l="1"/>
  <c r="AA1791" i="22"/>
  <c r="W1791" i="22"/>
  <c r="X1791" i="22" s="1"/>
  <c r="S1793" i="22"/>
  <c r="T1792" i="22"/>
  <c r="AB1790" i="22"/>
  <c r="Y1790" i="22"/>
  <c r="Z1790" i="22" s="1"/>
  <c r="AC1790" i="22" s="1"/>
  <c r="Y1791" i="22" l="1"/>
  <c r="Z1791" i="22" s="1"/>
  <c r="AC1791" i="22" s="1"/>
  <c r="AB1791" i="22"/>
  <c r="T1793" i="22"/>
  <c r="S1794" i="22"/>
  <c r="W1792" i="22"/>
  <c r="X1792" i="22" s="1"/>
  <c r="AA1792" i="22"/>
  <c r="V1793" i="22"/>
  <c r="AA1793" i="22" l="1"/>
  <c r="V1794" i="22"/>
  <c r="W1793" i="22"/>
  <c r="X1793" i="22" s="1"/>
  <c r="T1794" i="22"/>
  <c r="S1795" i="22"/>
  <c r="AB1792" i="22"/>
  <c r="Y1792" i="22"/>
  <c r="Z1792" i="22" s="1"/>
  <c r="AC1792" i="22" s="1"/>
  <c r="S1796" i="22" l="1"/>
  <c r="T1795" i="22"/>
  <c r="AB1793" i="22"/>
  <c r="Y1793" i="22"/>
  <c r="Z1793" i="22" s="1"/>
  <c r="AC1793" i="22" s="1"/>
  <c r="V1795" i="22"/>
  <c r="W1794" i="22"/>
  <c r="X1794" i="22" s="1"/>
  <c r="AA1794" i="22"/>
  <c r="V1796" i="22" l="1"/>
  <c r="AA1795" i="22"/>
  <c r="W1795" i="22"/>
  <c r="X1795" i="22" s="1"/>
  <c r="Y1794" i="22"/>
  <c r="Z1794" i="22" s="1"/>
  <c r="AC1794" i="22" s="1"/>
  <c r="AB1794" i="22"/>
  <c r="T1796" i="22"/>
  <c r="S1797" i="22"/>
  <c r="AB1795" i="22" l="1"/>
  <c r="Y1795" i="22"/>
  <c r="Z1795" i="22" s="1"/>
  <c r="AC1795" i="22" s="1"/>
  <c r="S1798" i="22"/>
  <c r="T1797" i="22"/>
  <c r="AA1796" i="22"/>
  <c r="V1797" i="22"/>
  <c r="W1796" i="22"/>
  <c r="X1796" i="22" s="1"/>
  <c r="Y1796" i="22" l="1"/>
  <c r="Z1796" i="22" s="1"/>
  <c r="AC1796" i="22" s="1"/>
  <c r="AB1796" i="22"/>
  <c r="W1797" i="22"/>
  <c r="X1797" i="22" s="1"/>
  <c r="V1798" i="22"/>
  <c r="AA1797" i="22"/>
  <c r="T1798" i="22"/>
  <c r="S1799" i="22"/>
  <c r="AA1798" i="22" l="1"/>
  <c r="W1798" i="22"/>
  <c r="X1798" i="22" s="1"/>
  <c r="V1799" i="22"/>
  <c r="T1799" i="22"/>
  <c r="S1800" i="22"/>
  <c r="Y1797" i="22"/>
  <c r="Z1797" i="22" s="1"/>
  <c r="AC1797" i="22" s="1"/>
  <c r="AB1797" i="22"/>
  <c r="S1801" i="22" l="1"/>
  <c r="T1800" i="22"/>
  <c r="V1800" i="22"/>
  <c r="AA1799" i="22"/>
  <c r="W1799" i="22"/>
  <c r="X1799" i="22" s="1"/>
  <c r="AB1798" i="22"/>
  <c r="Y1798" i="22"/>
  <c r="Z1798" i="22" s="1"/>
  <c r="AC1798" i="22" s="1"/>
  <c r="T1801" i="22" l="1"/>
  <c r="S1802" i="22"/>
  <c r="W1800" i="22"/>
  <c r="X1800" i="22" s="1"/>
  <c r="AA1800" i="22"/>
  <c r="V1801" i="22"/>
  <c r="Y1799" i="22"/>
  <c r="Z1799" i="22" s="1"/>
  <c r="AC1799" i="22" s="1"/>
  <c r="AB1799" i="22"/>
  <c r="T1802" i="22" l="1"/>
  <c r="S1803" i="22"/>
  <c r="AA1801" i="22"/>
  <c r="W1801" i="22"/>
  <c r="X1801" i="22" s="1"/>
  <c r="V1802" i="22"/>
  <c r="AB1800" i="22"/>
  <c r="Y1800" i="22"/>
  <c r="Z1800" i="22" s="1"/>
  <c r="AC1800" i="22" s="1"/>
  <c r="AB1801" i="22" l="1"/>
  <c r="Y1801" i="22"/>
  <c r="Z1801" i="22" s="1"/>
  <c r="AC1801" i="22" s="1"/>
  <c r="V1803" i="22"/>
  <c r="W1802" i="22"/>
  <c r="X1802" i="22" s="1"/>
  <c r="AA1802" i="22"/>
  <c r="S1804" i="22"/>
  <c r="T1803" i="22"/>
  <c r="Y1802" i="22" l="1"/>
  <c r="Z1802" i="22" s="1"/>
  <c r="AC1802" i="22" s="1"/>
  <c r="AB1802" i="22"/>
  <c r="S1805" i="22"/>
  <c r="T1804" i="22"/>
  <c r="V1804" i="22"/>
  <c r="W1803" i="22"/>
  <c r="X1803" i="22" s="1"/>
  <c r="AA1803" i="22"/>
  <c r="S1806" i="22" l="1"/>
  <c r="T1805" i="22"/>
  <c r="AA1804" i="22"/>
  <c r="V1805" i="22"/>
  <c r="W1804" i="22"/>
  <c r="X1804" i="22" s="1"/>
  <c r="AB1803" i="22"/>
  <c r="Y1803" i="22"/>
  <c r="Z1803" i="22" s="1"/>
  <c r="AC1803" i="22" s="1"/>
  <c r="Y1804" i="22" l="1"/>
  <c r="Z1804" i="22" s="1"/>
  <c r="AC1804" i="22" s="1"/>
  <c r="AB1804" i="22"/>
  <c r="W1805" i="22"/>
  <c r="X1805" i="22" s="1"/>
  <c r="AA1805" i="22"/>
  <c r="V1806" i="22"/>
  <c r="T1806" i="22"/>
  <c r="S1807" i="22"/>
  <c r="T1807" i="22" l="1"/>
  <c r="S1808" i="22"/>
  <c r="AA1806" i="22"/>
  <c r="W1806" i="22"/>
  <c r="X1806" i="22" s="1"/>
  <c r="V1807" i="22"/>
  <c r="AB1805" i="22"/>
  <c r="Y1805" i="22"/>
  <c r="Z1805" i="22" s="1"/>
  <c r="AC1805" i="22" s="1"/>
  <c r="V1808" i="22" l="1"/>
  <c r="AA1807" i="22"/>
  <c r="W1807" i="22"/>
  <c r="X1807" i="22" s="1"/>
  <c r="AB1806" i="22"/>
  <c r="Y1806" i="22"/>
  <c r="Z1806" i="22" s="1"/>
  <c r="AC1806" i="22" s="1"/>
  <c r="S1809" i="22"/>
  <c r="T1808" i="22"/>
  <c r="W1808" i="22" l="1"/>
  <c r="X1808" i="22" s="1"/>
  <c r="AA1808" i="22"/>
  <c r="V1809" i="22"/>
  <c r="T1809" i="22"/>
  <c r="S1810" i="22"/>
  <c r="Y1807" i="22"/>
  <c r="Z1807" i="22" s="1"/>
  <c r="AC1807" i="22" s="1"/>
  <c r="AB1807" i="22"/>
  <c r="AA1809" i="22" l="1"/>
  <c r="V1810" i="22"/>
  <c r="W1809" i="22"/>
  <c r="X1809" i="22" s="1"/>
  <c r="AB1808" i="22"/>
  <c r="Y1808" i="22"/>
  <c r="Z1808" i="22" s="1"/>
  <c r="AC1808" i="22" s="1"/>
  <c r="S1811" i="22"/>
  <c r="T1810" i="22"/>
  <c r="S1812" i="22" l="1"/>
  <c r="T1811" i="22"/>
  <c r="AB1809" i="22"/>
  <c r="Y1809" i="22"/>
  <c r="Z1809" i="22" s="1"/>
  <c r="AC1809" i="22" s="1"/>
  <c r="V1811" i="22"/>
  <c r="W1810" i="22"/>
  <c r="X1810" i="22" s="1"/>
  <c r="AA1810" i="22"/>
  <c r="Y1810" i="22" l="1"/>
  <c r="Z1810" i="22" s="1"/>
  <c r="AC1810" i="22" s="1"/>
  <c r="AB1810" i="22"/>
  <c r="W1811" i="22"/>
  <c r="X1811" i="22" s="1"/>
  <c r="AA1811" i="22"/>
  <c r="V1812" i="22"/>
  <c r="T1812" i="22"/>
  <c r="S1813" i="22"/>
  <c r="S1814" i="22" l="1"/>
  <c r="T1813" i="22"/>
  <c r="AA1812" i="22"/>
  <c r="V1813" i="22"/>
  <c r="W1812" i="22"/>
  <c r="X1812" i="22" s="1"/>
  <c r="AB1811" i="22"/>
  <c r="Y1811" i="22"/>
  <c r="Z1811" i="22" s="1"/>
  <c r="AC1811" i="22" s="1"/>
  <c r="S1815" i="22" l="1"/>
  <c r="T1814" i="22"/>
  <c r="V1814" i="22"/>
  <c r="W1813" i="22"/>
  <c r="X1813" i="22" s="1"/>
  <c r="AA1813" i="22"/>
  <c r="AB1812" i="22"/>
  <c r="Y1812" i="22"/>
  <c r="Z1812" i="22" s="1"/>
  <c r="AC1812" i="22" s="1"/>
  <c r="Y1813" i="22" l="1"/>
  <c r="Z1813" i="22" s="1"/>
  <c r="AC1813" i="22" s="1"/>
  <c r="AB1813" i="22"/>
  <c r="T1815" i="22"/>
  <c r="S1816" i="22"/>
  <c r="AA1814" i="22"/>
  <c r="V1815" i="22"/>
  <c r="W1814" i="22"/>
  <c r="X1814" i="22" s="1"/>
  <c r="AB1814" i="22" l="1"/>
  <c r="Y1814" i="22"/>
  <c r="Z1814" i="22" s="1"/>
  <c r="AC1814" i="22" s="1"/>
  <c r="S1817" i="22"/>
  <c r="T1816" i="22"/>
  <c r="AA1815" i="22"/>
  <c r="V1816" i="22"/>
  <c r="W1815" i="22"/>
  <c r="X1815" i="22" s="1"/>
  <c r="Y1815" i="22" l="1"/>
  <c r="Z1815" i="22" s="1"/>
  <c r="AC1815" i="22" s="1"/>
  <c r="AB1815" i="22"/>
  <c r="W1816" i="22"/>
  <c r="X1816" i="22" s="1"/>
  <c r="V1817" i="22"/>
  <c r="AA1816" i="22"/>
  <c r="T1817" i="22"/>
  <c r="S1818" i="22"/>
  <c r="AA1817" i="22" l="1"/>
  <c r="V1818" i="22"/>
  <c r="W1817" i="22"/>
  <c r="X1817" i="22" s="1"/>
  <c r="S1819" i="22"/>
  <c r="T1818" i="22"/>
  <c r="AB1816" i="22"/>
  <c r="Y1816" i="22"/>
  <c r="Z1816" i="22" s="1"/>
  <c r="AC1816" i="22" s="1"/>
  <c r="S1820" i="22" l="1"/>
  <c r="T1819" i="22"/>
  <c r="AB1817" i="22"/>
  <c r="Y1817" i="22"/>
  <c r="Z1817" i="22" s="1"/>
  <c r="AC1817" i="22" s="1"/>
  <c r="V1819" i="22"/>
  <c r="W1818" i="22"/>
  <c r="X1818" i="22" s="1"/>
  <c r="AA1818" i="22"/>
  <c r="Y1818" i="22" l="1"/>
  <c r="Z1818" i="22" s="1"/>
  <c r="AC1818" i="22" s="1"/>
  <c r="AB1818" i="22"/>
  <c r="W1819" i="22"/>
  <c r="X1819" i="22" s="1"/>
  <c r="AA1819" i="22"/>
  <c r="V1820" i="22"/>
  <c r="T1820" i="22"/>
  <c r="S1821" i="22"/>
  <c r="S1822" i="22" l="1"/>
  <c r="T1821" i="22"/>
  <c r="AA1820" i="22"/>
  <c r="V1821" i="22"/>
  <c r="W1820" i="22"/>
  <c r="X1820" i="22" s="1"/>
  <c r="AB1819" i="22"/>
  <c r="Y1819" i="22"/>
  <c r="Z1819" i="22" s="1"/>
  <c r="AC1819" i="22" s="1"/>
  <c r="V1822" i="22" l="1"/>
  <c r="W1821" i="22"/>
  <c r="X1821" i="22" s="1"/>
  <c r="AA1821" i="22"/>
  <c r="AB1820" i="22"/>
  <c r="Y1820" i="22"/>
  <c r="Z1820" i="22" s="1"/>
  <c r="AC1820" i="22" s="1"/>
  <c r="S1823" i="22"/>
  <c r="T1822" i="22"/>
  <c r="S1824" i="22" l="1"/>
  <c r="T1823" i="22"/>
  <c r="Y1821" i="22"/>
  <c r="Z1821" i="22" s="1"/>
  <c r="AC1821" i="22" s="1"/>
  <c r="AB1821" i="22"/>
  <c r="AA1822" i="22"/>
  <c r="W1822" i="22"/>
  <c r="X1822" i="22" s="1"/>
  <c r="V1823" i="22"/>
  <c r="AB1822" i="22" l="1"/>
  <c r="Y1822" i="22"/>
  <c r="Z1822" i="22" s="1"/>
  <c r="AC1822" i="22" s="1"/>
  <c r="AA1823" i="22"/>
  <c r="V1824" i="22"/>
  <c r="W1823" i="22"/>
  <c r="X1823" i="22" s="1"/>
  <c r="S1825" i="22"/>
  <c r="T1824" i="22"/>
  <c r="T1825" i="22" l="1"/>
  <c r="S1826" i="22"/>
  <c r="Y1823" i="22"/>
  <c r="Z1823" i="22" s="1"/>
  <c r="AC1823" i="22" s="1"/>
  <c r="AB1823" i="22"/>
  <c r="W1824" i="22"/>
  <c r="X1824" i="22" s="1"/>
  <c r="AA1824" i="22"/>
  <c r="V1825" i="22"/>
  <c r="AB1824" i="22" l="1"/>
  <c r="Y1824" i="22"/>
  <c r="Z1824" i="22" s="1"/>
  <c r="AC1824" i="22" s="1"/>
  <c r="AA1825" i="22"/>
  <c r="V1826" i="22"/>
  <c r="W1825" i="22"/>
  <c r="X1825" i="22" s="1"/>
  <c r="S1827" i="22"/>
  <c r="T1826" i="22"/>
  <c r="AB1825" i="22" l="1"/>
  <c r="Y1825" i="22"/>
  <c r="Z1825" i="22" s="1"/>
  <c r="AC1825" i="22" s="1"/>
  <c r="V1827" i="22"/>
  <c r="W1826" i="22"/>
  <c r="X1826" i="22" s="1"/>
  <c r="AA1826" i="22"/>
  <c r="S1828" i="22"/>
  <c r="T1827" i="22"/>
  <c r="T1828" i="22" l="1"/>
  <c r="S1829" i="22"/>
  <c r="Y1826" i="22"/>
  <c r="Z1826" i="22" s="1"/>
  <c r="AC1826" i="22" s="1"/>
  <c r="AB1826" i="22"/>
  <c r="W1827" i="22"/>
  <c r="X1827" i="22" s="1"/>
  <c r="AA1827" i="22"/>
  <c r="V1828" i="22"/>
  <c r="AA1828" i="22" l="1"/>
  <c r="V1829" i="22"/>
  <c r="W1828" i="22"/>
  <c r="X1828" i="22" s="1"/>
  <c r="AB1827" i="22"/>
  <c r="Y1827" i="22"/>
  <c r="Z1827" i="22" s="1"/>
  <c r="AC1827" i="22" s="1"/>
  <c r="S1830" i="22"/>
  <c r="T1829" i="22"/>
  <c r="S1831" i="22" l="1"/>
  <c r="T1830" i="22"/>
  <c r="AB1828" i="22"/>
  <c r="Y1828" i="22"/>
  <c r="Z1828" i="22" s="1"/>
  <c r="AC1828" i="22" s="1"/>
  <c r="V1830" i="22"/>
  <c r="W1829" i="22"/>
  <c r="X1829" i="22" s="1"/>
  <c r="AA1829" i="22"/>
  <c r="Y1829" i="22" l="1"/>
  <c r="Z1829" i="22" s="1"/>
  <c r="AC1829" i="22" s="1"/>
  <c r="AB1829" i="22"/>
  <c r="T1831" i="22"/>
  <c r="S1832" i="22"/>
  <c r="AA1830" i="22"/>
  <c r="V1831" i="22"/>
  <c r="W1830" i="22"/>
  <c r="X1830" i="22" s="1"/>
  <c r="AB1830" i="22" l="1"/>
  <c r="Y1830" i="22"/>
  <c r="Z1830" i="22" s="1"/>
  <c r="AC1830" i="22" s="1"/>
  <c r="S1833" i="22"/>
  <c r="T1832" i="22"/>
  <c r="AA1831" i="22"/>
  <c r="V1832" i="22"/>
  <c r="W1831" i="22"/>
  <c r="X1831" i="22" s="1"/>
  <c r="Y1831" i="22" l="1"/>
  <c r="Z1831" i="22" s="1"/>
  <c r="AC1831" i="22" s="1"/>
  <c r="AB1831" i="22"/>
  <c r="W1832" i="22"/>
  <c r="X1832" i="22" s="1"/>
  <c r="V1833" i="22"/>
  <c r="AA1832" i="22"/>
  <c r="T1833" i="22"/>
  <c r="S1834" i="22"/>
  <c r="S1835" i="22" l="1"/>
  <c r="T1834" i="22"/>
  <c r="AA1833" i="22"/>
  <c r="V1834" i="22"/>
  <c r="W1833" i="22"/>
  <c r="X1833" i="22" s="1"/>
  <c r="AB1832" i="22"/>
  <c r="Y1832" i="22"/>
  <c r="Z1832" i="22" s="1"/>
  <c r="AC1832" i="22" s="1"/>
  <c r="V1835" i="22" l="1"/>
  <c r="W1834" i="22"/>
  <c r="X1834" i="22" s="1"/>
  <c r="AA1834" i="22"/>
  <c r="AB1833" i="22"/>
  <c r="Y1833" i="22"/>
  <c r="Z1833" i="22" s="1"/>
  <c r="AC1833" i="22" s="1"/>
  <c r="S1836" i="22"/>
  <c r="T1835" i="22"/>
  <c r="Y1834" i="22" l="1"/>
  <c r="Z1834" i="22" s="1"/>
  <c r="AC1834" i="22" s="1"/>
  <c r="AB1834" i="22"/>
  <c r="T1836" i="22"/>
  <c r="S1837" i="22"/>
  <c r="W1835" i="22"/>
  <c r="X1835" i="22" s="1"/>
  <c r="AA1835" i="22"/>
  <c r="V1836" i="22"/>
  <c r="S1838" i="22" l="1"/>
  <c r="T1837" i="22"/>
  <c r="AB1835" i="22"/>
  <c r="Y1835" i="22"/>
  <c r="Z1835" i="22" s="1"/>
  <c r="AC1835" i="22" s="1"/>
  <c r="AA1836" i="22"/>
  <c r="V1837" i="22"/>
  <c r="W1836" i="22"/>
  <c r="X1836" i="22" s="1"/>
  <c r="AB1836" i="22" l="1"/>
  <c r="Y1836" i="22"/>
  <c r="Z1836" i="22" s="1"/>
  <c r="AC1836" i="22" s="1"/>
  <c r="V1838" i="22"/>
  <c r="W1837" i="22"/>
  <c r="X1837" i="22" s="1"/>
  <c r="AA1837" i="22"/>
  <c r="S1839" i="22"/>
  <c r="T1838" i="22"/>
  <c r="S1840" i="22" l="1"/>
  <c r="T1839" i="22"/>
  <c r="Y1837" i="22"/>
  <c r="Z1837" i="22" s="1"/>
  <c r="AC1837" i="22" s="1"/>
  <c r="AB1837" i="22"/>
  <c r="AA1838" i="22"/>
  <c r="V1839" i="22"/>
  <c r="W1838" i="22"/>
  <c r="X1838" i="22" s="1"/>
  <c r="AB1838" i="22" l="1"/>
  <c r="Y1838" i="22"/>
  <c r="Z1838" i="22" s="1"/>
  <c r="AC1838" i="22" s="1"/>
  <c r="AA1839" i="22"/>
  <c r="V1840" i="22"/>
  <c r="W1839" i="22"/>
  <c r="X1839" i="22" s="1"/>
  <c r="S1841" i="22"/>
  <c r="T1840" i="22"/>
  <c r="T1841" i="22" l="1"/>
  <c r="S1842" i="22"/>
  <c r="W1840" i="22"/>
  <c r="X1840" i="22" s="1"/>
  <c r="AA1840" i="22"/>
  <c r="V1841" i="22"/>
  <c r="Y1839" i="22"/>
  <c r="Z1839" i="22" s="1"/>
  <c r="AC1839" i="22" s="1"/>
  <c r="AB1839" i="22"/>
  <c r="AB1840" i="22" l="1"/>
  <c r="Y1840" i="22"/>
  <c r="Z1840" i="22" s="1"/>
  <c r="AC1840" i="22" s="1"/>
  <c r="AA1841" i="22"/>
  <c r="V1842" i="22"/>
  <c r="W1841" i="22"/>
  <c r="X1841" i="22" s="1"/>
  <c r="S1843" i="22"/>
  <c r="T1842" i="22"/>
  <c r="AB1841" i="22" l="1"/>
  <c r="Y1841" i="22"/>
  <c r="Z1841" i="22" s="1"/>
  <c r="AC1841" i="22" s="1"/>
  <c r="S1844" i="22"/>
  <c r="T1843" i="22"/>
  <c r="V1843" i="22"/>
  <c r="W1842" i="22"/>
  <c r="X1842" i="22" s="1"/>
  <c r="AA1842" i="22"/>
  <c r="Y1842" i="22" l="1"/>
  <c r="Z1842" i="22" s="1"/>
  <c r="AC1842" i="22" s="1"/>
  <c r="AB1842" i="22"/>
  <c r="W1843" i="22"/>
  <c r="X1843" i="22" s="1"/>
  <c r="AA1843" i="22"/>
  <c r="V1844" i="22"/>
  <c r="T1844" i="22"/>
  <c r="S1845" i="22"/>
  <c r="S1846" i="22" l="1"/>
  <c r="T1845" i="22"/>
  <c r="AA1844" i="22"/>
  <c r="V1845" i="22"/>
  <c r="W1844" i="22"/>
  <c r="X1844" i="22" s="1"/>
  <c r="AB1843" i="22"/>
  <c r="Y1843" i="22"/>
  <c r="Z1843" i="22" s="1"/>
  <c r="AC1843" i="22" s="1"/>
  <c r="AB1844" i="22" l="1"/>
  <c r="Y1844" i="22"/>
  <c r="Z1844" i="22" s="1"/>
  <c r="AC1844" i="22" s="1"/>
  <c r="V1846" i="22"/>
  <c r="W1845" i="22"/>
  <c r="X1845" i="22" s="1"/>
  <c r="AA1845" i="22"/>
  <c r="S1847" i="22"/>
  <c r="T1846" i="22"/>
  <c r="S1848" i="22" l="1"/>
  <c r="T1847" i="22"/>
  <c r="Y1845" i="22"/>
  <c r="Z1845" i="22" s="1"/>
  <c r="AC1845" i="22" s="1"/>
  <c r="AB1845" i="22"/>
  <c r="AA1846" i="22"/>
  <c r="V1847" i="22"/>
  <c r="W1846" i="22"/>
  <c r="X1846" i="22" s="1"/>
  <c r="AB1846" i="22" l="1"/>
  <c r="Y1846" i="22"/>
  <c r="Z1846" i="22" s="1"/>
  <c r="AC1846" i="22" s="1"/>
  <c r="AA1847" i="22"/>
  <c r="V1848" i="22"/>
  <c r="W1847" i="22"/>
  <c r="X1847" i="22" s="1"/>
  <c r="S1849" i="22"/>
  <c r="T1848" i="22"/>
  <c r="T1849" i="22" l="1"/>
  <c r="S1850" i="22"/>
  <c r="W1848" i="22"/>
  <c r="X1848" i="22" s="1"/>
  <c r="AA1848" i="22"/>
  <c r="V1849" i="22"/>
  <c r="Y1847" i="22"/>
  <c r="Z1847" i="22" s="1"/>
  <c r="AC1847" i="22" s="1"/>
  <c r="AB1847" i="22"/>
  <c r="AA1849" i="22" l="1"/>
  <c r="V1850" i="22"/>
  <c r="W1849" i="22"/>
  <c r="X1849" i="22" s="1"/>
  <c r="AB1848" i="22"/>
  <c r="Y1848" i="22"/>
  <c r="Z1848" i="22" s="1"/>
  <c r="AC1848" i="22" s="1"/>
  <c r="S1851" i="22"/>
  <c r="T1850" i="22"/>
  <c r="S1852" i="22" l="1"/>
  <c r="T1851" i="22"/>
  <c r="AB1849" i="22"/>
  <c r="Y1849" i="22"/>
  <c r="Z1849" i="22" s="1"/>
  <c r="AC1849" i="22" s="1"/>
  <c r="V1851" i="22"/>
  <c r="W1850" i="22"/>
  <c r="X1850" i="22" s="1"/>
  <c r="AA1850" i="22"/>
  <c r="Y1850" i="22" l="1"/>
  <c r="Z1850" i="22" s="1"/>
  <c r="AC1850" i="22" s="1"/>
  <c r="AB1850" i="22"/>
  <c r="T1852" i="22"/>
  <c r="S1853" i="22"/>
  <c r="W1851" i="22"/>
  <c r="X1851" i="22" s="1"/>
  <c r="AA1851" i="22"/>
  <c r="V1852" i="22"/>
  <c r="AA1852" i="22" l="1"/>
  <c r="V1853" i="22"/>
  <c r="W1852" i="22"/>
  <c r="X1852" i="22" s="1"/>
  <c r="S1854" i="22"/>
  <c r="T1853" i="22"/>
  <c r="AB1851" i="22"/>
  <c r="Y1851" i="22"/>
  <c r="Z1851" i="22" s="1"/>
  <c r="AC1851" i="22" s="1"/>
  <c r="S1855" i="22" l="1"/>
  <c r="T1854" i="22"/>
  <c r="AB1852" i="22"/>
  <c r="Y1852" i="22"/>
  <c r="Z1852" i="22" s="1"/>
  <c r="AC1852" i="22" s="1"/>
  <c r="V1854" i="22"/>
  <c r="W1853" i="22"/>
  <c r="X1853" i="22" s="1"/>
  <c r="AA1853" i="22"/>
  <c r="Y1853" i="22" l="1"/>
  <c r="Z1853" i="22" s="1"/>
  <c r="AC1853" i="22" s="1"/>
  <c r="AB1853" i="22"/>
  <c r="S1856" i="22"/>
  <c r="T1855" i="22"/>
  <c r="AA1854" i="22"/>
  <c r="V1855" i="22"/>
  <c r="W1854" i="22"/>
  <c r="X1854" i="22" s="1"/>
  <c r="AB1854" i="22" l="1"/>
  <c r="Y1854" i="22"/>
  <c r="Z1854" i="22" s="1"/>
  <c r="AC1854" i="22" s="1"/>
  <c r="S1857" i="22"/>
  <c r="T1856" i="22"/>
  <c r="AA1855" i="22"/>
  <c r="V1856" i="22"/>
  <c r="W1855" i="22"/>
  <c r="X1855" i="22" s="1"/>
  <c r="W1856" i="22" l="1"/>
  <c r="X1856" i="22" s="1"/>
  <c r="AA1856" i="22"/>
  <c r="V1857" i="22"/>
  <c r="Y1855" i="22"/>
  <c r="Z1855" i="22" s="1"/>
  <c r="AC1855" i="22" s="1"/>
  <c r="AB1855" i="22"/>
  <c r="T1857" i="22"/>
  <c r="S1858" i="22"/>
  <c r="S1859" i="22" l="1"/>
  <c r="T1858" i="22"/>
  <c r="AA1857" i="22"/>
  <c r="V1858" i="22"/>
  <c r="W1857" i="22"/>
  <c r="X1857" i="22" s="1"/>
  <c r="AB1856" i="22"/>
  <c r="Y1856" i="22"/>
  <c r="Z1856" i="22" s="1"/>
  <c r="AC1856" i="22" s="1"/>
  <c r="V1859" i="22" l="1"/>
  <c r="W1858" i="22"/>
  <c r="X1858" i="22" s="1"/>
  <c r="AA1858" i="22"/>
  <c r="AB1857" i="22"/>
  <c r="Y1857" i="22"/>
  <c r="Z1857" i="22" s="1"/>
  <c r="AC1857" i="22" s="1"/>
  <c r="S1860" i="22"/>
  <c r="T1859" i="22"/>
  <c r="T1860" i="22" l="1"/>
  <c r="S1861" i="22"/>
  <c r="Y1858" i="22"/>
  <c r="Z1858" i="22" s="1"/>
  <c r="AC1858" i="22" s="1"/>
  <c r="AB1858" i="22"/>
  <c r="W1859" i="22"/>
  <c r="X1859" i="22" s="1"/>
  <c r="AA1859" i="22"/>
  <c r="V1860" i="22"/>
  <c r="AA1860" i="22" l="1"/>
  <c r="V1861" i="22"/>
  <c r="W1860" i="22"/>
  <c r="X1860" i="22" s="1"/>
  <c r="S1862" i="22"/>
  <c r="T1861" i="22"/>
  <c r="AB1859" i="22"/>
  <c r="Y1859" i="22"/>
  <c r="Z1859" i="22" s="1"/>
  <c r="AC1859" i="22" s="1"/>
  <c r="AB1860" i="22" l="1"/>
  <c r="Y1860" i="22"/>
  <c r="Z1860" i="22" s="1"/>
  <c r="AC1860" i="22" s="1"/>
  <c r="V1862" i="22"/>
  <c r="W1861" i="22"/>
  <c r="X1861" i="22" s="1"/>
  <c r="AA1861" i="22"/>
  <c r="S1863" i="22"/>
  <c r="T1862" i="22"/>
  <c r="S1864" i="22" l="1"/>
  <c r="T1863" i="22"/>
  <c r="Y1861" i="22"/>
  <c r="Z1861" i="22" s="1"/>
  <c r="AC1861" i="22" s="1"/>
  <c r="AB1861" i="22"/>
  <c r="AA1862" i="22"/>
  <c r="V1863" i="22"/>
  <c r="W1862" i="22"/>
  <c r="X1862" i="22" s="1"/>
  <c r="AA1863" i="22" l="1"/>
  <c r="V1864" i="22"/>
  <c r="W1863" i="22"/>
  <c r="X1863" i="22" s="1"/>
  <c r="AB1862" i="22"/>
  <c r="Y1862" i="22"/>
  <c r="Z1862" i="22" s="1"/>
  <c r="AC1862" i="22" s="1"/>
  <c r="S1865" i="22"/>
  <c r="T1864" i="22"/>
  <c r="T1865" i="22" l="1"/>
  <c r="S1866" i="22"/>
  <c r="W1864" i="22"/>
  <c r="X1864" i="22" s="1"/>
  <c r="AA1864" i="22"/>
  <c r="V1865" i="22"/>
  <c r="Y1863" i="22"/>
  <c r="Z1863" i="22" s="1"/>
  <c r="AC1863" i="22" s="1"/>
  <c r="AB1863" i="22"/>
  <c r="AA1865" i="22" l="1"/>
  <c r="V1866" i="22"/>
  <c r="W1865" i="22"/>
  <c r="X1865" i="22" s="1"/>
  <c r="AB1864" i="22"/>
  <c r="Y1864" i="22"/>
  <c r="Z1864" i="22" s="1"/>
  <c r="AC1864" i="22" s="1"/>
  <c r="S1867" i="22"/>
  <c r="T1866" i="22"/>
  <c r="AB1865" i="22" l="1"/>
  <c r="Y1865" i="22"/>
  <c r="Z1865" i="22" s="1"/>
  <c r="AC1865" i="22" s="1"/>
  <c r="V1867" i="22"/>
  <c r="W1866" i="22"/>
  <c r="X1866" i="22" s="1"/>
  <c r="AA1866" i="22"/>
  <c r="S1868" i="22"/>
  <c r="T1867" i="22"/>
  <c r="Y1866" i="22" l="1"/>
  <c r="Z1866" i="22" s="1"/>
  <c r="AC1866" i="22" s="1"/>
  <c r="AB1866" i="22"/>
  <c r="W1867" i="22"/>
  <c r="X1867" i="22" s="1"/>
  <c r="AA1867" i="22"/>
  <c r="V1868" i="22"/>
  <c r="T1868" i="22"/>
  <c r="S1869" i="22"/>
  <c r="AA1868" i="22" l="1"/>
  <c r="V1869" i="22"/>
  <c r="W1868" i="22"/>
  <c r="X1868" i="22" s="1"/>
  <c r="S1870" i="22"/>
  <c r="T1869" i="22"/>
  <c r="AB1867" i="22"/>
  <c r="Y1867" i="22"/>
  <c r="Z1867" i="22" s="1"/>
  <c r="AC1867" i="22" s="1"/>
  <c r="S1871" i="22" l="1"/>
  <c r="T1870" i="22"/>
  <c r="AB1868" i="22"/>
  <c r="Y1868" i="22"/>
  <c r="Z1868" i="22" s="1"/>
  <c r="AC1868" i="22" s="1"/>
  <c r="V1870" i="22"/>
  <c r="W1869" i="22"/>
  <c r="X1869" i="22" s="1"/>
  <c r="AA1869" i="22"/>
  <c r="Y1869" i="22" l="1"/>
  <c r="Z1869" i="22" s="1"/>
  <c r="AC1869" i="22" s="1"/>
  <c r="AB1869" i="22"/>
  <c r="S1872" i="22"/>
  <c r="T1871" i="22"/>
  <c r="AA1870" i="22"/>
  <c r="V1871" i="22"/>
  <c r="W1870" i="22"/>
  <c r="X1870" i="22" s="1"/>
  <c r="AA1871" i="22" l="1"/>
  <c r="V1872" i="22"/>
  <c r="W1871" i="22"/>
  <c r="X1871" i="22" s="1"/>
  <c r="S1873" i="22"/>
  <c r="T1872" i="22"/>
  <c r="AB1870" i="22"/>
  <c r="Y1870" i="22"/>
  <c r="Z1870" i="22" s="1"/>
  <c r="AC1870" i="22" s="1"/>
  <c r="T1873" i="22" l="1"/>
  <c r="S1874" i="22"/>
  <c r="Y1871" i="22"/>
  <c r="Z1871" i="22" s="1"/>
  <c r="AC1871" i="22" s="1"/>
  <c r="AB1871" i="22"/>
  <c r="W1872" i="22"/>
  <c r="X1872" i="22" s="1"/>
  <c r="AA1872" i="22"/>
  <c r="V1873" i="22"/>
  <c r="AA1873" i="22" l="1"/>
  <c r="V1874" i="22"/>
  <c r="W1873" i="22"/>
  <c r="X1873" i="22" s="1"/>
  <c r="AB1872" i="22"/>
  <c r="Y1872" i="22"/>
  <c r="Z1872" i="22" s="1"/>
  <c r="AC1872" i="22" s="1"/>
  <c r="S1875" i="22"/>
  <c r="T1874" i="22"/>
  <c r="S1876" i="22" l="1"/>
  <c r="T1875" i="22"/>
  <c r="AB1873" i="22"/>
  <c r="Y1873" i="22"/>
  <c r="Z1873" i="22" s="1"/>
  <c r="AC1873" i="22" s="1"/>
  <c r="V1875" i="22"/>
  <c r="W1874" i="22"/>
  <c r="X1874" i="22" s="1"/>
  <c r="AA1874" i="22"/>
  <c r="Y1874" i="22" l="1"/>
  <c r="Z1874" i="22" s="1"/>
  <c r="AC1874" i="22" s="1"/>
  <c r="AB1874" i="22"/>
  <c r="W1875" i="22"/>
  <c r="X1875" i="22" s="1"/>
  <c r="AA1875" i="22"/>
  <c r="V1876" i="22"/>
  <c r="T1876" i="22"/>
  <c r="S1877" i="22"/>
  <c r="AA1876" i="22" l="1"/>
  <c r="V1877" i="22"/>
  <c r="W1876" i="22"/>
  <c r="X1876" i="22" s="1"/>
  <c r="S1878" i="22"/>
  <c r="T1877" i="22"/>
  <c r="AB1875" i="22"/>
  <c r="Y1875" i="22"/>
  <c r="Z1875" i="22" s="1"/>
  <c r="AC1875" i="22" s="1"/>
  <c r="S1879" i="22" l="1"/>
  <c r="T1878" i="22"/>
  <c r="AB1876" i="22"/>
  <c r="Y1876" i="22"/>
  <c r="Z1876" i="22" s="1"/>
  <c r="AC1876" i="22" s="1"/>
  <c r="V1878" i="22"/>
  <c r="W1877" i="22"/>
  <c r="X1877" i="22" s="1"/>
  <c r="AA1877" i="22"/>
  <c r="Y1877" i="22" l="1"/>
  <c r="Z1877" i="22" s="1"/>
  <c r="AC1877" i="22" s="1"/>
  <c r="AB1877" i="22"/>
  <c r="AA1878" i="22"/>
  <c r="V1879" i="22"/>
  <c r="W1878" i="22"/>
  <c r="X1878" i="22" s="1"/>
  <c r="S1880" i="22"/>
  <c r="T1879" i="22"/>
  <c r="S1881" i="22" l="1"/>
  <c r="T1880" i="22"/>
  <c r="AA1879" i="22"/>
  <c r="V1880" i="22"/>
  <c r="W1879" i="22"/>
  <c r="X1879" i="22" s="1"/>
  <c r="AB1878" i="22"/>
  <c r="Y1878" i="22"/>
  <c r="Z1878" i="22" s="1"/>
  <c r="AC1878" i="22" s="1"/>
  <c r="W1880" i="22" l="1"/>
  <c r="X1880" i="22" s="1"/>
  <c r="AA1880" i="22"/>
  <c r="V1881" i="22"/>
  <c r="Y1879" i="22"/>
  <c r="Z1879" i="22" s="1"/>
  <c r="AC1879" i="22" s="1"/>
  <c r="AB1879" i="22"/>
  <c r="T1881" i="22"/>
  <c r="S1882" i="22"/>
  <c r="S1883" i="22" l="1"/>
  <c r="T1882" i="22"/>
  <c r="AB1880" i="22"/>
  <c r="Y1880" i="22"/>
  <c r="Z1880" i="22" s="1"/>
  <c r="AC1880" i="22" s="1"/>
  <c r="AA1881" i="22"/>
  <c r="V1882" i="22"/>
  <c r="W1881" i="22"/>
  <c r="X1881" i="22" s="1"/>
  <c r="V1883" i="22" l="1"/>
  <c r="W1882" i="22"/>
  <c r="X1882" i="22" s="1"/>
  <c r="AA1882" i="22"/>
  <c r="S1884" i="22"/>
  <c r="T1883" i="22"/>
  <c r="AB1881" i="22"/>
  <c r="Y1881" i="22"/>
  <c r="Z1881" i="22" s="1"/>
  <c r="AC1881" i="22" s="1"/>
  <c r="W1883" i="22" l="1"/>
  <c r="X1883" i="22" s="1"/>
  <c r="AA1883" i="22"/>
  <c r="V1884" i="22"/>
  <c r="T1884" i="22"/>
  <c r="S1885" i="22"/>
  <c r="Y1882" i="22"/>
  <c r="Z1882" i="22" s="1"/>
  <c r="AC1882" i="22" s="1"/>
  <c r="AB1882" i="22"/>
  <c r="AB1883" i="22" l="1"/>
  <c r="Y1883" i="22"/>
  <c r="Z1883" i="22" s="1"/>
  <c r="AC1883" i="22" s="1"/>
  <c r="S1886" i="22"/>
  <c r="T1885" i="22"/>
  <c r="AA1884" i="22"/>
  <c r="V1885" i="22"/>
  <c r="W1884" i="22"/>
  <c r="X1884" i="22" s="1"/>
  <c r="AB1884" i="22" l="1"/>
  <c r="Y1884" i="22"/>
  <c r="Z1884" i="22" s="1"/>
  <c r="AC1884" i="22" s="1"/>
  <c r="V1886" i="22"/>
  <c r="W1885" i="22"/>
  <c r="X1885" i="22" s="1"/>
  <c r="AA1885" i="22"/>
  <c r="S1887" i="22"/>
  <c r="T1886" i="22"/>
  <c r="S1888" i="22" l="1"/>
  <c r="T1887" i="22"/>
  <c r="Y1885" i="22"/>
  <c r="Z1885" i="22" s="1"/>
  <c r="AC1885" i="22" s="1"/>
  <c r="AB1885" i="22"/>
  <c r="AA1886" i="22"/>
  <c r="V1887" i="22"/>
  <c r="W1886" i="22"/>
  <c r="X1886" i="22" s="1"/>
  <c r="AA1887" i="22" l="1"/>
  <c r="V1888" i="22"/>
  <c r="W1887" i="22"/>
  <c r="X1887" i="22" s="1"/>
  <c r="AB1886" i="22"/>
  <c r="Y1886" i="22"/>
  <c r="Z1886" i="22" s="1"/>
  <c r="AC1886" i="22" s="1"/>
  <c r="S1889" i="22"/>
  <c r="T1888" i="22"/>
  <c r="T1889" i="22" l="1"/>
  <c r="S1890" i="22"/>
  <c r="W1888" i="22"/>
  <c r="X1888" i="22" s="1"/>
  <c r="AA1888" i="22"/>
  <c r="V1889" i="22"/>
  <c r="Y1887" i="22"/>
  <c r="Z1887" i="22" s="1"/>
  <c r="AC1887" i="22" s="1"/>
  <c r="AB1887" i="22"/>
  <c r="AA1889" i="22" l="1"/>
  <c r="V1890" i="22"/>
  <c r="W1889" i="22"/>
  <c r="X1889" i="22" s="1"/>
  <c r="S1891" i="22"/>
  <c r="T1890" i="22"/>
  <c r="AB1888" i="22"/>
  <c r="Y1888" i="22"/>
  <c r="Z1888" i="22" s="1"/>
  <c r="AC1888" i="22" s="1"/>
  <c r="S1892" i="22" l="1"/>
  <c r="T1891" i="22"/>
  <c r="AB1889" i="22"/>
  <c r="Y1889" i="22"/>
  <c r="Z1889" i="22" s="1"/>
  <c r="AC1889" i="22" s="1"/>
  <c r="V1891" i="22"/>
  <c r="W1890" i="22"/>
  <c r="X1890" i="22" s="1"/>
  <c r="AA1890" i="22"/>
  <c r="Y1890" i="22" l="1"/>
  <c r="Z1890" i="22" s="1"/>
  <c r="AC1890" i="22" s="1"/>
  <c r="AB1890" i="22"/>
  <c r="W1891" i="22"/>
  <c r="X1891" i="22" s="1"/>
  <c r="AA1891" i="22"/>
  <c r="V1892" i="22"/>
  <c r="T1892" i="22"/>
  <c r="S1893" i="22"/>
  <c r="S1894" i="22" l="1"/>
  <c r="T1893" i="22"/>
  <c r="AA1892" i="22"/>
  <c r="V1893" i="22"/>
  <c r="W1892" i="22"/>
  <c r="X1892" i="22" s="1"/>
  <c r="AB1891" i="22"/>
  <c r="Y1891" i="22"/>
  <c r="Z1891" i="22" s="1"/>
  <c r="AC1891" i="22" s="1"/>
  <c r="V1894" i="22" l="1"/>
  <c r="W1893" i="22"/>
  <c r="X1893" i="22" s="1"/>
  <c r="AA1893" i="22"/>
  <c r="AB1892" i="22"/>
  <c r="Y1892" i="22"/>
  <c r="Z1892" i="22" s="1"/>
  <c r="AC1892" i="22" s="1"/>
  <c r="S1895" i="22"/>
  <c r="T1894" i="22"/>
  <c r="S1896" i="22" l="1"/>
  <c r="T1895" i="22"/>
  <c r="Y1893" i="22"/>
  <c r="Z1893" i="22" s="1"/>
  <c r="AC1893" i="22" s="1"/>
  <c r="AB1893" i="22"/>
  <c r="AA1894" i="22"/>
  <c r="V1895" i="22"/>
  <c r="W1894" i="22"/>
  <c r="X1894" i="22" s="1"/>
  <c r="AA1895" i="22" l="1"/>
  <c r="V1896" i="22"/>
  <c r="W1895" i="22"/>
  <c r="X1895" i="22" s="1"/>
  <c r="AB1894" i="22"/>
  <c r="Y1894" i="22"/>
  <c r="Z1894" i="22" s="1"/>
  <c r="AC1894" i="22" s="1"/>
  <c r="S1897" i="22"/>
  <c r="T1896" i="22"/>
  <c r="T1897" i="22" l="1"/>
  <c r="S1898" i="22"/>
  <c r="Y1895" i="22"/>
  <c r="Z1895" i="22" s="1"/>
  <c r="AC1895" i="22" s="1"/>
  <c r="AB1895" i="22"/>
  <c r="W1896" i="22"/>
  <c r="X1896" i="22" s="1"/>
  <c r="AA1896" i="22"/>
  <c r="V1897" i="22"/>
  <c r="AA1897" i="22" l="1"/>
  <c r="V1898" i="22"/>
  <c r="W1897" i="22"/>
  <c r="X1897" i="22" s="1"/>
  <c r="AB1896" i="22"/>
  <c r="Y1896" i="22"/>
  <c r="Z1896" i="22" s="1"/>
  <c r="AC1896" i="22" s="1"/>
  <c r="S1899" i="22"/>
  <c r="T1898" i="22"/>
  <c r="S1900" i="22" l="1"/>
  <c r="T1899" i="22"/>
  <c r="AB1897" i="22"/>
  <c r="Y1897" i="22"/>
  <c r="Z1897" i="22" s="1"/>
  <c r="AC1897" i="22" s="1"/>
  <c r="V1899" i="22"/>
  <c r="W1898" i="22"/>
  <c r="X1898" i="22" s="1"/>
  <c r="AA1898" i="22"/>
  <c r="W1899" i="22" l="1"/>
  <c r="X1899" i="22" s="1"/>
  <c r="AA1899" i="22"/>
  <c r="V1900" i="22"/>
  <c r="Y1898" i="22"/>
  <c r="Z1898" i="22" s="1"/>
  <c r="AC1898" i="22" s="1"/>
  <c r="AB1898" i="22"/>
  <c r="T1900" i="22"/>
  <c r="S1901" i="22"/>
  <c r="S1902" i="22" l="1"/>
  <c r="T1901" i="22"/>
  <c r="AB1899" i="22"/>
  <c r="Y1899" i="22"/>
  <c r="Z1899" i="22" s="1"/>
  <c r="AC1899" i="22" s="1"/>
  <c r="AA1900" i="22"/>
  <c r="V1901" i="22"/>
  <c r="W1900" i="22"/>
  <c r="X1900" i="22" s="1"/>
  <c r="V1902" i="22" l="1"/>
  <c r="W1901" i="22"/>
  <c r="X1901" i="22" s="1"/>
  <c r="AA1901" i="22"/>
  <c r="S1903" i="22"/>
  <c r="T1902" i="22"/>
  <c r="AB1900" i="22"/>
  <c r="Y1900" i="22"/>
  <c r="Z1900" i="22" s="1"/>
  <c r="AC1900" i="22" s="1"/>
  <c r="S1904" i="22" l="1"/>
  <c r="T1903" i="22"/>
  <c r="Y1901" i="22"/>
  <c r="Z1901" i="22" s="1"/>
  <c r="AC1901" i="22" s="1"/>
  <c r="AB1901" i="22"/>
  <c r="AA1902" i="22"/>
  <c r="V1903" i="22"/>
  <c r="W1902" i="22"/>
  <c r="X1902" i="22" s="1"/>
  <c r="AA1903" i="22" l="1"/>
  <c r="V1904" i="22"/>
  <c r="W1903" i="22"/>
  <c r="X1903" i="22" s="1"/>
  <c r="AB1902" i="22"/>
  <c r="Y1902" i="22"/>
  <c r="Z1902" i="22" s="1"/>
  <c r="AC1902" i="22" s="1"/>
  <c r="S1905" i="22"/>
  <c r="T1904" i="22"/>
  <c r="T1905" i="22" l="1"/>
  <c r="S1906" i="22"/>
  <c r="Y1903" i="22"/>
  <c r="Z1903" i="22" s="1"/>
  <c r="AC1903" i="22" s="1"/>
  <c r="AB1903" i="22"/>
  <c r="W1904" i="22"/>
  <c r="X1904" i="22" s="1"/>
  <c r="AA1904" i="22"/>
  <c r="V1905" i="22"/>
  <c r="AB1904" i="22" l="1"/>
  <c r="Y1904" i="22"/>
  <c r="Z1904" i="22" s="1"/>
  <c r="AC1904" i="22" s="1"/>
  <c r="AA1905" i="22"/>
  <c r="V1906" i="22"/>
  <c r="W1905" i="22"/>
  <c r="X1905" i="22" s="1"/>
  <c r="S1907" i="22"/>
  <c r="T1906" i="22"/>
  <c r="S1908" i="22" l="1"/>
  <c r="T1907" i="22"/>
  <c r="AB1905" i="22"/>
  <c r="Y1905" i="22"/>
  <c r="Z1905" i="22" s="1"/>
  <c r="AC1905" i="22" s="1"/>
  <c r="V1907" i="22"/>
  <c r="W1906" i="22"/>
  <c r="X1906" i="22" s="1"/>
  <c r="AA1906" i="22"/>
  <c r="Y1906" i="22" l="1"/>
  <c r="Z1906" i="22" s="1"/>
  <c r="AC1906" i="22" s="1"/>
  <c r="AB1906" i="22"/>
  <c r="T1908" i="22"/>
  <c r="S1909" i="22"/>
  <c r="W1907" i="22"/>
  <c r="X1907" i="22" s="1"/>
  <c r="AA1907" i="22"/>
  <c r="V1908" i="22"/>
  <c r="AA1908" i="22" l="1"/>
  <c r="V1909" i="22"/>
  <c r="W1908" i="22"/>
  <c r="X1908" i="22" s="1"/>
  <c r="S1910" i="22"/>
  <c r="T1909" i="22"/>
  <c r="AB1907" i="22"/>
  <c r="Y1907" i="22"/>
  <c r="Z1907" i="22" s="1"/>
  <c r="AC1907" i="22" s="1"/>
  <c r="S1911" i="22" l="1"/>
  <c r="T1910" i="22"/>
  <c r="AB1908" i="22"/>
  <c r="Y1908" i="22"/>
  <c r="Z1908" i="22" s="1"/>
  <c r="AC1908" i="22" s="1"/>
  <c r="V1910" i="22"/>
  <c r="W1909" i="22"/>
  <c r="X1909" i="22" s="1"/>
  <c r="AA1909" i="22"/>
  <c r="AA1910" i="22" l="1"/>
  <c r="V1911" i="22"/>
  <c r="W1910" i="22"/>
  <c r="X1910" i="22" s="1"/>
  <c r="Y1909" i="22"/>
  <c r="Z1909" i="22" s="1"/>
  <c r="AC1909" i="22" s="1"/>
  <c r="AB1909" i="22"/>
  <c r="S1912" i="22"/>
  <c r="T1911" i="22"/>
  <c r="AA1911" i="22" l="1"/>
  <c r="V1912" i="22"/>
  <c r="W1911" i="22"/>
  <c r="X1911" i="22" s="1"/>
  <c r="S1913" i="22"/>
  <c r="T1912" i="22"/>
  <c r="AB1910" i="22"/>
  <c r="Y1910" i="22"/>
  <c r="Z1910" i="22" s="1"/>
  <c r="AC1910" i="22" s="1"/>
  <c r="T1913" i="22" l="1"/>
  <c r="S1914" i="22"/>
  <c r="Y1911" i="22"/>
  <c r="Z1911" i="22" s="1"/>
  <c r="AC1911" i="22" s="1"/>
  <c r="AB1911" i="22"/>
  <c r="W1912" i="22"/>
  <c r="X1912" i="22" s="1"/>
  <c r="AA1912" i="22"/>
  <c r="V1913" i="22"/>
  <c r="AA1913" i="22" l="1"/>
  <c r="V1914" i="22"/>
  <c r="W1913" i="22"/>
  <c r="X1913" i="22" s="1"/>
  <c r="AB1912" i="22"/>
  <c r="Y1912" i="22"/>
  <c r="Z1912" i="22" s="1"/>
  <c r="AC1912" i="22" s="1"/>
  <c r="S1915" i="22"/>
  <c r="T1914" i="22"/>
  <c r="S1916" i="22" l="1"/>
  <c r="T1915" i="22"/>
  <c r="AB1913" i="22"/>
  <c r="Y1913" i="22"/>
  <c r="Z1913" i="22" s="1"/>
  <c r="AC1913" i="22" s="1"/>
  <c r="V1915" i="22"/>
  <c r="W1914" i="22"/>
  <c r="X1914" i="22" s="1"/>
  <c r="AA1914" i="22"/>
  <c r="T1916" i="22" l="1"/>
  <c r="S1917" i="22"/>
  <c r="Y1914" i="22"/>
  <c r="Z1914" i="22" s="1"/>
  <c r="AC1914" i="22" s="1"/>
  <c r="AB1914" i="22"/>
  <c r="W1915" i="22"/>
  <c r="X1915" i="22" s="1"/>
  <c r="AA1915" i="22"/>
  <c r="V1916" i="22"/>
  <c r="AA1916" i="22" l="1"/>
  <c r="V1917" i="22"/>
  <c r="W1916" i="22"/>
  <c r="X1916" i="22" s="1"/>
  <c r="AB1915" i="22"/>
  <c r="Y1915" i="22"/>
  <c r="Z1915" i="22" s="1"/>
  <c r="AC1915" i="22" s="1"/>
  <c r="S1918" i="22"/>
  <c r="T1917" i="22"/>
  <c r="S1919" i="22" l="1"/>
  <c r="T1918" i="22"/>
  <c r="AB1916" i="22"/>
  <c r="Y1916" i="22"/>
  <c r="Z1916" i="22" s="1"/>
  <c r="AC1916" i="22" s="1"/>
  <c r="V1918" i="22"/>
  <c r="W1917" i="22"/>
  <c r="X1917" i="22" s="1"/>
  <c r="AA1917" i="22"/>
  <c r="Y1917" i="22" l="1"/>
  <c r="Z1917" i="22" s="1"/>
  <c r="AC1917" i="22" s="1"/>
  <c r="AB1917" i="22"/>
  <c r="AA1918" i="22"/>
  <c r="V1919" i="22"/>
  <c r="W1918" i="22"/>
  <c r="X1918" i="22" s="1"/>
  <c r="S1920" i="22"/>
  <c r="T1919" i="22"/>
  <c r="AA1919" i="22" l="1"/>
  <c r="V1920" i="22"/>
  <c r="W1919" i="22"/>
  <c r="X1919" i="22" s="1"/>
  <c r="S1921" i="22"/>
  <c r="T1920" i="22"/>
  <c r="AB1918" i="22"/>
  <c r="Y1918" i="22"/>
  <c r="Z1918" i="22" s="1"/>
  <c r="AC1918" i="22" s="1"/>
  <c r="T1921" i="22" l="1"/>
  <c r="S1922" i="22"/>
  <c r="Y1919" i="22"/>
  <c r="Z1919" i="22" s="1"/>
  <c r="AC1919" i="22" s="1"/>
  <c r="AB1919" i="22"/>
  <c r="W1920" i="22"/>
  <c r="X1920" i="22" s="1"/>
  <c r="AA1920" i="22"/>
  <c r="V1921" i="22"/>
  <c r="AA1921" i="22" l="1"/>
  <c r="V1922" i="22"/>
  <c r="W1921" i="22"/>
  <c r="X1921" i="22" s="1"/>
  <c r="AB1920" i="22"/>
  <c r="Y1920" i="22"/>
  <c r="Z1920" i="22" s="1"/>
  <c r="AC1920" i="22" s="1"/>
  <c r="S1923" i="22"/>
  <c r="T1922" i="22"/>
  <c r="S1924" i="22" l="1"/>
  <c r="T1923" i="22"/>
  <c r="AB1921" i="22"/>
  <c r="Y1921" i="22"/>
  <c r="Z1921" i="22" s="1"/>
  <c r="AC1921" i="22" s="1"/>
  <c r="V1923" i="22"/>
  <c r="W1922" i="22"/>
  <c r="X1922" i="22" s="1"/>
  <c r="AA1922" i="22"/>
  <c r="Y1922" i="22" l="1"/>
  <c r="Z1922" i="22" s="1"/>
  <c r="AC1922" i="22" s="1"/>
  <c r="AB1922" i="22"/>
  <c r="W1923" i="22"/>
  <c r="X1923" i="22" s="1"/>
  <c r="AA1923" i="22"/>
  <c r="V1924" i="22"/>
  <c r="T1924" i="22"/>
  <c r="S1925" i="22"/>
  <c r="AA1924" i="22" l="1"/>
  <c r="V1925" i="22"/>
  <c r="W1924" i="22"/>
  <c r="X1924" i="22" s="1"/>
  <c r="S1926" i="22"/>
  <c r="T1925" i="22"/>
  <c r="AB1923" i="22"/>
  <c r="Y1923" i="22"/>
  <c r="Z1923" i="22" s="1"/>
  <c r="AC1923" i="22" s="1"/>
  <c r="S1927" i="22" l="1"/>
  <c r="T1926" i="22"/>
  <c r="AB1924" i="22"/>
  <c r="Y1924" i="22"/>
  <c r="Z1924" i="22" s="1"/>
  <c r="AC1924" i="22" s="1"/>
  <c r="V1926" i="22"/>
  <c r="W1925" i="22"/>
  <c r="X1925" i="22" s="1"/>
  <c r="AA1925" i="22"/>
  <c r="AA1926" i="22" l="1"/>
  <c r="V1927" i="22"/>
  <c r="W1926" i="22"/>
  <c r="X1926" i="22" s="1"/>
  <c r="Y1925" i="22"/>
  <c r="Z1925" i="22" s="1"/>
  <c r="AC1925" i="22" s="1"/>
  <c r="AB1925" i="22"/>
  <c r="S1928" i="22"/>
  <c r="T1927" i="22"/>
  <c r="S1929" i="22" l="1"/>
  <c r="T1928" i="22"/>
  <c r="AB1926" i="22"/>
  <c r="Y1926" i="22"/>
  <c r="Z1926" i="22" s="1"/>
  <c r="AC1926" i="22" s="1"/>
  <c r="AA1927" i="22"/>
  <c r="V1928" i="22"/>
  <c r="W1927" i="22"/>
  <c r="X1927" i="22" s="1"/>
  <c r="W1928" i="22" l="1"/>
  <c r="X1928" i="22" s="1"/>
  <c r="AA1928" i="22"/>
  <c r="V1929" i="22"/>
  <c r="T1929" i="22"/>
  <c r="S1930" i="22"/>
  <c r="Y1927" i="22"/>
  <c r="Z1927" i="22" s="1"/>
  <c r="AC1927" i="22" s="1"/>
  <c r="AB1927" i="22"/>
  <c r="S1931" i="22" l="1"/>
  <c r="T1930" i="22"/>
  <c r="AA1929" i="22"/>
  <c r="V1930" i="22"/>
  <c r="W1929" i="22"/>
  <c r="X1929" i="22" s="1"/>
  <c r="AB1928" i="22"/>
  <c r="Y1928" i="22"/>
  <c r="Z1928" i="22" s="1"/>
  <c r="AC1928" i="22" s="1"/>
  <c r="V1931" i="22" l="1"/>
  <c r="W1930" i="22"/>
  <c r="X1930" i="22" s="1"/>
  <c r="AA1930" i="22"/>
  <c r="AB1929" i="22"/>
  <c r="Y1929" i="22"/>
  <c r="Z1929" i="22" s="1"/>
  <c r="AC1929" i="22" s="1"/>
  <c r="S1932" i="22"/>
  <c r="T1931" i="22"/>
  <c r="T1932" i="22" l="1"/>
  <c r="S1933" i="22"/>
  <c r="Y1930" i="22"/>
  <c r="Z1930" i="22" s="1"/>
  <c r="AC1930" i="22" s="1"/>
  <c r="AB1930" i="22"/>
  <c r="W1931" i="22"/>
  <c r="X1931" i="22" s="1"/>
  <c r="AA1931" i="22"/>
  <c r="V1932" i="22"/>
  <c r="AA1932" i="22" l="1"/>
  <c r="V1933" i="22"/>
  <c r="W1932" i="22"/>
  <c r="X1932" i="22" s="1"/>
  <c r="AB1931" i="22"/>
  <c r="Y1931" i="22"/>
  <c r="Z1931" i="22" s="1"/>
  <c r="AC1931" i="22" s="1"/>
  <c r="S1934" i="22"/>
  <c r="T1933" i="22"/>
  <c r="S1935" i="22" l="1"/>
  <c r="T1934" i="22"/>
  <c r="AB1932" i="22"/>
  <c r="Y1932" i="22"/>
  <c r="Z1932" i="22" s="1"/>
  <c r="AC1932" i="22" s="1"/>
  <c r="V1934" i="22"/>
  <c r="W1933" i="22"/>
  <c r="X1933" i="22" s="1"/>
  <c r="AA1933" i="22"/>
  <c r="Y1933" i="22" l="1"/>
  <c r="Z1933" i="22" s="1"/>
  <c r="AC1933" i="22" s="1"/>
  <c r="AB1933" i="22"/>
  <c r="AA1934" i="22"/>
  <c r="V1935" i="22"/>
  <c r="W1934" i="22"/>
  <c r="X1934" i="22" s="1"/>
  <c r="S1936" i="22"/>
  <c r="T1935" i="22"/>
  <c r="S1937" i="22" l="1"/>
  <c r="T1936" i="22"/>
  <c r="AA1935" i="22"/>
  <c r="V1936" i="22"/>
  <c r="W1935" i="22"/>
  <c r="X1935" i="22" s="1"/>
  <c r="AB1934" i="22"/>
  <c r="Y1934" i="22"/>
  <c r="Z1934" i="22" s="1"/>
  <c r="AC1934" i="22" s="1"/>
  <c r="W1936" i="22" l="1"/>
  <c r="X1936" i="22" s="1"/>
  <c r="AA1936" i="22"/>
  <c r="V1937" i="22"/>
  <c r="Y1935" i="22"/>
  <c r="Z1935" i="22" s="1"/>
  <c r="AC1935" i="22" s="1"/>
  <c r="AB1935" i="22"/>
  <c r="T1937" i="22"/>
  <c r="S1938" i="22"/>
  <c r="S1939" i="22" l="1"/>
  <c r="T1938" i="22"/>
  <c r="AA1937" i="22"/>
  <c r="V1938" i="22"/>
  <c r="W1937" i="22"/>
  <c r="X1937" i="22" s="1"/>
  <c r="AB1936" i="22"/>
  <c r="Y1936" i="22"/>
  <c r="Z1936" i="22" s="1"/>
  <c r="AC1936" i="22" s="1"/>
  <c r="S1940" i="22" l="1"/>
  <c r="T1939" i="22"/>
  <c r="V1939" i="22"/>
  <c r="W1938" i="22"/>
  <c r="X1938" i="22" s="1"/>
  <c r="AA1938" i="22"/>
  <c r="AB1937" i="22"/>
  <c r="Y1937" i="22"/>
  <c r="Z1937" i="22" s="1"/>
  <c r="AC1937" i="22" s="1"/>
  <c r="T1940" i="22" l="1"/>
  <c r="S1941" i="22"/>
  <c r="Y1938" i="22"/>
  <c r="Z1938" i="22" s="1"/>
  <c r="AC1938" i="22" s="1"/>
  <c r="AB1938" i="22"/>
  <c r="W1939" i="22"/>
  <c r="X1939" i="22" s="1"/>
  <c r="AA1939" i="22"/>
  <c r="V1940" i="22"/>
  <c r="AA1940" i="22" l="1"/>
  <c r="V1941" i="22"/>
  <c r="W1940" i="22"/>
  <c r="X1940" i="22" s="1"/>
  <c r="AB1939" i="22"/>
  <c r="Y1939" i="22"/>
  <c r="Z1939" i="22" s="1"/>
  <c r="AC1939" i="22" s="1"/>
  <c r="S1942" i="22"/>
  <c r="T1941" i="22"/>
  <c r="S1943" i="22" l="1"/>
  <c r="T1942" i="22"/>
  <c r="AB1940" i="22"/>
  <c r="Y1940" i="22"/>
  <c r="Z1940" i="22" s="1"/>
  <c r="AC1940" i="22" s="1"/>
  <c r="V1942" i="22"/>
  <c r="W1941" i="22"/>
  <c r="X1941" i="22" s="1"/>
  <c r="AA1941" i="22"/>
  <c r="AA1942" i="22" l="1"/>
  <c r="V1943" i="22"/>
  <c r="W1942" i="22"/>
  <c r="X1942" i="22" s="1"/>
  <c r="Y1941" i="22"/>
  <c r="Z1941" i="22" s="1"/>
  <c r="AC1941" i="22" s="1"/>
  <c r="AB1941" i="22"/>
  <c r="S1944" i="22"/>
  <c r="T1943" i="22"/>
  <c r="S1945" i="22" l="1"/>
  <c r="T1944" i="22"/>
  <c r="AB1942" i="22"/>
  <c r="Y1942" i="22"/>
  <c r="Z1942" i="22" s="1"/>
  <c r="AC1942" i="22" s="1"/>
  <c r="AA1943" i="22"/>
  <c r="V1944" i="22"/>
  <c r="W1943" i="22"/>
  <c r="X1943" i="22" s="1"/>
  <c r="W1944" i="22" l="1"/>
  <c r="X1944" i="22" s="1"/>
  <c r="AA1944" i="22"/>
  <c r="V1945" i="22"/>
  <c r="Y1943" i="22"/>
  <c r="Z1943" i="22" s="1"/>
  <c r="AC1943" i="22" s="1"/>
  <c r="AB1943" i="22"/>
  <c r="T1945" i="22"/>
  <c r="S1946" i="22"/>
  <c r="S1947" i="22" l="1"/>
  <c r="T1946" i="22"/>
  <c r="AA1945" i="22"/>
  <c r="V1946" i="22"/>
  <c r="W1945" i="22"/>
  <c r="X1945" i="22" s="1"/>
  <c r="AB1944" i="22"/>
  <c r="Y1944" i="22"/>
  <c r="Z1944" i="22" s="1"/>
  <c r="AC1944" i="22" s="1"/>
  <c r="S1948" i="22" l="1"/>
  <c r="T1947" i="22"/>
  <c r="V1947" i="22"/>
  <c r="W1946" i="22"/>
  <c r="X1946" i="22" s="1"/>
  <c r="AA1946" i="22"/>
  <c r="AB1945" i="22"/>
  <c r="Y1945" i="22"/>
  <c r="Z1945" i="22" s="1"/>
  <c r="AC1945" i="22" s="1"/>
  <c r="T1948" i="22" l="1"/>
  <c r="S1949" i="22"/>
  <c r="Y1946" i="22"/>
  <c r="Z1946" i="22" s="1"/>
  <c r="AC1946" i="22" s="1"/>
  <c r="AB1946" i="22"/>
  <c r="W1947" i="22"/>
  <c r="X1947" i="22" s="1"/>
  <c r="AA1947" i="22"/>
  <c r="V1948" i="22"/>
  <c r="AA1948" i="22" l="1"/>
  <c r="V1949" i="22"/>
  <c r="W1948" i="22"/>
  <c r="X1948" i="22" s="1"/>
  <c r="AB1947" i="22"/>
  <c r="Y1947" i="22"/>
  <c r="Z1947" i="22" s="1"/>
  <c r="AC1947" i="22" s="1"/>
  <c r="S1950" i="22"/>
  <c r="T1949" i="22"/>
  <c r="S1951" i="22" l="1"/>
  <c r="T1950" i="22"/>
  <c r="V1950" i="22"/>
  <c r="W1949" i="22"/>
  <c r="X1949" i="22" s="1"/>
  <c r="AA1949" i="22"/>
  <c r="AB1948" i="22"/>
  <c r="Y1948" i="22"/>
  <c r="Z1948" i="22" s="1"/>
  <c r="AC1948" i="22" s="1"/>
  <c r="AA1950" i="22" l="1"/>
  <c r="V1951" i="22"/>
  <c r="W1950" i="22"/>
  <c r="X1950" i="22" s="1"/>
  <c r="Y1949" i="22"/>
  <c r="Z1949" i="22" s="1"/>
  <c r="AC1949" i="22" s="1"/>
  <c r="AB1949" i="22"/>
  <c r="S1952" i="22"/>
  <c r="T1951" i="22"/>
  <c r="S1953" i="22" l="1"/>
  <c r="T1952" i="22"/>
  <c r="AA1951" i="22"/>
  <c r="V1952" i="22"/>
  <c r="W1951" i="22"/>
  <c r="X1951" i="22" s="1"/>
  <c r="AB1950" i="22"/>
  <c r="Y1950" i="22"/>
  <c r="Z1950" i="22" s="1"/>
  <c r="AC1950" i="22" s="1"/>
  <c r="Y1951" i="22" l="1"/>
  <c r="Z1951" i="22" s="1"/>
  <c r="AC1951" i="22" s="1"/>
  <c r="AB1951" i="22"/>
  <c r="W1952" i="22"/>
  <c r="X1952" i="22" s="1"/>
  <c r="AA1952" i="22"/>
  <c r="V1953" i="22"/>
  <c r="T1953" i="22"/>
  <c r="S1954" i="22"/>
  <c r="S1955" i="22" l="1"/>
  <c r="T1954" i="22"/>
  <c r="AB1952" i="22"/>
  <c r="Y1952" i="22"/>
  <c r="Z1952" i="22" s="1"/>
  <c r="AC1952" i="22" s="1"/>
  <c r="AA1953" i="22"/>
  <c r="V1954" i="22"/>
  <c r="W1953" i="22"/>
  <c r="X1953" i="22" s="1"/>
  <c r="V1955" i="22" l="1"/>
  <c r="W1954" i="22"/>
  <c r="X1954" i="22" s="1"/>
  <c r="AA1954" i="22"/>
  <c r="AB1953" i="22"/>
  <c r="Y1953" i="22"/>
  <c r="Z1953" i="22" s="1"/>
  <c r="AC1953" i="22" s="1"/>
  <c r="S1956" i="22"/>
  <c r="T1955" i="22"/>
  <c r="T1956" i="22" l="1"/>
  <c r="S1957" i="22"/>
  <c r="Y1954" i="22"/>
  <c r="Z1954" i="22" s="1"/>
  <c r="AC1954" i="22" s="1"/>
  <c r="AB1954" i="22"/>
  <c r="W1955" i="22"/>
  <c r="X1955" i="22" s="1"/>
  <c r="AA1955" i="22"/>
  <c r="V1956" i="22"/>
  <c r="AB1955" i="22" l="1"/>
  <c r="Y1955" i="22"/>
  <c r="Z1955" i="22" s="1"/>
  <c r="AC1955" i="22" s="1"/>
  <c r="AA1956" i="22"/>
  <c r="V1957" i="22"/>
  <c r="W1956" i="22"/>
  <c r="X1956" i="22" s="1"/>
  <c r="S1958" i="22"/>
  <c r="T1957" i="22"/>
  <c r="S1959" i="22" l="1"/>
  <c r="T1958" i="22"/>
  <c r="V1958" i="22"/>
  <c r="W1957" i="22"/>
  <c r="X1957" i="22" s="1"/>
  <c r="AA1957" i="22"/>
  <c r="AB1956" i="22"/>
  <c r="Y1956" i="22"/>
  <c r="Z1956" i="22" s="1"/>
  <c r="AC1956" i="22" s="1"/>
  <c r="Y1957" i="22" l="1"/>
  <c r="Z1957" i="22" s="1"/>
  <c r="AC1957" i="22" s="1"/>
  <c r="AB1957" i="22"/>
  <c r="AA1958" i="22"/>
  <c r="V1959" i="22"/>
  <c r="W1958" i="22"/>
  <c r="X1958" i="22" s="1"/>
  <c r="S1960" i="22"/>
  <c r="T1959" i="22"/>
  <c r="S1961" i="22" l="1"/>
  <c r="T1960" i="22"/>
  <c r="AA1959" i="22"/>
  <c r="V1960" i="22"/>
  <c r="W1959" i="22"/>
  <c r="X1959" i="22" s="1"/>
  <c r="AB1958" i="22"/>
  <c r="Y1958" i="22"/>
  <c r="Z1958" i="22" s="1"/>
  <c r="AC1958" i="22" s="1"/>
  <c r="Y1959" i="22" l="1"/>
  <c r="Z1959" i="22" s="1"/>
  <c r="AC1959" i="22" s="1"/>
  <c r="AB1959" i="22"/>
  <c r="W1960" i="22"/>
  <c r="X1960" i="22" s="1"/>
  <c r="AA1960" i="22"/>
  <c r="V1961" i="22"/>
  <c r="T1961" i="22"/>
  <c r="S1962" i="22"/>
  <c r="S1963" i="22" l="1"/>
  <c r="T1962" i="22"/>
  <c r="AA1961" i="22"/>
  <c r="V1962" i="22"/>
  <c r="W1961" i="22"/>
  <c r="X1961" i="22" s="1"/>
  <c r="AB1960" i="22"/>
  <c r="Y1960" i="22"/>
  <c r="Z1960" i="22" s="1"/>
  <c r="AC1960" i="22" s="1"/>
  <c r="AB1961" i="22" l="1"/>
  <c r="Y1961" i="22"/>
  <c r="Z1961" i="22" s="1"/>
  <c r="AC1961" i="22" s="1"/>
  <c r="V1963" i="22"/>
  <c r="W1962" i="22"/>
  <c r="X1962" i="22" s="1"/>
  <c r="AA1962" i="22"/>
  <c r="S1964" i="22"/>
  <c r="T1963" i="22"/>
  <c r="T1964" i="22" l="1"/>
  <c r="S1965" i="22"/>
  <c r="Y1962" i="22"/>
  <c r="Z1962" i="22" s="1"/>
  <c r="AC1962" i="22" s="1"/>
  <c r="AB1962" i="22"/>
  <c r="W1963" i="22"/>
  <c r="X1963" i="22" s="1"/>
  <c r="AA1963" i="22"/>
  <c r="V1964" i="22"/>
  <c r="AB1963" i="22" l="1"/>
  <c r="Y1963" i="22"/>
  <c r="Z1963" i="22" s="1"/>
  <c r="AC1963" i="22" s="1"/>
  <c r="AA1964" i="22"/>
  <c r="V1965" i="22"/>
  <c r="W1964" i="22"/>
  <c r="X1964" i="22" s="1"/>
  <c r="S1966" i="22"/>
  <c r="T1965" i="22"/>
  <c r="S1967" i="22" l="1"/>
  <c r="T1966" i="22"/>
  <c r="V1966" i="22"/>
  <c r="W1965" i="22"/>
  <c r="X1965" i="22" s="1"/>
  <c r="AA1965" i="22"/>
  <c r="AB1964" i="22"/>
  <c r="Y1964" i="22"/>
  <c r="Z1964" i="22" s="1"/>
  <c r="AC1964" i="22" s="1"/>
  <c r="Y1965" i="22" l="1"/>
  <c r="Z1965" i="22" s="1"/>
  <c r="AC1965" i="22" s="1"/>
  <c r="AB1965" i="22"/>
  <c r="AA1966" i="22"/>
  <c r="V1967" i="22"/>
  <c r="W1966" i="22"/>
  <c r="X1966" i="22" s="1"/>
  <c r="S1968" i="22"/>
  <c r="T1967" i="22"/>
  <c r="S1969" i="22" l="1"/>
  <c r="T1968" i="22"/>
  <c r="AA1967" i="22"/>
  <c r="V1968" i="22"/>
  <c r="W1967" i="22"/>
  <c r="X1967" i="22" s="1"/>
  <c r="AB1966" i="22"/>
  <c r="Y1966" i="22"/>
  <c r="Z1966" i="22" s="1"/>
  <c r="AC1966" i="22" s="1"/>
  <c r="T1969" i="22" l="1"/>
  <c r="S1970" i="22"/>
  <c r="W1968" i="22"/>
  <c r="X1968" i="22" s="1"/>
  <c r="AA1968" i="22"/>
  <c r="V1969" i="22"/>
  <c r="Y1967" i="22"/>
  <c r="Z1967" i="22" s="1"/>
  <c r="AC1967" i="22" s="1"/>
  <c r="AB1967" i="22"/>
  <c r="AA1969" i="22" l="1"/>
  <c r="V1970" i="22"/>
  <c r="W1969" i="22"/>
  <c r="X1969" i="22" s="1"/>
  <c r="AB1968" i="22"/>
  <c r="Y1968" i="22"/>
  <c r="Z1968" i="22" s="1"/>
  <c r="AC1968" i="22" s="1"/>
  <c r="S1971" i="22"/>
  <c r="T1970" i="22"/>
  <c r="S1972" i="22" l="1"/>
  <c r="T1971" i="22"/>
  <c r="AB1969" i="22"/>
  <c r="Y1969" i="22"/>
  <c r="Z1969" i="22" s="1"/>
  <c r="AC1969" i="22" s="1"/>
  <c r="V1971" i="22"/>
  <c r="W1970" i="22"/>
  <c r="X1970" i="22" s="1"/>
  <c r="AA1970" i="22"/>
  <c r="W1971" i="22" l="1"/>
  <c r="X1971" i="22" s="1"/>
  <c r="AA1971" i="22"/>
  <c r="V1972" i="22"/>
  <c r="Y1970" i="22"/>
  <c r="Z1970" i="22" s="1"/>
  <c r="AC1970" i="22" s="1"/>
  <c r="AB1970" i="22"/>
  <c r="T1972" i="22"/>
  <c r="S1973" i="22"/>
  <c r="AA1972" i="22" l="1"/>
  <c r="V1973" i="22"/>
  <c r="W1972" i="22"/>
  <c r="X1972" i="22" s="1"/>
  <c r="S1974" i="22"/>
  <c r="T1973" i="22"/>
  <c r="AB1971" i="22"/>
  <c r="Y1971" i="22"/>
  <c r="Z1971" i="22" s="1"/>
  <c r="AC1971" i="22" s="1"/>
  <c r="S1975" i="22" l="1"/>
  <c r="T1974" i="22"/>
  <c r="AB1972" i="22"/>
  <c r="Y1972" i="22"/>
  <c r="Z1972" i="22" s="1"/>
  <c r="AC1972" i="22" s="1"/>
  <c r="V1974" i="22"/>
  <c r="W1973" i="22"/>
  <c r="X1973" i="22" s="1"/>
  <c r="AA1973" i="22"/>
  <c r="Y1973" i="22" l="1"/>
  <c r="Z1973" i="22" s="1"/>
  <c r="AC1973" i="22" s="1"/>
  <c r="AB1973" i="22"/>
  <c r="AA1974" i="22"/>
  <c r="V1975" i="22"/>
  <c r="W1974" i="22"/>
  <c r="X1974" i="22" s="1"/>
  <c r="S1976" i="22"/>
  <c r="T1975" i="22"/>
  <c r="S1977" i="22" l="1"/>
  <c r="T1976" i="22"/>
  <c r="AA1975" i="22"/>
  <c r="V1976" i="22"/>
  <c r="W1975" i="22"/>
  <c r="X1975" i="22" s="1"/>
  <c r="AB1974" i="22"/>
  <c r="Y1974" i="22"/>
  <c r="Z1974" i="22" s="1"/>
  <c r="AC1974" i="22" s="1"/>
  <c r="Y1975" i="22" l="1"/>
  <c r="Z1975" i="22" s="1"/>
  <c r="AC1975" i="22" s="1"/>
  <c r="AB1975" i="22"/>
  <c r="W1976" i="22"/>
  <c r="X1976" i="22" s="1"/>
  <c r="AA1976" i="22"/>
  <c r="V1977" i="22"/>
  <c r="T1977" i="22"/>
  <c r="S1978" i="22"/>
  <c r="AA1977" i="22" l="1"/>
  <c r="V1978" i="22"/>
  <c r="W1977" i="22"/>
  <c r="X1977" i="22" s="1"/>
  <c r="S1979" i="22"/>
  <c r="T1978" i="22"/>
  <c r="AB1976" i="22"/>
  <c r="Y1976" i="22"/>
  <c r="Z1976" i="22" s="1"/>
  <c r="AC1976" i="22" s="1"/>
  <c r="S1980" i="22" l="1"/>
  <c r="T1979" i="22"/>
  <c r="AB1977" i="22"/>
  <c r="Y1977" i="22"/>
  <c r="Z1977" i="22" s="1"/>
  <c r="AC1977" i="22" s="1"/>
  <c r="V1979" i="22"/>
  <c r="W1978" i="22"/>
  <c r="X1978" i="22" s="1"/>
  <c r="AA1978" i="22"/>
  <c r="Y1978" i="22" l="1"/>
  <c r="Z1978" i="22" s="1"/>
  <c r="AC1978" i="22" s="1"/>
  <c r="AB1978" i="22"/>
  <c r="W1979" i="22"/>
  <c r="X1979" i="22" s="1"/>
  <c r="AA1979" i="22"/>
  <c r="V1980" i="22"/>
  <c r="T1980" i="22"/>
  <c r="S1981" i="22"/>
  <c r="AA1980" i="22" l="1"/>
  <c r="V1981" i="22"/>
  <c r="W1980" i="22"/>
  <c r="X1980" i="22" s="1"/>
  <c r="S1982" i="22"/>
  <c r="T1981" i="22"/>
  <c r="AB1979" i="22"/>
  <c r="Y1979" i="22"/>
  <c r="Z1979" i="22" s="1"/>
  <c r="AC1979" i="22" s="1"/>
  <c r="S1983" i="22" l="1"/>
  <c r="T1982" i="22"/>
  <c r="AB1980" i="22"/>
  <c r="Y1980" i="22"/>
  <c r="Z1980" i="22" s="1"/>
  <c r="AC1980" i="22" s="1"/>
  <c r="V1982" i="22"/>
  <c r="W1981" i="22"/>
  <c r="X1981" i="22" s="1"/>
  <c r="AA1981" i="22"/>
  <c r="Y1981" i="22" l="1"/>
  <c r="Z1981" i="22" s="1"/>
  <c r="AC1981" i="22" s="1"/>
  <c r="AB1981" i="22"/>
  <c r="AA1982" i="22"/>
  <c r="V1983" i="22"/>
  <c r="W1982" i="22"/>
  <c r="X1982" i="22" s="1"/>
  <c r="S1984" i="22"/>
  <c r="T1983" i="22"/>
  <c r="S1985" i="22" l="1"/>
  <c r="T1984" i="22"/>
  <c r="V1984" i="22"/>
  <c r="W1983" i="22"/>
  <c r="X1983" i="22" s="1"/>
  <c r="AA1983" i="22"/>
  <c r="AB1982" i="22"/>
  <c r="Y1982" i="22"/>
  <c r="Z1982" i="22" s="1"/>
  <c r="AC1982" i="22" s="1"/>
  <c r="AA1984" i="22" l="1"/>
  <c r="V1985" i="22"/>
  <c r="W1984" i="22"/>
  <c r="X1984" i="22" s="1"/>
  <c r="Y1983" i="22"/>
  <c r="Z1983" i="22" s="1"/>
  <c r="AC1983" i="22" s="1"/>
  <c r="AB1983" i="22"/>
  <c r="S1986" i="22"/>
  <c r="T1985" i="22"/>
  <c r="S1987" i="22" l="1"/>
  <c r="T1986" i="22"/>
  <c r="AB1984" i="22"/>
  <c r="Y1984" i="22"/>
  <c r="Z1984" i="22" s="1"/>
  <c r="AC1984" i="22" s="1"/>
  <c r="AA1985" i="22"/>
  <c r="V1986" i="22"/>
  <c r="W1985" i="22"/>
  <c r="X1985" i="22" s="1"/>
  <c r="AA1986" i="22" l="1"/>
  <c r="V1987" i="22"/>
  <c r="W1986" i="22"/>
  <c r="X1986" i="22" s="1"/>
  <c r="Y1985" i="22"/>
  <c r="Z1985" i="22" s="1"/>
  <c r="AC1985" i="22" s="1"/>
  <c r="AB1985" i="22"/>
  <c r="S1988" i="22"/>
  <c r="T1987" i="22"/>
  <c r="T1988" i="22" l="1"/>
  <c r="S1989" i="22"/>
  <c r="AB1986" i="22"/>
  <c r="Y1986" i="22"/>
  <c r="Z1986" i="22" s="1"/>
  <c r="AC1986" i="22" s="1"/>
  <c r="AA1987" i="22"/>
  <c r="V1988" i="22"/>
  <c r="W1987" i="22"/>
  <c r="X1987" i="22" s="1"/>
  <c r="AA1988" i="22" l="1"/>
  <c r="V1989" i="22"/>
  <c r="W1988" i="22"/>
  <c r="X1988" i="22" s="1"/>
  <c r="AB1987" i="22"/>
  <c r="Y1987" i="22"/>
  <c r="Z1987" i="22" s="1"/>
  <c r="AC1987" i="22" s="1"/>
  <c r="S1990" i="22"/>
  <c r="T1989" i="22"/>
  <c r="AB1988" i="22" l="1"/>
  <c r="Y1988" i="22"/>
  <c r="Z1988" i="22" s="1"/>
  <c r="AC1988" i="22" s="1"/>
  <c r="T1990" i="22"/>
  <c r="S1991" i="22"/>
  <c r="W1989" i="22"/>
  <c r="X1989" i="22" s="1"/>
  <c r="AA1989" i="22"/>
  <c r="V1990" i="22"/>
  <c r="T1991" i="22" l="1"/>
  <c r="S1992" i="22"/>
  <c r="Y1989" i="22"/>
  <c r="Z1989" i="22" s="1"/>
  <c r="AC1989" i="22" s="1"/>
  <c r="AB1989" i="22"/>
  <c r="AA1990" i="22"/>
  <c r="V1991" i="22"/>
  <c r="W1990" i="22"/>
  <c r="X1990" i="22" s="1"/>
  <c r="V1992" i="22" l="1"/>
  <c r="W1991" i="22"/>
  <c r="X1991" i="22" s="1"/>
  <c r="AA1991" i="22"/>
  <c r="AB1990" i="22"/>
  <c r="Y1990" i="22"/>
  <c r="Z1990" i="22" s="1"/>
  <c r="AC1990" i="22" s="1"/>
  <c r="S1993" i="22"/>
  <c r="T1992" i="22"/>
  <c r="S1994" i="22" l="1"/>
  <c r="T1993" i="22"/>
  <c r="Y1991" i="22"/>
  <c r="Z1991" i="22" s="1"/>
  <c r="AC1991" i="22" s="1"/>
  <c r="AB1991" i="22"/>
  <c r="AA1992" i="22"/>
  <c r="W1992" i="22"/>
  <c r="X1992" i="22" s="1"/>
  <c r="V1993" i="22"/>
  <c r="AA1993" i="22" l="1"/>
  <c r="V1994" i="22"/>
  <c r="W1993" i="22"/>
  <c r="X1993" i="22" s="1"/>
  <c r="AB1992" i="22"/>
  <c r="Y1992" i="22"/>
  <c r="Z1992" i="22" s="1"/>
  <c r="AC1992" i="22" s="1"/>
  <c r="S1995" i="22"/>
  <c r="T1994" i="22"/>
  <c r="T1995" i="22" l="1"/>
  <c r="S1996" i="22"/>
  <c r="Y1993" i="22"/>
  <c r="Z1993" i="22" s="1"/>
  <c r="AC1993" i="22" s="1"/>
  <c r="AB1993" i="22"/>
  <c r="V1995" i="22"/>
  <c r="AA1994" i="22"/>
  <c r="W1994" i="22"/>
  <c r="X1994" i="22" s="1"/>
  <c r="AA1995" i="22" l="1"/>
  <c r="V1996" i="22"/>
  <c r="W1995" i="22"/>
  <c r="X1995" i="22" s="1"/>
  <c r="AB1994" i="22"/>
  <c r="Y1994" i="22"/>
  <c r="Z1994" i="22" s="1"/>
  <c r="AC1994" i="22" s="1"/>
  <c r="S1997" i="22"/>
  <c r="T1996" i="22"/>
  <c r="S1998" i="22" l="1"/>
  <c r="T1997" i="22"/>
  <c r="Y1995" i="22"/>
  <c r="Z1995" i="22" s="1"/>
  <c r="AC1995" i="22" s="1"/>
  <c r="AB1995" i="22"/>
  <c r="AA1996" i="22"/>
  <c r="W1996" i="22"/>
  <c r="X1996" i="22" s="1"/>
  <c r="V1997" i="22"/>
  <c r="AB1996" i="22" l="1"/>
  <c r="Y1996" i="22"/>
  <c r="Z1996" i="22" s="1"/>
  <c r="AC1996" i="22" s="1"/>
  <c r="W1997" i="22"/>
  <c r="X1997" i="22" s="1"/>
  <c r="AA1997" i="22"/>
  <c r="V1998" i="22"/>
  <c r="T1998" i="22"/>
  <c r="S1999" i="22"/>
  <c r="T1999" i="22" l="1"/>
  <c r="S2000" i="22"/>
  <c r="V1999" i="22"/>
  <c r="AA1998" i="22"/>
  <c r="W1998" i="22"/>
  <c r="X1998" i="22" s="1"/>
  <c r="Y1997" i="22"/>
  <c r="Z1997" i="22" s="1"/>
  <c r="AC1997" i="22" s="1"/>
  <c r="AB1997" i="22"/>
  <c r="V2000" i="22" l="1"/>
  <c r="W1999" i="22"/>
  <c r="X1999" i="22" s="1"/>
  <c r="AA1999" i="22"/>
  <c r="AB1998" i="22"/>
  <c r="Y1998" i="22"/>
  <c r="Z1998" i="22" s="1"/>
  <c r="AC1998" i="22" s="1"/>
  <c r="S2001" i="22"/>
  <c r="T2000" i="22"/>
  <c r="S2002" i="22" l="1"/>
  <c r="T2001" i="22"/>
  <c r="AA2000" i="22"/>
  <c r="W2000" i="22"/>
  <c r="X2000" i="22" s="1"/>
  <c r="V2001" i="22"/>
  <c r="Y1999" i="22"/>
  <c r="Z1999" i="22" s="1"/>
  <c r="AC1999" i="22" s="1"/>
  <c r="AB1999" i="22"/>
  <c r="AA2001" i="22" l="1"/>
  <c r="V2002" i="22"/>
  <c r="W2001" i="22"/>
  <c r="X2001" i="22" s="1"/>
  <c r="AB2000" i="22"/>
  <c r="Y2000" i="22"/>
  <c r="Z2000" i="22" s="1"/>
  <c r="AC2000" i="22" s="1"/>
  <c r="S2003" i="22"/>
  <c r="T2002" i="22"/>
  <c r="T2003" i="22" l="1"/>
  <c r="S2004" i="22"/>
  <c r="Y2001" i="22"/>
  <c r="Z2001" i="22" s="1"/>
  <c r="AC2001" i="22" s="1"/>
  <c r="AB2001" i="22"/>
  <c r="V2003" i="22"/>
  <c r="AA2002" i="22"/>
  <c r="W2002" i="22"/>
  <c r="X2002" i="22" s="1"/>
  <c r="AA2003" i="22" l="1"/>
  <c r="V2004" i="22"/>
  <c r="W2003" i="22"/>
  <c r="X2003" i="22" s="1"/>
  <c r="AB2002" i="22"/>
  <c r="Y2002" i="22"/>
  <c r="Z2002" i="22" s="1"/>
  <c r="AC2002" i="22" s="1"/>
  <c r="S2005" i="22"/>
  <c r="T2004" i="22"/>
  <c r="S2006" i="22" l="1"/>
  <c r="T2005" i="22"/>
  <c r="Y2003" i="22"/>
  <c r="Z2003" i="22" s="1"/>
  <c r="AC2003" i="22" s="1"/>
  <c r="AB2003" i="22"/>
  <c r="AA2004" i="22"/>
  <c r="W2004" i="22"/>
  <c r="X2004" i="22" s="1"/>
  <c r="V2005" i="22"/>
  <c r="AB2004" i="22" l="1"/>
  <c r="Y2004" i="22"/>
  <c r="Z2004" i="22" s="1"/>
  <c r="AC2004" i="22" s="1"/>
  <c r="W2005" i="22"/>
  <c r="X2005" i="22" s="1"/>
  <c r="AA2005" i="22"/>
  <c r="V2006" i="22"/>
  <c r="T2006" i="22"/>
  <c r="S2007" i="22"/>
  <c r="T2007" i="22" l="1"/>
  <c r="S2008" i="22"/>
  <c r="V2007" i="22"/>
  <c r="AA2006" i="22"/>
  <c r="W2006" i="22"/>
  <c r="X2006" i="22" s="1"/>
  <c r="Y2005" i="22"/>
  <c r="Z2005" i="22" s="1"/>
  <c r="AC2005" i="22" s="1"/>
  <c r="AB2005" i="22"/>
  <c r="AB2006" i="22" l="1"/>
  <c r="Y2006" i="22"/>
  <c r="Z2006" i="22" s="1"/>
  <c r="AC2006" i="22" s="1"/>
  <c r="V2008" i="22"/>
  <c r="W2007" i="22"/>
  <c r="X2007" i="22" s="1"/>
  <c r="AA2007" i="22"/>
  <c r="S2009" i="22"/>
  <c r="T2008" i="22"/>
  <c r="S2010" i="22" l="1"/>
  <c r="T2009" i="22"/>
  <c r="Y2007" i="22"/>
  <c r="Z2007" i="22" s="1"/>
  <c r="AC2007" i="22" s="1"/>
  <c r="AB2007" i="22"/>
  <c r="V2009" i="22"/>
  <c r="AA2008" i="22"/>
  <c r="W2008" i="22"/>
  <c r="X2008" i="22" s="1"/>
  <c r="AB2008" i="22" l="1"/>
  <c r="Y2008" i="22"/>
  <c r="Z2008" i="22" s="1"/>
  <c r="AC2008" i="22" s="1"/>
  <c r="AA2009" i="22"/>
  <c r="V2010" i="22"/>
  <c r="W2009" i="22"/>
  <c r="X2009" i="22" s="1"/>
  <c r="S2011" i="22"/>
  <c r="T2010" i="22"/>
  <c r="T2011" i="22" l="1"/>
  <c r="S2012" i="22"/>
  <c r="Y2009" i="22"/>
  <c r="Z2009" i="22" s="1"/>
  <c r="AC2009" i="22" s="1"/>
  <c r="AB2009" i="22"/>
  <c r="AA2010" i="22"/>
  <c r="W2010" i="22"/>
  <c r="X2010" i="22" s="1"/>
  <c r="V2011" i="22"/>
  <c r="AB2010" i="22" l="1"/>
  <c r="Y2010" i="22"/>
  <c r="Z2010" i="22" s="1"/>
  <c r="AC2010" i="22" s="1"/>
  <c r="AA2011" i="22"/>
  <c r="V2012" i="22"/>
  <c r="W2011" i="22"/>
  <c r="X2011" i="22" s="1"/>
  <c r="S2013" i="22"/>
  <c r="T2012" i="22"/>
  <c r="S2014" i="22" l="1"/>
  <c r="T2013" i="22"/>
  <c r="Y2011" i="22"/>
  <c r="Z2011" i="22" s="1"/>
  <c r="AC2011" i="22" s="1"/>
  <c r="AB2011" i="22"/>
  <c r="AA2012" i="22"/>
  <c r="W2012" i="22"/>
  <c r="X2012" i="22" s="1"/>
  <c r="V2013" i="22"/>
  <c r="AB2012" i="22" l="1"/>
  <c r="Y2012" i="22"/>
  <c r="Z2012" i="22" s="1"/>
  <c r="AC2012" i="22" s="1"/>
  <c r="W2013" i="22"/>
  <c r="X2013" i="22" s="1"/>
  <c r="AA2013" i="22"/>
  <c r="V2014" i="22"/>
  <c r="T2014" i="22"/>
  <c r="S2015" i="22"/>
  <c r="W2014" i="22" l="1"/>
  <c r="X2014" i="22" s="1"/>
  <c r="V2015" i="22"/>
  <c r="AA2014" i="22"/>
  <c r="T2015" i="22"/>
  <c r="S2016" i="22"/>
  <c r="Y2013" i="22"/>
  <c r="Z2013" i="22" s="1"/>
  <c r="AC2013" i="22" s="1"/>
  <c r="AB2013" i="22"/>
  <c r="S2017" i="22" l="1"/>
  <c r="T2016" i="22"/>
  <c r="V2016" i="22"/>
  <c r="W2015" i="22"/>
  <c r="X2015" i="22" s="1"/>
  <c r="AA2015" i="22"/>
  <c r="AB2014" i="22"/>
  <c r="Y2014" i="22"/>
  <c r="Z2014" i="22" s="1"/>
  <c r="AC2014" i="22" s="1"/>
  <c r="Y2015" i="22" l="1"/>
  <c r="Z2015" i="22" s="1"/>
  <c r="AC2015" i="22" s="1"/>
  <c r="AB2015" i="22"/>
  <c r="V2017" i="22"/>
  <c r="AA2016" i="22"/>
  <c r="W2016" i="22"/>
  <c r="X2016" i="22" s="1"/>
  <c r="S2018" i="22"/>
  <c r="T2017" i="22"/>
  <c r="S2019" i="22" l="1"/>
  <c r="T2018" i="22"/>
  <c r="AB2016" i="22"/>
  <c r="Y2016" i="22"/>
  <c r="Z2016" i="22" s="1"/>
  <c r="AC2016" i="22" s="1"/>
  <c r="AA2017" i="22"/>
  <c r="V2018" i="22"/>
  <c r="W2017" i="22"/>
  <c r="X2017" i="22" s="1"/>
  <c r="AA2018" i="22" l="1"/>
  <c r="V2019" i="22"/>
  <c r="W2018" i="22"/>
  <c r="X2018" i="22" s="1"/>
  <c r="T2019" i="22"/>
  <c r="S2020" i="22"/>
  <c r="Y2017" i="22"/>
  <c r="Z2017" i="22" s="1"/>
  <c r="AC2017" i="22" s="1"/>
  <c r="AB2017" i="22"/>
  <c r="S2021" i="22" l="1"/>
  <c r="T2020" i="22"/>
  <c r="AB2018" i="22"/>
  <c r="Y2018" i="22"/>
  <c r="Z2018" i="22" s="1"/>
  <c r="AC2018" i="22" s="1"/>
  <c r="AA2019" i="22"/>
  <c r="V2020" i="22"/>
  <c r="W2019" i="22"/>
  <c r="X2019" i="22" s="1"/>
  <c r="Y2019" i="22" l="1"/>
  <c r="Z2019" i="22" s="1"/>
  <c r="AC2019" i="22" s="1"/>
  <c r="AB2019" i="22"/>
  <c r="T2021" i="22"/>
  <c r="S2022" i="22"/>
  <c r="AA2020" i="22"/>
  <c r="W2020" i="22"/>
  <c r="X2020" i="22" s="1"/>
  <c r="V2021" i="22"/>
  <c r="AB2020" i="22" l="1"/>
  <c r="Y2020" i="22"/>
  <c r="Z2020" i="22" s="1"/>
  <c r="AC2020" i="22" s="1"/>
  <c r="T2022" i="22"/>
  <c r="S2023" i="22"/>
  <c r="W2021" i="22"/>
  <c r="X2021" i="22" s="1"/>
  <c r="AA2021" i="22"/>
  <c r="V2022" i="22"/>
  <c r="W2022" i="22" l="1"/>
  <c r="X2022" i="22" s="1"/>
  <c r="AA2022" i="22"/>
  <c r="V2023" i="22"/>
  <c r="Y2021" i="22"/>
  <c r="Z2021" i="22" s="1"/>
  <c r="AC2021" i="22" s="1"/>
  <c r="AB2021" i="22"/>
  <c r="T2023" i="22"/>
  <c r="S2024" i="22"/>
  <c r="S2025" i="22" l="1"/>
  <c r="T2024" i="22"/>
  <c r="V2024" i="22"/>
  <c r="W2023" i="22"/>
  <c r="X2023" i="22" s="1"/>
  <c r="AA2023" i="22"/>
  <c r="AB2022" i="22"/>
  <c r="Y2022" i="22"/>
  <c r="Z2022" i="22" s="1"/>
  <c r="AC2022" i="22" s="1"/>
  <c r="S2026" i="22" l="1"/>
  <c r="T2025" i="22"/>
  <c r="Y2023" i="22"/>
  <c r="Z2023" i="22" s="1"/>
  <c r="AC2023" i="22" s="1"/>
  <c r="AB2023" i="22"/>
  <c r="V2025" i="22"/>
  <c r="AA2024" i="22"/>
  <c r="W2024" i="22"/>
  <c r="X2024" i="22" s="1"/>
  <c r="AB2024" i="22" l="1"/>
  <c r="Y2024" i="22"/>
  <c r="Z2024" i="22" s="1"/>
  <c r="AC2024" i="22" s="1"/>
  <c r="AA2025" i="22"/>
  <c r="V2026" i="22"/>
  <c r="W2025" i="22"/>
  <c r="X2025" i="22" s="1"/>
  <c r="S2027" i="22"/>
  <c r="T2026" i="22"/>
  <c r="Y2025" i="22" l="1"/>
  <c r="Z2025" i="22" s="1"/>
  <c r="AC2025" i="22" s="1"/>
  <c r="AB2025" i="22"/>
  <c r="AA2026" i="22"/>
  <c r="W2026" i="22"/>
  <c r="X2026" i="22" s="1"/>
  <c r="V2027" i="22"/>
  <c r="S2028" i="22"/>
  <c r="T2027" i="22"/>
  <c r="S2029" i="22" l="1"/>
  <c r="T2028" i="22"/>
  <c r="AA2027" i="22"/>
  <c r="V2028" i="22"/>
  <c r="W2027" i="22"/>
  <c r="X2027" i="22" s="1"/>
  <c r="AB2026" i="22"/>
  <c r="Y2026" i="22"/>
  <c r="Z2026" i="22" s="1"/>
  <c r="AC2026" i="22" s="1"/>
  <c r="T2029" i="22" l="1"/>
  <c r="S2030" i="22"/>
  <c r="V2029" i="22"/>
  <c r="AA2028" i="22"/>
  <c r="W2028" i="22"/>
  <c r="X2028" i="22" s="1"/>
  <c r="Y2027" i="22"/>
  <c r="Z2027" i="22" s="1"/>
  <c r="AC2027" i="22" s="1"/>
  <c r="AB2027" i="22"/>
  <c r="AB2028" i="22" l="1"/>
  <c r="Y2028" i="22"/>
  <c r="Z2028" i="22" s="1"/>
  <c r="AC2028" i="22" s="1"/>
  <c r="W2029" i="22"/>
  <c r="X2029" i="22" s="1"/>
  <c r="AA2029" i="22"/>
  <c r="V2030" i="22"/>
  <c r="T2030" i="22"/>
  <c r="S2031" i="22"/>
  <c r="T2031" i="22" l="1"/>
  <c r="S2032" i="22"/>
  <c r="W2030" i="22"/>
  <c r="X2030" i="22" s="1"/>
  <c r="V2031" i="22"/>
  <c r="AA2030" i="22"/>
  <c r="Y2029" i="22"/>
  <c r="Z2029" i="22" s="1"/>
  <c r="AC2029" i="22" s="1"/>
  <c r="AB2029" i="22"/>
  <c r="V2032" i="22" l="1"/>
  <c r="W2031" i="22"/>
  <c r="X2031" i="22" s="1"/>
  <c r="AA2031" i="22"/>
  <c r="AB2030" i="22"/>
  <c r="Y2030" i="22"/>
  <c r="Z2030" i="22" s="1"/>
  <c r="AC2030" i="22" s="1"/>
  <c r="S2033" i="22"/>
  <c r="T2032" i="22"/>
  <c r="S2034" i="22" l="1"/>
  <c r="T2033" i="22"/>
  <c r="Y2031" i="22"/>
  <c r="Z2031" i="22" s="1"/>
  <c r="AC2031" i="22" s="1"/>
  <c r="AB2031" i="22"/>
  <c r="V2033" i="22"/>
  <c r="AA2032" i="22"/>
  <c r="W2032" i="22"/>
  <c r="X2032" i="22" s="1"/>
  <c r="AB2032" i="22" l="1"/>
  <c r="Y2032" i="22"/>
  <c r="Z2032" i="22" s="1"/>
  <c r="AC2032" i="22" s="1"/>
  <c r="AA2033" i="22"/>
  <c r="V2034" i="22"/>
  <c r="W2033" i="22"/>
  <c r="X2033" i="22" s="1"/>
  <c r="S2035" i="22"/>
  <c r="T2034" i="22"/>
  <c r="S2036" i="22" l="1"/>
  <c r="T2035" i="22"/>
  <c r="Y2033" i="22"/>
  <c r="Z2033" i="22" s="1"/>
  <c r="AC2033" i="22" s="1"/>
  <c r="AB2033" i="22"/>
  <c r="AA2034" i="22"/>
  <c r="W2034" i="22"/>
  <c r="X2034" i="22" s="1"/>
  <c r="V2035" i="22"/>
  <c r="AA2035" i="22" l="1"/>
  <c r="V2036" i="22"/>
  <c r="W2035" i="22"/>
  <c r="X2035" i="22" s="1"/>
  <c r="AB2034" i="22"/>
  <c r="Y2034" i="22"/>
  <c r="Z2034" i="22" s="1"/>
  <c r="AC2034" i="22" s="1"/>
  <c r="S2037" i="22"/>
  <c r="T2036" i="22"/>
  <c r="S2038" i="22" l="1"/>
  <c r="T2037" i="22"/>
  <c r="Y2035" i="22"/>
  <c r="Z2035" i="22" s="1"/>
  <c r="AC2035" i="22" s="1"/>
  <c r="AB2035" i="22"/>
  <c r="W2036" i="22"/>
  <c r="X2036" i="22" s="1"/>
  <c r="V2037" i="22"/>
  <c r="AA2036" i="22"/>
  <c r="AB2036" i="22" l="1"/>
  <c r="Y2036" i="22"/>
  <c r="Z2036" i="22" s="1"/>
  <c r="AC2036" i="22" s="1"/>
  <c r="W2037" i="22"/>
  <c r="X2037" i="22" s="1"/>
  <c r="AA2037" i="22"/>
  <c r="V2038" i="22"/>
  <c r="T2038" i="22"/>
  <c r="S2039" i="22"/>
  <c r="T2039" i="22" l="1"/>
  <c r="S2040" i="22"/>
  <c r="Y2037" i="22"/>
  <c r="Z2037" i="22" s="1"/>
  <c r="AC2037" i="22" s="1"/>
  <c r="AB2037" i="22"/>
  <c r="W2038" i="22"/>
  <c r="X2038" i="22" s="1"/>
  <c r="V2039" i="22"/>
  <c r="AA2038" i="22"/>
  <c r="AB2038" i="22" l="1"/>
  <c r="Y2038" i="22"/>
  <c r="Z2038" i="22" s="1"/>
  <c r="AC2038" i="22" s="1"/>
  <c r="S2041" i="22"/>
  <c r="T2040" i="22"/>
  <c r="V2040" i="22"/>
  <c r="W2039" i="22"/>
  <c r="X2039" i="22" s="1"/>
  <c r="AA2039" i="22"/>
  <c r="Y2039" i="22" l="1"/>
  <c r="Z2039" i="22" s="1"/>
  <c r="AC2039" i="22" s="1"/>
  <c r="AB2039" i="22"/>
  <c r="V2041" i="22"/>
  <c r="AA2040" i="22"/>
  <c r="W2040" i="22"/>
  <c r="X2040" i="22" s="1"/>
  <c r="S2042" i="22"/>
  <c r="T2041" i="22"/>
  <c r="AB2040" i="22" l="1"/>
  <c r="Y2040" i="22"/>
  <c r="Z2040" i="22" s="1"/>
  <c r="AC2040" i="22" s="1"/>
  <c r="AA2041" i="22"/>
  <c r="V2042" i="22"/>
  <c r="W2041" i="22"/>
  <c r="X2041" i="22" s="1"/>
  <c r="S2043" i="22"/>
  <c r="T2042" i="22"/>
  <c r="AA2042" i="22" l="1"/>
  <c r="W2042" i="22"/>
  <c r="X2042" i="22" s="1"/>
  <c r="V2043" i="22"/>
  <c r="Y2041" i="22"/>
  <c r="Z2041" i="22" s="1"/>
  <c r="AC2041" i="22" s="1"/>
  <c r="AB2041" i="22"/>
  <c r="T2043" i="22"/>
  <c r="S2044" i="22"/>
  <c r="S2045" i="22" l="1"/>
  <c r="T2044" i="22"/>
  <c r="AA2043" i="22"/>
  <c r="V2044" i="22"/>
  <c r="W2043" i="22"/>
  <c r="X2043" i="22" s="1"/>
  <c r="AB2042" i="22"/>
  <c r="Y2042" i="22"/>
  <c r="Z2042" i="22" s="1"/>
  <c r="AC2042" i="22" s="1"/>
  <c r="AA2044" i="22" l="1"/>
  <c r="W2044" i="22"/>
  <c r="X2044" i="22" s="1"/>
  <c r="V2045" i="22"/>
  <c r="Y2043" i="22"/>
  <c r="Z2043" i="22" s="1"/>
  <c r="AC2043" i="22" s="1"/>
  <c r="AB2043" i="22"/>
  <c r="S2046" i="22"/>
  <c r="T2045" i="22"/>
  <c r="W2045" i="22" l="1"/>
  <c r="X2045" i="22" s="1"/>
  <c r="AA2045" i="22"/>
  <c r="V2046" i="22"/>
  <c r="T2046" i="22"/>
  <c r="S2047" i="22"/>
  <c r="AB2044" i="22"/>
  <c r="Y2044" i="22"/>
  <c r="Z2044" i="22" s="1"/>
  <c r="AC2044" i="22" s="1"/>
  <c r="T2047" i="22" l="1"/>
  <c r="S2048" i="22"/>
  <c r="W2046" i="22"/>
  <c r="X2046" i="22" s="1"/>
  <c r="V2047" i="22"/>
  <c r="AA2046" i="22"/>
  <c r="Y2045" i="22"/>
  <c r="Z2045" i="22" s="1"/>
  <c r="AC2045" i="22" s="1"/>
  <c r="AB2045" i="22"/>
  <c r="V2048" i="22" l="1"/>
  <c r="W2047" i="22"/>
  <c r="X2047" i="22" s="1"/>
  <c r="AA2047" i="22"/>
  <c r="AB2046" i="22"/>
  <c r="Y2046" i="22"/>
  <c r="Z2046" i="22" s="1"/>
  <c r="AC2046" i="22" s="1"/>
  <c r="S2049" i="22"/>
  <c r="T2048" i="22"/>
  <c r="Y2047" i="22" l="1"/>
  <c r="Z2047" i="22" s="1"/>
  <c r="AC2047" i="22" s="1"/>
  <c r="AB2047" i="22"/>
  <c r="S2050" i="22"/>
  <c r="T2049" i="22"/>
  <c r="V2049" i="22"/>
  <c r="AA2048" i="22"/>
  <c r="W2048" i="22"/>
  <c r="X2048" i="22" s="1"/>
  <c r="AA2049" i="22" l="1"/>
  <c r="V2050" i="22"/>
  <c r="W2049" i="22"/>
  <c r="X2049" i="22" s="1"/>
  <c r="S2051" i="22"/>
  <c r="T2050" i="22"/>
  <c r="AB2048" i="22"/>
  <c r="Y2048" i="22"/>
  <c r="Z2048" i="22" s="1"/>
  <c r="AC2048" i="22" s="1"/>
  <c r="T2051" i="22" l="1"/>
  <c r="S2052" i="22"/>
  <c r="Y2049" i="22"/>
  <c r="Z2049" i="22" s="1"/>
  <c r="AC2049" i="22" s="1"/>
  <c r="AB2049" i="22"/>
  <c r="AA2050" i="22"/>
  <c r="V2051" i="22"/>
  <c r="W2050" i="22"/>
  <c r="X2050" i="22" s="1"/>
  <c r="AB2050" i="22" l="1"/>
  <c r="Y2050" i="22"/>
  <c r="Z2050" i="22" s="1"/>
  <c r="AC2050" i="22" s="1"/>
  <c r="AA2051" i="22"/>
  <c r="V2052" i="22"/>
  <c r="W2051" i="22"/>
  <c r="X2051" i="22" s="1"/>
  <c r="S2053" i="22"/>
  <c r="T2052" i="22"/>
  <c r="T2053" i="22" l="1"/>
  <c r="S2054" i="22"/>
  <c r="AA2052" i="22"/>
  <c r="W2052" i="22"/>
  <c r="X2052" i="22" s="1"/>
  <c r="V2053" i="22"/>
  <c r="Y2051" i="22"/>
  <c r="Z2051" i="22" s="1"/>
  <c r="AC2051" i="22" s="1"/>
  <c r="AB2051" i="22"/>
  <c r="AB2052" i="22" l="1"/>
  <c r="Y2052" i="22"/>
  <c r="Z2052" i="22" s="1"/>
  <c r="AC2052" i="22" s="1"/>
  <c r="W2053" i="22"/>
  <c r="X2053" i="22" s="1"/>
  <c r="AA2053" i="22"/>
  <c r="V2054" i="22"/>
  <c r="T2054" i="22"/>
  <c r="S2055" i="22"/>
  <c r="T2055" i="22" l="1"/>
  <c r="S2056" i="22"/>
  <c r="W2054" i="22"/>
  <c r="X2054" i="22" s="1"/>
  <c r="AA2054" i="22"/>
  <c r="V2055" i="22"/>
  <c r="Y2053" i="22"/>
  <c r="Z2053" i="22" s="1"/>
  <c r="AC2053" i="22" s="1"/>
  <c r="AB2053" i="22"/>
  <c r="AB2054" i="22" l="1"/>
  <c r="Y2054" i="22"/>
  <c r="Z2054" i="22" s="1"/>
  <c r="AC2054" i="22" s="1"/>
  <c r="V2056" i="22"/>
  <c r="W2055" i="22"/>
  <c r="X2055" i="22" s="1"/>
  <c r="AA2055" i="22"/>
  <c r="S2057" i="22"/>
  <c r="T2056" i="22"/>
  <c r="Y2055" i="22" l="1"/>
  <c r="Z2055" i="22" s="1"/>
  <c r="AC2055" i="22" s="1"/>
  <c r="AB2055" i="22"/>
  <c r="V2057" i="22"/>
  <c r="AA2056" i="22"/>
  <c r="W2056" i="22"/>
  <c r="X2056" i="22" s="1"/>
  <c r="S2058" i="22"/>
  <c r="T2057" i="22"/>
  <c r="AB2056" i="22" l="1"/>
  <c r="Y2056" i="22"/>
  <c r="Z2056" i="22" s="1"/>
  <c r="AC2056" i="22" s="1"/>
  <c r="S2059" i="22"/>
  <c r="T2058" i="22"/>
  <c r="AA2057" i="22"/>
  <c r="V2058" i="22"/>
  <c r="W2057" i="22"/>
  <c r="X2057" i="22" s="1"/>
  <c r="AA2058" i="22" l="1"/>
  <c r="W2058" i="22"/>
  <c r="X2058" i="22" s="1"/>
  <c r="V2059" i="22"/>
  <c r="S2060" i="22"/>
  <c r="T2059" i="22"/>
  <c r="Y2057" i="22"/>
  <c r="Z2057" i="22" s="1"/>
  <c r="AC2057" i="22" s="1"/>
  <c r="AB2057" i="22"/>
  <c r="AA2059" i="22" l="1"/>
  <c r="V2060" i="22"/>
  <c r="W2059" i="22"/>
  <c r="X2059" i="22" s="1"/>
  <c r="AB2058" i="22"/>
  <c r="Y2058" i="22"/>
  <c r="Z2058" i="22" s="1"/>
  <c r="AC2058" i="22" s="1"/>
  <c r="S2061" i="22"/>
  <c r="T2060" i="22"/>
  <c r="Y2059" i="22" l="1"/>
  <c r="Z2059" i="22" s="1"/>
  <c r="AC2059" i="22" s="1"/>
  <c r="AB2059" i="22"/>
  <c r="T2061" i="22"/>
  <c r="S2062" i="22"/>
  <c r="V2061" i="22"/>
  <c r="AA2060" i="22"/>
  <c r="W2060" i="22"/>
  <c r="X2060" i="22" s="1"/>
  <c r="T2062" i="22" l="1"/>
  <c r="S2063" i="22"/>
  <c r="AB2060" i="22"/>
  <c r="Y2060" i="22"/>
  <c r="Z2060" i="22" s="1"/>
  <c r="AC2060" i="22" s="1"/>
  <c r="W2061" i="22"/>
  <c r="X2061" i="22" s="1"/>
  <c r="AA2061" i="22"/>
  <c r="V2062" i="22"/>
  <c r="W2062" i="22" l="1"/>
  <c r="X2062" i="22" s="1"/>
  <c r="V2063" i="22"/>
  <c r="AA2062" i="22"/>
  <c r="T2063" i="22"/>
  <c r="S2064" i="22"/>
  <c r="Y2061" i="22"/>
  <c r="Z2061" i="22" s="1"/>
  <c r="AC2061" i="22" s="1"/>
  <c r="AB2061" i="22"/>
  <c r="S2065" i="22" l="1"/>
  <c r="T2064" i="22"/>
  <c r="V2064" i="22"/>
  <c r="W2063" i="22"/>
  <c r="X2063" i="22" s="1"/>
  <c r="AA2063" i="22"/>
  <c r="AB2062" i="22"/>
  <c r="Y2062" i="22"/>
  <c r="Z2062" i="22" s="1"/>
  <c r="AC2062" i="22" s="1"/>
  <c r="V2065" i="22" l="1"/>
  <c r="AA2064" i="22"/>
  <c r="W2064" i="22"/>
  <c r="X2064" i="22" s="1"/>
  <c r="Y2063" i="22"/>
  <c r="Z2063" i="22" s="1"/>
  <c r="AC2063" i="22" s="1"/>
  <c r="AB2063" i="22"/>
  <c r="S2066" i="22"/>
  <c r="T2065" i="22"/>
  <c r="S2067" i="22" l="1"/>
  <c r="T2066" i="22"/>
  <c r="AB2064" i="22"/>
  <c r="Y2064" i="22"/>
  <c r="Z2064" i="22" s="1"/>
  <c r="AC2064" i="22" s="1"/>
  <c r="AA2065" i="22"/>
  <c r="V2066" i="22"/>
  <c r="W2065" i="22"/>
  <c r="X2065" i="22" s="1"/>
  <c r="Y2065" i="22" l="1"/>
  <c r="Z2065" i="22" s="1"/>
  <c r="AC2065" i="22" s="1"/>
  <c r="AB2065" i="22"/>
  <c r="AA2066" i="22"/>
  <c r="W2066" i="22"/>
  <c r="X2066" i="22" s="1"/>
  <c r="V2067" i="22"/>
  <c r="S2068" i="22"/>
  <c r="T2067" i="22"/>
  <c r="AA2067" i="22" l="1"/>
  <c r="V2068" i="22"/>
  <c r="W2067" i="22"/>
  <c r="X2067" i="22" s="1"/>
  <c r="AB2066" i="22"/>
  <c r="Y2066" i="22"/>
  <c r="Z2066" i="22" s="1"/>
  <c r="AC2066" i="22" s="1"/>
  <c r="S2069" i="22"/>
  <c r="T2068" i="22"/>
  <c r="S2070" i="22" l="1"/>
  <c r="T2069" i="22"/>
  <c r="Y2067" i="22"/>
  <c r="Z2067" i="22" s="1"/>
  <c r="AC2067" i="22" s="1"/>
  <c r="AB2067" i="22"/>
  <c r="W2068" i="22"/>
  <c r="X2068" i="22" s="1"/>
  <c r="V2069" i="22"/>
  <c r="AA2068" i="22"/>
  <c r="W2069" i="22" l="1"/>
  <c r="X2069" i="22" s="1"/>
  <c r="AA2069" i="22"/>
  <c r="V2070" i="22"/>
  <c r="AB2068" i="22"/>
  <c r="Y2068" i="22"/>
  <c r="Z2068" i="22" s="1"/>
  <c r="AC2068" i="22" s="1"/>
  <c r="T2070" i="22"/>
  <c r="S2071" i="22"/>
  <c r="W2070" i="22" l="1"/>
  <c r="X2070" i="22" s="1"/>
  <c r="V2071" i="22"/>
  <c r="AA2070" i="22"/>
  <c r="T2071" i="22"/>
  <c r="S2072" i="22"/>
  <c r="Y2069" i="22"/>
  <c r="Z2069" i="22" s="1"/>
  <c r="AC2069" i="22" s="1"/>
  <c r="AB2069" i="22"/>
  <c r="S2073" i="22" l="1"/>
  <c r="T2072" i="22"/>
  <c r="V2072" i="22"/>
  <c r="W2071" i="22"/>
  <c r="X2071" i="22" s="1"/>
  <c r="AA2071" i="22"/>
  <c r="AB2070" i="22"/>
  <c r="Y2070" i="22"/>
  <c r="Z2070" i="22" s="1"/>
  <c r="AC2070" i="22" s="1"/>
  <c r="Y2071" i="22" l="1"/>
  <c r="Z2071" i="22" s="1"/>
  <c r="AC2071" i="22" s="1"/>
  <c r="AB2071" i="22"/>
  <c r="V2073" i="22"/>
  <c r="AA2072" i="22"/>
  <c r="W2072" i="22"/>
  <c r="X2072" i="22" s="1"/>
  <c r="S2074" i="22"/>
  <c r="T2073" i="22"/>
  <c r="AB2072" i="22" l="1"/>
  <c r="Y2072" i="22"/>
  <c r="Z2072" i="22" s="1"/>
  <c r="AC2072" i="22" s="1"/>
  <c r="S2075" i="22"/>
  <c r="T2074" i="22"/>
  <c r="AA2073" i="22"/>
  <c r="V2074" i="22"/>
  <c r="W2073" i="22"/>
  <c r="X2073" i="22" s="1"/>
  <c r="AA2074" i="22" l="1"/>
  <c r="W2074" i="22"/>
  <c r="X2074" i="22" s="1"/>
  <c r="V2075" i="22"/>
  <c r="T2075" i="22"/>
  <c r="S2076" i="22"/>
  <c r="Y2073" i="22"/>
  <c r="Z2073" i="22" s="1"/>
  <c r="AC2073" i="22" s="1"/>
  <c r="AB2073" i="22"/>
  <c r="S2077" i="22" l="1"/>
  <c r="T2076" i="22"/>
  <c r="AA2075" i="22"/>
  <c r="V2076" i="22"/>
  <c r="W2075" i="22"/>
  <c r="X2075" i="22" s="1"/>
  <c r="AB2074" i="22"/>
  <c r="Y2074" i="22"/>
  <c r="Z2074" i="22" s="1"/>
  <c r="AC2074" i="22" s="1"/>
  <c r="AA2076" i="22" l="1"/>
  <c r="W2076" i="22"/>
  <c r="X2076" i="22" s="1"/>
  <c r="V2077" i="22"/>
  <c r="Y2075" i="22"/>
  <c r="Z2075" i="22" s="1"/>
  <c r="AC2075" i="22" s="1"/>
  <c r="AB2075" i="22"/>
  <c r="S2078" i="22"/>
  <c r="T2077" i="22"/>
  <c r="T2078" i="22" l="1"/>
  <c r="S2079" i="22"/>
  <c r="W2077" i="22"/>
  <c r="X2077" i="22" s="1"/>
  <c r="AA2077" i="22"/>
  <c r="V2078" i="22"/>
  <c r="AB2076" i="22"/>
  <c r="Y2076" i="22"/>
  <c r="Z2076" i="22" s="1"/>
  <c r="AC2076" i="22" s="1"/>
  <c r="Y2077" i="22" l="1"/>
  <c r="Z2077" i="22" s="1"/>
  <c r="AC2077" i="22" s="1"/>
  <c r="AB2077" i="22"/>
  <c r="V2079" i="22"/>
  <c r="W2078" i="22"/>
  <c r="X2078" i="22" s="1"/>
  <c r="AA2078" i="22"/>
  <c r="S2080" i="22"/>
  <c r="T2079" i="22"/>
  <c r="S2081" i="22" l="1"/>
  <c r="T2080" i="22"/>
  <c r="AB2078" i="22"/>
  <c r="Y2078" i="22"/>
  <c r="Z2078" i="22" s="1"/>
  <c r="AC2078" i="22" s="1"/>
  <c r="V2080" i="22"/>
  <c r="W2079" i="22"/>
  <c r="X2079" i="22" s="1"/>
  <c r="AA2079" i="22"/>
  <c r="Y2079" i="22" l="1"/>
  <c r="Z2079" i="22" s="1"/>
  <c r="AC2079" i="22" s="1"/>
  <c r="AB2079" i="22"/>
  <c r="AA2080" i="22"/>
  <c r="V2081" i="22"/>
  <c r="W2080" i="22"/>
  <c r="X2080" i="22" s="1"/>
  <c r="S2082" i="22"/>
  <c r="T2081" i="22"/>
  <c r="S2083" i="22" l="1"/>
  <c r="T2082" i="22"/>
  <c r="AA2081" i="22"/>
  <c r="V2082" i="22"/>
  <c r="W2081" i="22"/>
  <c r="X2081" i="22" s="1"/>
  <c r="AB2080" i="22"/>
  <c r="Y2080" i="22"/>
  <c r="Z2080" i="22" s="1"/>
  <c r="AC2080" i="22" s="1"/>
  <c r="T2083" i="22" l="1"/>
  <c r="S2084" i="22"/>
  <c r="W2082" i="22"/>
  <c r="X2082" i="22" s="1"/>
  <c r="AA2082" i="22"/>
  <c r="V2083" i="22"/>
  <c r="Y2081" i="22"/>
  <c r="Z2081" i="22" s="1"/>
  <c r="AC2081" i="22" s="1"/>
  <c r="AB2081" i="22"/>
  <c r="AA2083" i="22" l="1"/>
  <c r="V2084" i="22"/>
  <c r="W2083" i="22"/>
  <c r="X2083" i="22" s="1"/>
  <c r="AB2082" i="22"/>
  <c r="Y2082" i="22"/>
  <c r="Z2082" i="22" s="1"/>
  <c r="AC2082" i="22" s="1"/>
  <c r="S2085" i="22"/>
  <c r="T2084" i="22"/>
  <c r="S2086" i="22" l="1"/>
  <c r="T2085" i="22"/>
  <c r="AB2083" i="22"/>
  <c r="Y2083" i="22"/>
  <c r="Z2083" i="22" s="1"/>
  <c r="AC2083" i="22" s="1"/>
  <c r="V2085" i="22"/>
  <c r="W2084" i="22"/>
  <c r="X2084" i="22" s="1"/>
  <c r="AA2084" i="22"/>
  <c r="Y2084" i="22" l="1"/>
  <c r="Z2084" i="22" s="1"/>
  <c r="AC2084" i="22" s="1"/>
  <c r="AB2084" i="22"/>
  <c r="W2085" i="22"/>
  <c r="X2085" i="22" s="1"/>
  <c r="AA2085" i="22"/>
  <c r="V2086" i="22"/>
  <c r="T2086" i="22"/>
  <c r="S2087" i="22"/>
  <c r="S2088" i="22" l="1"/>
  <c r="T2087" i="22"/>
  <c r="AA2086" i="22"/>
  <c r="V2087" i="22"/>
  <c r="W2086" i="22"/>
  <c r="X2086" i="22" s="1"/>
  <c r="AB2085" i="22"/>
  <c r="Y2085" i="22"/>
  <c r="Z2085" i="22" s="1"/>
  <c r="AC2085" i="22" s="1"/>
  <c r="V2088" i="22" l="1"/>
  <c r="W2087" i="22"/>
  <c r="X2087" i="22" s="1"/>
  <c r="AA2087" i="22"/>
  <c r="S2089" i="22"/>
  <c r="T2088" i="22"/>
  <c r="AB2086" i="22"/>
  <c r="Y2086" i="22"/>
  <c r="Z2086" i="22" s="1"/>
  <c r="AC2086" i="22" s="1"/>
  <c r="S2090" i="22" l="1"/>
  <c r="T2089" i="22"/>
  <c r="Y2087" i="22"/>
  <c r="Z2087" i="22" s="1"/>
  <c r="AC2087" i="22" s="1"/>
  <c r="AB2087" i="22"/>
  <c r="AA2088" i="22"/>
  <c r="V2089" i="22"/>
  <c r="W2088" i="22"/>
  <c r="X2088" i="22" s="1"/>
  <c r="AB2088" i="22" l="1"/>
  <c r="Y2088" i="22"/>
  <c r="Z2088" i="22" s="1"/>
  <c r="AC2088" i="22" s="1"/>
  <c r="AA2089" i="22"/>
  <c r="V2090" i="22"/>
  <c r="W2089" i="22"/>
  <c r="X2089" i="22" s="1"/>
  <c r="S2091" i="22"/>
  <c r="T2090" i="22"/>
  <c r="Y2089" i="22" l="1"/>
  <c r="Z2089" i="22" s="1"/>
  <c r="AC2089" i="22" s="1"/>
  <c r="AB2089" i="22"/>
  <c r="W2090" i="22"/>
  <c r="X2090" i="22" s="1"/>
  <c r="AA2090" i="22"/>
  <c r="V2091" i="22"/>
  <c r="T2091" i="22"/>
  <c r="S2092" i="22"/>
  <c r="S2093" i="22" l="1"/>
  <c r="T2092" i="22"/>
  <c r="AA2091" i="22"/>
  <c r="V2092" i="22"/>
  <c r="W2091" i="22"/>
  <c r="X2091" i="22" s="1"/>
  <c r="AB2090" i="22"/>
  <c r="Y2090" i="22"/>
  <c r="Z2090" i="22" s="1"/>
  <c r="AC2090" i="22" s="1"/>
  <c r="V2093" i="22" l="1"/>
  <c r="W2092" i="22"/>
  <c r="X2092" i="22" s="1"/>
  <c r="AA2092" i="22"/>
  <c r="AB2091" i="22"/>
  <c r="Y2091" i="22"/>
  <c r="Z2091" i="22" s="1"/>
  <c r="AC2091" i="22" s="1"/>
  <c r="S2094" i="22"/>
  <c r="T2093" i="22"/>
  <c r="T2094" i="22" l="1"/>
  <c r="S2095" i="22"/>
  <c r="Y2092" i="22"/>
  <c r="Z2092" i="22" s="1"/>
  <c r="AC2092" i="22" s="1"/>
  <c r="AB2092" i="22"/>
  <c r="W2093" i="22"/>
  <c r="X2093" i="22" s="1"/>
  <c r="AA2093" i="22"/>
  <c r="V2094" i="22"/>
  <c r="AA2094" i="22" l="1"/>
  <c r="V2095" i="22"/>
  <c r="W2094" i="22"/>
  <c r="X2094" i="22" s="1"/>
  <c r="AB2093" i="22"/>
  <c r="Y2093" i="22"/>
  <c r="Z2093" i="22" s="1"/>
  <c r="AC2093" i="22" s="1"/>
  <c r="S2096" i="22"/>
  <c r="T2095" i="22"/>
  <c r="S2097" i="22" l="1"/>
  <c r="T2096" i="22"/>
  <c r="AB2094" i="22"/>
  <c r="Y2094" i="22"/>
  <c r="Z2094" i="22" s="1"/>
  <c r="AC2094" i="22" s="1"/>
  <c r="V2096" i="22"/>
  <c r="W2095" i="22"/>
  <c r="X2095" i="22" s="1"/>
  <c r="AA2095" i="22"/>
  <c r="Y2095" i="22" l="1"/>
  <c r="Z2095" i="22" s="1"/>
  <c r="AC2095" i="22" s="1"/>
  <c r="AB2095" i="22"/>
  <c r="AA2096" i="22"/>
  <c r="V2097" i="22"/>
  <c r="W2096" i="22"/>
  <c r="X2096" i="22" s="1"/>
  <c r="S2098" i="22"/>
  <c r="T2097" i="22"/>
  <c r="S2099" i="22" l="1"/>
  <c r="T2098" i="22"/>
  <c r="AA2097" i="22"/>
  <c r="V2098" i="22"/>
  <c r="W2097" i="22"/>
  <c r="X2097" i="22" s="1"/>
  <c r="AB2096" i="22"/>
  <c r="Y2096" i="22"/>
  <c r="Z2096" i="22" s="1"/>
  <c r="AC2096" i="22" s="1"/>
  <c r="W2098" i="22" l="1"/>
  <c r="X2098" i="22" s="1"/>
  <c r="AA2098" i="22"/>
  <c r="V2099" i="22"/>
  <c r="Y2097" i="22"/>
  <c r="Z2097" i="22" s="1"/>
  <c r="AC2097" i="22" s="1"/>
  <c r="AB2097" i="22"/>
  <c r="T2099" i="22"/>
  <c r="S2100" i="22"/>
  <c r="AA2099" i="22" l="1"/>
  <c r="V2100" i="22"/>
  <c r="W2099" i="22"/>
  <c r="X2099" i="22" s="1"/>
  <c r="S2101" i="22"/>
  <c r="T2100" i="22"/>
  <c r="AB2098" i="22"/>
  <c r="Y2098" i="22"/>
  <c r="Z2098" i="22" s="1"/>
  <c r="AC2098" i="22" s="1"/>
  <c r="S2102" i="22" l="1"/>
  <c r="T2101" i="22"/>
  <c r="AB2099" i="22"/>
  <c r="Y2099" i="22"/>
  <c r="Z2099" i="22" s="1"/>
  <c r="AC2099" i="22" s="1"/>
  <c r="V2101" i="22"/>
  <c r="W2100" i="22"/>
  <c r="X2100" i="22" s="1"/>
  <c r="AA2100" i="22"/>
  <c r="Y2100" i="22" l="1"/>
  <c r="Z2100" i="22" s="1"/>
  <c r="AC2100" i="22" s="1"/>
  <c r="AB2100" i="22"/>
  <c r="W2101" i="22"/>
  <c r="X2101" i="22" s="1"/>
  <c r="AA2101" i="22"/>
  <c r="V2102" i="22"/>
  <c r="T2102" i="22"/>
  <c r="S2103" i="22"/>
  <c r="S2104" i="22" l="1"/>
  <c r="T2103" i="22"/>
  <c r="AB2101" i="22"/>
  <c r="Y2101" i="22"/>
  <c r="Z2101" i="22" s="1"/>
  <c r="AC2101" i="22" s="1"/>
  <c r="AA2102" i="22"/>
  <c r="V2103" i="22"/>
  <c r="W2102" i="22"/>
  <c r="X2102" i="22" s="1"/>
  <c r="AB2102" i="22" l="1"/>
  <c r="Y2102" i="22"/>
  <c r="Z2102" i="22" s="1"/>
  <c r="AC2102" i="22" s="1"/>
  <c r="V2104" i="22"/>
  <c r="W2103" i="22"/>
  <c r="X2103" i="22" s="1"/>
  <c r="AA2103" i="22"/>
  <c r="S2105" i="22"/>
  <c r="T2104" i="22"/>
  <c r="S2106" i="22" l="1"/>
  <c r="T2105" i="22"/>
  <c r="Y2103" i="22"/>
  <c r="Z2103" i="22" s="1"/>
  <c r="AC2103" i="22" s="1"/>
  <c r="AB2103" i="22"/>
  <c r="AA2104" i="22"/>
  <c r="V2105" i="22"/>
  <c r="W2104" i="22"/>
  <c r="X2104" i="22" s="1"/>
  <c r="AA2105" i="22" l="1"/>
  <c r="V2106" i="22"/>
  <c r="W2105" i="22"/>
  <c r="X2105" i="22" s="1"/>
  <c r="AB2104" i="22"/>
  <c r="Y2104" i="22"/>
  <c r="Z2104" i="22" s="1"/>
  <c r="AC2104" i="22" s="1"/>
  <c r="S2107" i="22"/>
  <c r="T2106" i="22"/>
  <c r="W2106" i="22" l="1"/>
  <c r="X2106" i="22" s="1"/>
  <c r="AA2106" i="22"/>
  <c r="V2107" i="22"/>
  <c r="T2107" i="22"/>
  <c r="S2108" i="22"/>
  <c r="Y2105" i="22"/>
  <c r="Z2105" i="22" s="1"/>
  <c r="AC2105" i="22" s="1"/>
  <c r="AB2105" i="22"/>
  <c r="AA2107" i="22" l="1"/>
  <c r="V2108" i="22"/>
  <c r="W2107" i="22"/>
  <c r="X2107" i="22" s="1"/>
  <c r="S2109" i="22"/>
  <c r="T2108" i="22"/>
  <c r="AB2106" i="22"/>
  <c r="Y2106" i="22"/>
  <c r="Z2106" i="22" s="1"/>
  <c r="AC2106" i="22" s="1"/>
  <c r="AB2107" i="22" l="1"/>
  <c r="Y2107" i="22"/>
  <c r="Z2107" i="22" s="1"/>
  <c r="AC2107" i="22" s="1"/>
  <c r="V2109" i="22"/>
  <c r="W2108" i="22"/>
  <c r="X2108" i="22" s="1"/>
  <c r="AA2108" i="22"/>
  <c r="S2110" i="22"/>
  <c r="T2109" i="22"/>
  <c r="T2110" i="22" l="1"/>
  <c r="S2111" i="22"/>
  <c r="Y2108" i="22"/>
  <c r="Z2108" i="22" s="1"/>
  <c r="AC2108" i="22" s="1"/>
  <c r="AB2108" i="22"/>
  <c r="W2109" i="22"/>
  <c r="X2109" i="22" s="1"/>
  <c r="AA2109" i="22"/>
  <c r="V2110" i="22"/>
  <c r="AA2110" i="22" l="1"/>
  <c r="V2111" i="22"/>
  <c r="W2110" i="22"/>
  <c r="X2110" i="22" s="1"/>
  <c r="AB2109" i="22"/>
  <c r="Y2109" i="22"/>
  <c r="Z2109" i="22" s="1"/>
  <c r="AC2109" i="22" s="1"/>
  <c r="S2112" i="22"/>
  <c r="T2111" i="22"/>
  <c r="AB2110" i="22" l="1"/>
  <c r="Y2110" i="22"/>
  <c r="Z2110" i="22" s="1"/>
  <c r="AC2110" i="22" s="1"/>
  <c r="S2113" i="22"/>
  <c r="T2112" i="22"/>
  <c r="V2112" i="22"/>
  <c r="W2111" i="22"/>
  <c r="X2111" i="22" s="1"/>
  <c r="AA2111" i="22"/>
  <c r="Y2111" i="22" l="1"/>
  <c r="Z2111" i="22" s="1"/>
  <c r="AC2111" i="22" s="1"/>
  <c r="AB2111" i="22"/>
  <c r="AA2112" i="22"/>
  <c r="V2113" i="22"/>
  <c r="W2112" i="22"/>
  <c r="X2112" i="22" s="1"/>
  <c r="S2114" i="22"/>
  <c r="T2113" i="22"/>
  <c r="AA2113" i="22" l="1"/>
  <c r="V2114" i="22"/>
  <c r="W2113" i="22"/>
  <c r="X2113" i="22" s="1"/>
  <c r="AB2112" i="22"/>
  <c r="Y2112" i="22"/>
  <c r="Z2112" i="22" s="1"/>
  <c r="AC2112" i="22" s="1"/>
  <c r="S2115" i="22"/>
  <c r="T2114" i="22"/>
  <c r="Y2113" i="22" l="1"/>
  <c r="Z2113" i="22" s="1"/>
  <c r="AC2113" i="22" s="1"/>
  <c r="AB2113" i="22"/>
  <c r="T2115" i="22"/>
  <c r="S2116" i="22"/>
  <c r="W2114" i="22"/>
  <c r="X2114" i="22" s="1"/>
  <c r="AA2114" i="22"/>
  <c r="V2115" i="22"/>
  <c r="AB2114" i="22" l="1"/>
  <c r="Y2114" i="22"/>
  <c r="Z2114" i="22" s="1"/>
  <c r="AC2114" i="22" s="1"/>
  <c r="S2117" i="22"/>
  <c r="T2116" i="22"/>
  <c r="AA2115" i="22"/>
  <c r="V2116" i="22"/>
  <c r="W2115" i="22"/>
  <c r="X2115" i="22" s="1"/>
  <c r="V2117" i="22" l="1"/>
  <c r="W2116" i="22"/>
  <c r="X2116" i="22" s="1"/>
  <c r="AA2116" i="22"/>
  <c r="S2118" i="22"/>
  <c r="T2117" i="22"/>
  <c r="AB2115" i="22"/>
  <c r="Y2115" i="22"/>
  <c r="Z2115" i="22" s="1"/>
  <c r="AC2115" i="22" s="1"/>
  <c r="T2118" i="22" l="1"/>
  <c r="S2119" i="22"/>
  <c r="Y2116" i="22"/>
  <c r="Z2116" i="22" s="1"/>
  <c r="AC2116" i="22" s="1"/>
  <c r="AB2116" i="22"/>
  <c r="W2117" i="22"/>
  <c r="X2117" i="22" s="1"/>
  <c r="AA2117" i="22"/>
  <c r="V2118" i="22"/>
  <c r="AA2118" i="22" l="1"/>
  <c r="V2119" i="22"/>
  <c r="W2118" i="22"/>
  <c r="X2118" i="22" s="1"/>
  <c r="S2120" i="22"/>
  <c r="T2119" i="22"/>
  <c r="AB2117" i="22"/>
  <c r="Y2117" i="22"/>
  <c r="Z2117" i="22" s="1"/>
  <c r="AC2117" i="22" s="1"/>
  <c r="S2121" i="22" l="1"/>
  <c r="T2120" i="22"/>
  <c r="AB2118" i="22"/>
  <c r="Y2118" i="22"/>
  <c r="Z2118" i="22" s="1"/>
  <c r="AC2118" i="22" s="1"/>
  <c r="V2120" i="22"/>
  <c r="W2119" i="22"/>
  <c r="X2119" i="22" s="1"/>
  <c r="AA2119" i="22"/>
  <c r="Y2119" i="22" l="1"/>
  <c r="Z2119" i="22" s="1"/>
  <c r="AC2119" i="22" s="1"/>
  <c r="AB2119" i="22"/>
  <c r="AA2120" i="22"/>
  <c r="V2121" i="22"/>
  <c r="W2120" i="22"/>
  <c r="X2120" i="22" s="1"/>
  <c r="S2122" i="22"/>
  <c r="T2121" i="22"/>
  <c r="S2123" i="22" l="1"/>
  <c r="T2122" i="22"/>
  <c r="AA2121" i="22"/>
  <c r="V2122" i="22"/>
  <c r="W2121" i="22"/>
  <c r="X2121" i="22" s="1"/>
  <c r="AB2120" i="22"/>
  <c r="Y2120" i="22"/>
  <c r="Z2120" i="22" s="1"/>
  <c r="AC2120" i="22" s="1"/>
  <c r="W2122" i="22" l="1"/>
  <c r="X2122" i="22" s="1"/>
  <c r="AA2122" i="22"/>
  <c r="V2123" i="22"/>
  <c r="Y2121" i="22"/>
  <c r="Z2121" i="22" s="1"/>
  <c r="AC2121" i="22" s="1"/>
  <c r="AB2121" i="22"/>
  <c r="T2123" i="22"/>
  <c r="S2124" i="22"/>
  <c r="S2125" i="22" l="1"/>
  <c r="T2124" i="22"/>
  <c r="AA2123" i="22"/>
  <c r="V2124" i="22"/>
  <c r="W2123" i="22"/>
  <c r="X2123" i="22" s="1"/>
  <c r="AB2122" i="22"/>
  <c r="Y2122" i="22"/>
  <c r="Z2122" i="22" s="1"/>
  <c r="AC2122" i="22" s="1"/>
  <c r="V2125" i="22" l="1"/>
  <c r="W2124" i="22"/>
  <c r="X2124" i="22" s="1"/>
  <c r="AA2124" i="22"/>
  <c r="AB2123" i="22"/>
  <c r="Y2123" i="22"/>
  <c r="Z2123" i="22" s="1"/>
  <c r="AC2123" i="22" s="1"/>
  <c r="S2126" i="22"/>
  <c r="T2125" i="22"/>
  <c r="T2126" i="22" l="1"/>
  <c r="S2127" i="22"/>
  <c r="Y2124" i="22"/>
  <c r="Z2124" i="22" s="1"/>
  <c r="AC2124" i="22" s="1"/>
  <c r="AB2124" i="22"/>
  <c r="W2125" i="22"/>
  <c r="X2125" i="22" s="1"/>
  <c r="AA2125" i="22"/>
  <c r="V2126" i="22"/>
  <c r="AA2126" i="22" l="1"/>
  <c r="V2127" i="22"/>
  <c r="W2126" i="22"/>
  <c r="X2126" i="22" s="1"/>
  <c r="S2128" i="22"/>
  <c r="T2127" i="22"/>
  <c r="AB2125" i="22"/>
  <c r="Y2125" i="22"/>
  <c r="Z2125" i="22" s="1"/>
  <c r="AC2125" i="22" s="1"/>
  <c r="S2129" i="22" l="1"/>
  <c r="T2128" i="22"/>
  <c r="AB2126" i="22"/>
  <c r="Y2126" i="22"/>
  <c r="Z2126" i="22" s="1"/>
  <c r="AC2126" i="22" s="1"/>
  <c r="V2128" i="22"/>
  <c r="W2127" i="22"/>
  <c r="X2127" i="22" s="1"/>
  <c r="AA2127" i="22"/>
  <c r="Y2127" i="22" l="1"/>
  <c r="Z2127" i="22" s="1"/>
  <c r="AC2127" i="22" s="1"/>
  <c r="AB2127" i="22"/>
  <c r="AA2128" i="22"/>
  <c r="V2129" i="22"/>
  <c r="W2128" i="22"/>
  <c r="X2128" i="22" s="1"/>
  <c r="S2130" i="22"/>
  <c r="T2129" i="22"/>
  <c r="AA2129" i="22" l="1"/>
  <c r="V2130" i="22"/>
  <c r="W2129" i="22"/>
  <c r="X2129" i="22" s="1"/>
  <c r="AB2128" i="22"/>
  <c r="Y2128" i="22"/>
  <c r="Z2128" i="22" s="1"/>
  <c r="AC2128" i="22" s="1"/>
  <c r="S2131" i="22"/>
  <c r="T2130" i="22"/>
  <c r="W2130" i="22" l="1"/>
  <c r="X2130" i="22" s="1"/>
  <c r="AA2130" i="22"/>
  <c r="V2131" i="22"/>
  <c r="T2131" i="22"/>
  <c r="S2132" i="22"/>
  <c r="Y2129" i="22"/>
  <c r="Z2129" i="22" s="1"/>
  <c r="AC2129" i="22" s="1"/>
  <c r="AB2129" i="22"/>
  <c r="S2133" i="22" l="1"/>
  <c r="T2132" i="22"/>
  <c r="AA2131" i="22"/>
  <c r="V2132" i="22"/>
  <c r="W2131" i="22"/>
  <c r="X2131" i="22" s="1"/>
  <c r="AB2130" i="22"/>
  <c r="Y2130" i="22"/>
  <c r="Z2130" i="22" s="1"/>
  <c r="AC2130" i="22" s="1"/>
  <c r="V2133" i="22" l="1"/>
  <c r="W2132" i="22"/>
  <c r="X2132" i="22" s="1"/>
  <c r="AA2132" i="22"/>
  <c r="AB2131" i="22"/>
  <c r="Y2131" i="22"/>
  <c r="Z2131" i="22" s="1"/>
  <c r="AC2131" i="22" s="1"/>
  <c r="S2134" i="22"/>
  <c r="T2133" i="22"/>
  <c r="T2134" i="22" l="1"/>
  <c r="S2135" i="22"/>
  <c r="Y2132" i="22"/>
  <c r="Z2132" i="22" s="1"/>
  <c r="AC2132" i="22" s="1"/>
  <c r="AB2132" i="22"/>
  <c r="W2133" i="22"/>
  <c r="X2133" i="22" s="1"/>
  <c r="AA2133" i="22"/>
  <c r="V2134" i="22"/>
  <c r="AA2134" i="22" l="1"/>
  <c r="V2135" i="22"/>
  <c r="W2134" i="22"/>
  <c r="X2134" i="22" s="1"/>
  <c r="AB2133" i="22"/>
  <c r="Y2133" i="22"/>
  <c r="Z2133" i="22" s="1"/>
  <c r="AC2133" i="22" s="1"/>
  <c r="S2136" i="22"/>
  <c r="T2135" i="22"/>
  <c r="AB2134" i="22" l="1"/>
  <c r="Y2134" i="22"/>
  <c r="Z2134" i="22" s="1"/>
  <c r="AC2134" i="22" s="1"/>
  <c r="S2137" i="22"/>
  <c r="T2136" i="22"/>
  <c r="V2136" i="22"/>
  <c r="W2135" i="22"/>
  <c r="X2135" i="22" s="1"/>
  <c r="AA2135" i="22"/>
  <c r="AA2136" i="22" l="1"/>
  <c r="V2137" i="22"/>
  <c r="W2136" i="22"/>
  <c r="X2136" i="22" s="1"/>
  <c r="Y2135" i="22"/>
  <c r="Z2135" i="22" s="1"/>
  <c r="AC2135" i="22" s="1"/>
  <c r="AB2135" i="22"/>
  <c r="S2138" i="22"/>
  <c r="T2137" i="22"/>
  <c r="S2139" i="22" l="1"/>
  <c r="T2138" i="22"/>
  <c r="AB2136" i="22"/>
  <c r="Y2136" i="22"/>
  <c r="Z2136" i="22" s="1"/>
  <c r="AC2136" i="22" s="1"/>
  <c r="AA2137" i="22"/>
  <c r="V2138" i="22"/>
  <c r="W2137" i="22"/>
  <c r="X2137" i="22" s="1"/>
  <c r="W2138" i="22" l="1"/>
  <c r="X2138" i="22" s="1"/>
  <c r="AA2138" i="22"/>
  <c r="V2139" i="22"/>
  <c r="Y2137" i="22"/>
  <c r="Z2137" i="22" s="1"/>
  <c r="AC2137" i="22" s="1"/>
  <c r="AB2137" i="22"/>
  <c r="T2139" i="22"/>
  <c r="S2140" i="22"/>
  <c r="AA2139" i="22" l="1"/>
  <c r="V2140" i="22"/>
  <c r="W2139" i="22"/>
  <c r="X2139" i="22" s="1"/>
  <c r="S2141" i="22"/>
  <c r="T2140" i="22"/>
  <c r="AB2138" i="22"/>
  <c r="Y2138" i="22"/>
  <c r="Z2138" i="22" s="1"/>
  <c r="AC2138" i="22" s="1"/>
  <c r="S2142" i="22" l="1"/>
  <c r="T2141" i="22"/>
  <c r="AB2139" i="22"/>
  <c r="Y2139" i="22"/>
  <c r="Z2139" i="22" s="1"/>
  <c r="AC2139" i="22" s="1"/>
  <c r="V2141" i="22"/>
  <c r="W2140" i="22"/>
  <c r="X2140" i="22" s="1"/>
  <c r="AA2140" i="22"/>
  <c r="Y2140" i="22" l="1"/>
  <c r="Z2140" i="22" s="1"/>
  <c r="AC2140" i="22" s="1"/>
  <c r="AB2140" i="22"/>
  <c r="W2141" i="22"/>
  <c r="X2141" i="22" s="1"/>
  <c r="AA2141" i="22"/>
  <c r="V2142" i="22"/>
  <c r="T2142" i="22"/>
  <c r="S2143" i="22"/>
  <c r="S2144" i="22" l="1"/>
  <c r="T2143" i="22"/>
  <c r="AA2142" i="22"/>
  <c r="V2143" i="22"/>
  <c r="W2142" i="22"/>
  <c r="X2142" i="22" s="1"/>
  <c r="AB2141" i="22"/>
  <c r="Y2141" i="22"/>
  <c r="Z2141" i="22" s="1"/>
  <c r="AC2141" i="22" s="1"/>
  <c r="V2144" i="22" l="1"/>
  <c r="W2143" i="22"/>
  <c r="X2143" i="22" s="1"/>
  <c r="AA2143" i="22"/>
  <c r="AB2142" i="22"/>
  <c r="Y2142" i="22"/>
  <c r="Z2142" i="22" s="1"/>
  <c r="AC2142" i="22" s="1"/>
  <c r="S2145" i="22"/>
  <c r="T2144" i="22"/>
  <c r="S2146" i="22" l="1"/>
  <c r="T2145" i="22"/>
  <c r="Y2143" i="22"/>
  <c r="Z2143" i="22" s="1"/>
  <c r="AC2143" i="22" s="1"/>
  <c r="AB2143" i="22"/>
  <c r="AA2144" i="22"/>
  <c r="V2145" i="22"/>
  <c r="W2144" i="22"/>
  <c r="X2144" i="22" s="1"/>
  <c r="AA2145" i="22" l="1"/>
  <c r="V2146" i="22"/>
  <c r="W2145" i="22"/>
  <c r="X2145" i="22" s="1"/>
  <c r="AB2144" i="22"/>
  <c r="Y2144" i="22"/>
  <c r="Z2144" i="22" s="1"/>
  <c r="AC2144" i="22" s="1"/>
  <c r="S2147" i="22"/>
  <c r="T2146" i="22"/>
  <c r="Y2145" i="22" l="1"/>
  <c r="Z2145" i="22" s="1"/>
  <c r="AC2145" i="22" s="1"/>
  <c r="AB2145" i="22"/>
  <c r="T2147" i="22"/>
  <c r="S2148" i="22"/>
  <c r="W2146" i="22"/>
  <c r="X2146" i="22" s="1"/>
  <c r="AA2146" i="22"/>
  <c r="V2147" i="22"/>
  <c r="AB2146" i="22" l="1"/>
  <c r="Y2146" i="22"/>
  <c r="Z2146" i="22" s="1"/>
  <c r="AC2146" i="22" s="1"/>
  <c r="S2149" i="22"/>
  <c r="T2148" i="22"/>
  <c r="AA2147" i="22"/>
  <c r="V2148" i="22"/>
  <c r="W2147" i="22"/>
  <c r="X2147" i="22" s="1"/>
  <c r="V2149" i="22" l="1"/>
  <c r="W2148" i="22"/>
  <c r="X2148" i="22" s="1"/>
  <c r="AA2148" i="22"/>
  <c r="S2150" i="22"/>
  <c r="T2149" i="22"/>
  <c r="AB2147" i="22"/>
  <c r="Y2147" i="22"/>
  <c r="Z2147" i="22" s="1"/>
  <c r="AC2147" i="22" s="1"/>
  <c r="T2150" i="22" l="1"/>
  <c r="S2151" i="22"/>
  <c r="Y2148" i="22"/>
  <c r="Z2148" i="22" s="1"/>
  <c r="AC2148" i="22" s="1"/>
  <c r="AB2148" i="22"/>
  <c r="W2149" i="22"/>
  <c r="X2149" i="22" s="1"/>
  <c r="AA2149" i="22"/>
  <c r="V2150" i="22"/>
  <c r="AA2150" i="22" l="1"/>
  <c r="V2151" i="22"/>
  <c r="W2150" i="22"/>
  <c r="X2150" i="22" s="1"/>
  <c r="AB2149" i="22"/>
  <c r="Y2149" i="22"/>
  <c r="Z2149" i="22" s="1"/>
  <c r="AC2149" i="22" s="1"/>
  <c r="S2152" i="22"/>
  <c r="T2151" i="22"/>
  <c r="AB2150" i="22" l="1"/>
  <c r="Y2150" i="22"/>
  <c r="Z2150" i="22" s="1"/>
  <c r="AC2150" i="22" s="1"/>
  <c r="S2153" i="22"/>
  <c r="T2152" i="22"/>
  <c r="V2152" i="22"/>
  <c r="W2151" i="22"/>
  <c r="X2151" i="22" s="1"/>
  <c r="AA2151" i="22"/>
  <c r="AA2152" i="22" l="1"/>
  <c r="V2153" i="22"/>
  <c r="W2152" i="22"/>
  <c r="X2152" i="22" s="1"/>
  <c r="S2154" i="22"/>
  <c r="T2153" i="22"/>
  <c r="Y2151" i="22"/>
  <c r="Z2151" i="22" s="1"/>
  <c r="AC2151" i="22" s="1"/>
  <c r="AB2151" i="22"/>
  <c r="S2155" i="22" l="1"/>
  <c r="T2154" i="22"/>
  <c r="AB2152" i="22"/>
  <c r="Y2152" i="22"/>
  <c r="Z2152" i="22" s="1"/>
  <c r="AC2152" i="22" s="1"/>
  <c r="AA2153" i="22"/>
  <c r="V2154" i="22"/>
  <c r="W2153" i="22"/>
  <c r="X2153" i="22" s="1"/>
  <c r="Y2153" i="22" l="1"/>
  <c r="Z2153" i="22" s="1"/>
  <c r="AC2153" i="22" s="1"/>
  <c r="AB2153" i="22"/>
  <c r="W2154" i="22"/>
  <c r="X2154" i="22" s="1"/>
  <c r="AA2154" i="22"/>
  <c r="V2155" i="22"/>
  <c r="T2155" i="22"/>
  <c r="S2156" i="22"/>
  <c r="AB2154" i="22" l="1"/>
  <c r="Y2154" i="22"/>
  <c r="Z2154" i="22" s="1"/>
  <c r="AC2154" i="22" s="1"/>
  <c r="AA2155" i="22"/>
  <c r="V2156" i="22"/>
  <c r="W2155" i="22"/>
  <c r="X2155" i="22" s="1"/>
  <c r="S2157" i="22"/>
  <c r="T2156" i="22"/>
  <c r="V2157" i="22" l="1"/>
  <c r="W2156" i="22"/>
  <c r="X2156" i="22" s="1"/>
  <c r="AA2156" i="22"/>
  <c r="S2158" i="22"/>
  <c r="T2157" i="22"/>
  <c r="AB2155" i="22"/>
  <c r="Y2155" i="22"/>
  <c r="Z2155" i="22" s="1"/>
  <c r="AC2155" i="22" s="1"/>
  <c r="T2158" i="22" l="1"/>
  <c r="S2159" i="22"/>
  <c r="Y2156" i="22"/>
  <c r="Z2156" i="22" s="1"/>
  <c r="AC2156" i="22" s="1"/>
  <c r="AB2156" i="22"/>
  <c r="W2157" i="22"/>
  <c r="X2157" i="22" s="1"/>
  <c r="AA2157" i="22"/>
  <c r="V2158" i="22"/>
  <c r="AB2157" i="22" l="1"/>
  <c r="Y2157" i="22"/>
  <c r="Z2157" i="22" s="1"/>
  <c r="AC2157" i="22" s="1"/>
  <c r="S2160" i="22"/>
  <c r="T2159" i="22"/>
  <c r="AA2158" i="22"/>
  <c r="V2159" i="22"/>
  <c r="W2158" i="22"/>
  <c r="X2158" i="22" s="1"/>
  <c r="AB2158" i="22" l="1"/>
  <c r="Y2158" i="22"/>
  <c r="Z2158" i="22" s="1"/>
  <c r="AC2158" i="22" s="1"/>
  <c r="V2160" i="22"/>
  <c r="W2159" i="22"/>
  <c r="X2159" i="22" s="1"/>
  <c r="AA2159" i="22"/>
  <c r="S2161" i="22"/>
  <c r="T2160" i="22"/>
  <c r="Y2159" i="22" l="1"/>
  <c r="Z2159" i="22" s="1"/>
  <c r="AC2159" i="22" s="1"/>
  <c r="AB2159" i="22"/>
  <c r="S2162" i="22"/>
  <c r="T2161" i="22"/>
  <c r="AA2160" i="22"/>
  <c r="V2161" i="22"/>
  <c r="W2160" i="22"/>
  <c r="X2160" i="22" s="1"/>
  <c r="AB2160" i="22" l="1"/>
  <c r="Y2160" i="22"/>
  <c r="Z2160" i="22" s="1"/>
  <c r="AC2160" i="22" s="1"/>
  <c r="AA2161" i="22"/>
  <c r="V2162" i="22"/>
  <c r="W2161" i="22"/>
  <c r="X2161" i="22" s="1"/>
  <c r="S2163" i="22"/>
  <c r="T2162" i="22"/>
  <c r="Y2161" i="22" l="1"/>
  <c r="Z2161" i="22" s="1"/>
  <c r="AC2161" i="22" s="1"/>
  <c r="AB2161" i="22"/>
  <c r="T2163" i="22"/>
  <c r="S2164" i="22"/>
  <c r="W2162" i="22"/>
  <c r="X2162" i="22" s="1"/>
  <c r="AA2162" i="22"/>
  <c r="V2163" i="22"/>
  <c r="S2165" i="22" l="1"/>
  <c r="T2164" i="22"/>
  <c r="AB2162" i="22"/>
  <c r="Y2162" i="22"/>
  <c r="Z2162" i="22" s="1"/>
  <c r="AC2162" i="22" s="1"/>
  <c r="AA2163" i="22"/>
  <c r="V2164" i="22"/>
  <c r="W2163" i="22"/>
  <c r="X2163" i="22" s="1"/>
  <c r="AB2163" i="22" l="1"/>
  <c r="Y2163" i="22"/>
  <c r="Z2163" i="22" s="1"/>
  <c r="AC2163" i="22" s="1"/>
  <c r="V2165" i="22"/>
  <c r="W2164" i="22"/>
  <c r="X2164" i="22" s="1"/>
  <c r="AA2164" i="22"/>
  <c r="S2166" i="22"/>
  <c r="T2165" i="22"/>
  <c r="Y2164" i="22" l="1"/>
  <c r="Z2164" i="22" s="1"/>
  <c r="AC2164" i="22" s="1"/>
  <c r="AB2164" i="22"/>
  <c r="W2165" i="22"/>
  <c r="X2165" i="22" s="1"/>
  <c r="AA2165" i="22"/>
  <c r="V2166" i="22"/>
  <c r="T2166" i="22"/>
  <c r="S2167" i="22"/>
  <c r="S2168" i="22" l="1"/>
  <c r="T2167" i="22"/>
  <c r="AB2165" i="22"/>
  <c r="Y2165" i="22"/>
  <c r="Z2165" i="22" s="1"/>
  <c r="AC2165" i="22" s="1"/>
  <c r="AA2166" i="22"/>
  <c r="V2167" i="22"/>
  <c r="W2166" i="22"/>
  <c r="X2166" i="22" s="1"/>
  <c r="V2168" i="22" l="1"/>
  <c r="W2167" i="22"/>
  <c r="X2167" i="22" s="1"/>
  <c r="AA2167" i="22"/>
  <c r="AB2166" i="22"/>
  <c r="Y2166" i="22"/>
  <c r="Z2166" i="22" s="1"/>
  <c r="AC2166" i="22" s="1"/>
  <c r="S2169" i="22"/>
  <c r="T2168" i="22"/>
  <c r="AA2168" i="22" l="1"/>
  <c r="V2169" i="22"/>
  <c r="W2168" i="22"/>
  <c r="X2168" i="22" s="1"/>
  <c r="S2170" i="22"/>
  <c r="T2169" i="22"/>
  <c r="Y2167" i="22"/>
  <c r="Z2167" i="22" s="1"/>
  <c r="AC2167" i="22" s="1"/>
  <c r="AB2167" i="22"/>
  <c r="S2171" i="22" l="1"/>
  <c r="T2170" i="22"/>
  <c r="AB2168" i="22"/>
  <c r="Y2168" i="22"/>
  <c r="Z2168" i="22" s="1"/>
  <c r="AC2168" i="22" s="1"/>
  <c r="AA2169" i="22"/>
  <c r="V2170" i="22"/>
  <c r="W2169" i="22"/>
  <c r="X2169" i="22" s="1"/>
  <c r="Y2169" i="22" l="1"/>
  <c r="Z2169" i="22" s="1"/>
  <c r="AC2169" i="22" s="1"/>
  <c r="AB2169" i="22"/>
  <c r="W2170" i="22"/>
  <c r="X2170" i="22" s="1"/>
  <c r="AA2170" i="22"/>
  <c r="V2171" i="22"/>
  <c r="T2171" i="22"/>
  <c r="S2172" i="22"/>
  <c r="AB2170" i="22" l="1"/>
  <c r="Y2170" i="22"/>
  <c r="Z2170" i="22" s="1"/>
  <c r="AC2170" i="22" s="1"/>
  <c r="S2173" i="22"/>
  <c r="T2172" i="22"/>
  <c r="AA2171" i="22"/>
  <c r="V2172" i="22"/>
  <c r="W2171" i="22"/>
  <c r="X2171" i="22" s="1"/>
  <c r="V2173" i="22" l="1"/>
  <c r="W2172" i="22"/>
  <c r="X2172" i="22" s="1"/>
  <c r="AA2172" i="22"/>
  <c r="AB2171" i="22"/>
  <c r="Y2171" i="22"/>
  <c r="Z2171" i="22" s="1"/>
  <c r="AC2171" i="22" s="1"/>
  <c r="S2174" i="22"/>
  <c r="T2173" i="22"/>
  <c r="W2173" i="22" l="1"/>
  <c r="X2173" i="22" s="1"/>
  <c r="AA2173" i="22"/>
  <c r="V2174" i="22"/>
  <c r="T2174" i="22"/>
  <c r="S2175" i="22"/>
  <c r="Y2172" i="22"/>
  <c r="Z2172" i="22" s="1"/>
  <c r="AC2172" i="22" s="1"/>
  <c r="AB2172" i="22"/>
  <c r="AB2173" i="22" l="1"/>
  <c r="Y2173" i="22"/>
  <c r="Z2173" i="22" s="1"/>
  <c r="AC2173" i="22" s="1"/>
  <c r="S2176" i="22"/>
  <c r="T2175" i="22"/>
  <c r="AA2174" i="22"/>
  <c r="V2175" i="22"/>
  <c r="W2174" i="22"/>
  <c r="X2174" i="22" s="1"/>
  <c r="AB2174" i="22" l="1"/>
  <c r="Y2174" i="22"/>
  <c r="Z2174" i="22" s="1"/>
  <c r="AC2174" i="22" s="1"/>
  <c r="V2176" i="22"/>
  <c r="W2175" i="22"/>
  <c r="X2175" i="22" s="1"/>
  <c r="AA2175" i="22"/>
  <c r="S2177" i="22"/>
  <c r="T2176" i="22"/>
  <c r="S2178" i="22" l="1"/>
  <c r="T2177" i="22"/>
  <c r="Y2175" i="22"/>
  <c r="Z2175" i="22" s="1"/>
  <c r="AC2175" i="22" s="1"/>
  <c r="AB2175" i="22"/>
  <c r="AA2176" i="22"/>
  <c r="V2177" i="22"/>
  <c r="W2176" i="22"/>
  <c r="X2176" i="22" s="1"/>
  <c r="AA2177" i="22" l="1"/>
  <c r="V2178" i="22"/>
  <c r="W2177" i="22"/>
  <c r="X2177" i="22" s="1"/>
  <c r="AB2176" i="22"/>
  <c r="Y2176" i="22"/>
  <c r="Z2176" i="22" s="1"/>
  <c r="AC2176" i="22" s="1"/>
  <c r="S2179" i="22"/>
  <c r="T2178" i="22"/>
  <c r="T2179" i="22" l="1"/>
  <c r="S2180" i="22"/>
  <c r="Y2177" i="22"/>
  <c r="Z2177" i="22" s="1"/>
  <c r="AC2177" i="22" s="1"/>
  <c r="AB2177" i="22"/>
  <c r="W2178" i="22"/>
  <c r="X2178" i="22" s="1"/>
  <c r="AA2178" i="22"/>
  <c r="V2179" i="22"/>
  <c r="AA2179" i="22" l="1"/>
  <c r="V2180" i="22"/>
  <c r="W2179" i="22"/>
  <c r="X2179" i="22" s="1"/>
  <c r="AB2178" i="22"/>
  <c r="Y2178" i="22"/>
  <c r="Z2178" i="22" s="1"/>
  <c r="AC2178" i="22" s="1"/>
  <c r="S2181" i="22"/>
  <c r="T2180" i="22"/>
  <c r="S2182" i="22" l="1"/>
  <c r="T2181" i="22"/>
  <c r="AB2179" i="22"/>
  <c r="Y2179" i="22"/>
  <c r="Z2179" i="22" s="1"/>
  <c r="AC2179" i="22" s="1"/>
  <c r="V2181" i="22"/>
  <c r="W2180" i="22"/>
  <c r="X2180" i="22" s="1"/>
  <c r="AA2180" i="22"/>
  <c r="Y2180" i="22" l="1"/>
  <c r="Z2180" i="22" s="1"/>
  <c r="AC2180" i="22" s="1"/>
  <c r="AB2180" i="22"/>
  <c r="W2181" i="22"/>
  <c r="X2181" i="22" s="1"/>
  <c r="AA2181" i="22"/>
  <c r="V2182" i="22"/>
  <c r="T2182" i="22"/>
  <c r="S2183" i="22"/>
  <c r="AB2181" i="22" l="1"/>
  <c r="Y2181" i="22"/>
  <c r="Z2181" i="22" s="1"/>
  <c r="AC2181" i="22" s="1"/>
  <c r="S2184" i="22"/>
  <c r="T2183" i="22"/>
  <c r="AA2182" i="22"/>
  <c r="V2183" i="22"/>
  <c r="W2182" i="22"/>
  <c r="X2182" i="22" s="1"/>
  <c r="AB2182" i="22" l="1"/>
  <c r="Y2182" i="22"/>
  <c r="Z2182" i="22" s="1"/>
  <c r="AC2182" i="22" s="1"/>
  <c r="V2184" i="22"/>
  <c r="W2183" i="22"/>
  <c r="X2183" i="22" s="1"/>
  <c r="AA2183" i="22"/>
  <c r="S2185" i="22"/>
  <c r="T2184" i="22"/>
  <c r="S2186" i="22" l="1"/>
  <c r="T2185" i="22"/>
  <c r="Y2183" i="22"/>
  <c r="Z2183" i="22" s="1"/>
  <c r="AC2183" i="22" s="1"/>
  <c r="AB2183" i="22"/>
  <c r="AA2184" i="22"/>
  <c r="V2185" i="22"/>
  <c r="W2184" i="22"/>
  <c r="X2184" i="22" s="1"/>
  <c r="AA2185" i="22" l="1"/>
  <c r="V2186" i="22"/>
  <c r="W2185" i="22"/>
  <c r="X2185" i="22" s="1"/>
  <c r="T2186" i="22"/>
  <c r="S2187" i="22"/>
  <c r="AB2184" i="22"/>
  <c r="Y2184" i="22"/>
  <c r="Z2184" i="22" s="1"/>
  <c r="AC2184" i="22" s="1"/>
  <c r="AB2185" i="22" l="1"/>
  <c r="Y2185" i="22"/>
  <c r="Z2185" i="22" s="1"/>
  <c r="AC2185" i="22" s="1"/>
  <c r="T2187" i="22"/>
  <c r="S2188" i="22"/>
  <c r="W2186" i="22"/>
  <c r="X2186" i="22" s="1"/>
  <c r="AA2186" i="22"/>
  <c r="V2187" i="22"/>
  <c r="AA2187" i="22" l="1"/>
  <c r="W2187" i="22"/>
  <c r="X2187" i="22" s="1"/>
  <c r="V2188" i="22"/>
  <c r="S2189" i="22"/>
  <c r="T2188" i="22"/>
  <c r="AB2186" i="22"/>
  <c r="Y2186" i="22"/>
  <c r="Z2186" i="22" s="1"/>
  <c r="AC2186" i="22" s="1"/>
  <c r="S2190" i="22" l="1"/>
  <c r="T2189" i="22"/>
  <c r="V2189" i="22"/>
  <c r="AA2188" i="22"/>
  <c r="W2188" i="22"/>
  <c r="X2188" i="22" s="1"/>
  <c r="AB2187" i="22"/>
  <c r="Y2187" i="22"/>
  <c r="Z2187" i="22" s="1"/>
  <c r="AC2187" i="22" s="1"/>
  <c r="W2189" i="22" l="1"/>
  <c r="X2189" i="22" s="1"/>
  <c r="AA2189" i="22"/>
  <c r="V2190" i="22"/>
  <c r="Y2188" i="22"/>
  <c r="Z2188" i="22" s="1"/>
  <c r="AC2188" i="22" s="1"/>
  <c r="AB2188" i="22"/>
  <c r="T2190" i="22"/>
  <c r="S2191" i="22"/>
  <c r="AB2189" i="22" l="1"/>
  <c r="Y2189" i="22"/>
  <c r="Z2189" i="22" s="1"/>
  <c r="AC2189" i="22" s="1"/>
  <c r="T2191" i="22"/>
  <c r="S2192" i="22"/>
  <c r="AA2190" i="22"/>
  <c r="W2190" i="22"/>
  <c r="X2190" i="22" s="1"/>
  <c r="V2191" i="22"/>
  <c r="AB2190" i="22" l="1"/>
  <c r="Y2190" i="22"/>
  <c r="Z2190" i="22" s="1"/>
  <c r="AC2190" i="22" s="1"/>
  <c r="S2193" i="22"/>
  <c r="T2192" i="22"/>
  <c r="V2192" i="22"/>
  <c r="AA2191" i="22"/>
  <c r="W2191" i="22"/>
  <c r="X2191" i="22" s="1"/>
  <c r="V2193" i="22" l="1"/>
  <c r="W2192" i="22"/>
  <c r="X2192" i="22" s="1"/>
  <c r="AA2192" i="22"/>
  <c r="Y2191" i="22"/>
  <c r="Z2191" i="22" s="1"/>
  <c r="AC2191" i="22" s="1"/>
  <c r="AB2191" i="22"/>
  <c r="S2194" i="22"/>
  <c r="T2193" i="22"/>
  <c r="T2194" i="22" l="1"/>
  <c r="S2195" i="22"/>
  <c r="Y2192" i="22"/>
  <c r="Z2192" i="22" s="1"/>
  <c r="AC2192" i="22" s="1"/>
  <c r="AB2192" i="22"/>
  <c r="AA2193" i="22"/>
  <c r="W2193" i="22"/>
  <c r="X2193" i="22" s="1"/>
  <c r="V2194" i="22"/>
  <c r="AB2193" i="22" l="1"/>
  <c r="Y2193" i="22"/>
  <c r="Z2193" i="22" s="1"/>
  <c r="AC2193" i="22" s="1"/>
  <c r="W2194" i="22"/>
  <c r="X2194" i="22" s="1"/>
  <c r="AA2194" i="22"/>
  <c r="V2195" i="22"/>
  <c r="T2195" i="22"/>
  <c r="S2196" i="22"/>
  <c r="S2197" i="22" l="1"/>
  <c r="T2196" i="22"/>
  <c r="V2196" i="22"/>
  <c r="W2195" i="22"/>
  <c r="X2195" i="22" s="1"/>
  <c r="AA2195" i="22"/>
  <c r="Y2194" i="22"/>
  <c r="Z2194" i="22" s="1"/>
  <c r="AC2194" i="22" s="1"/>
  <c r="AB2194" i="22"/>
  <c r="AB2195" i="22" l="1"/>
  <c r="Y2195" i="22"/>
  <c r="Z2195" i="22" s="1"/>
  <c r="AC2195" i="22" s="1"/>
  <c r="V2197" i="22"/>
  <c r="AA2196" i="22"/>
  <c r="W2196" i="22"/>
  <c r="X2196" i="22" s="1"/>
  <c r="S2198" i="22"/>
  <c r="T2197" i="22"/>
  <c r="T2198" i="22" l="1"/>
  <c r="S2199" i="22"/>
  <c r="Y2196" i="22"/>
  <c r="Z2196" i="22" s="1"/>
  <c r="AC2196" i="22" s="1"/>
  <c r="AB2196" i="22"/>
  <c r="W2197" i="22"/>
  <c r="X2197" i="22" s="1"/>
  <c r="AA2197" i="22"/>
  <c r="V2198" i="22"/>
  <c r="AA2198" i="22" l="1"/>
  <c r="W2198" i="22"/>
  <c r="X2198" i="22" s="1"/>
  <c r="V2199" i="22"/>
  <c r="T2199" i="22"/>
  <c r="S2200" i="22"/>
  <c r="AB2197" i="22"/>
  <c r="Y2197" i="22"/>
  <c r="Z2197" i="22" s="1"/>
  <c r="AC2197" i="22" s="1"/>
  <c r="S2201" i="22" l="1"/>
  <c r="T2200" i="22"/>
  <c r="V2200" i="22"/>
  <c r="W2199" i="22"/>
  <c r="X2199" i="22" s="1"/>
  <c r="AA2199" i="22"/>
  <c r="AB2198" i="22"/>
  <c r="Y2198" i="22"/>
  <c r="Z2198" i="22" s="1"/>
  <c r="AC2198" i="22" s="1"/>
  <c r="Y2199" i="22" l="1"/>
  <c r="Z2199" i="22" s="1"/>
  <c r="AC2199" i="22" s="1"/>
  <c r="AB2199" i="22"/>
  <c r="V2201" i="22"/>
  <c r="AA2200" i="22"/>
  <c r="W2200" i="22"/>
  <c r="X2200" i="22" s="1"/>
  <c r="S2202" i="22"/>
  <c r="T2201" i="22"/>
  <c r="T2202" i="22" l="1"/>
  <c r="S2203" i="22"/>
  <c r="AA2201" i="22"/>
  <c r="W2201" i="22"/>
  <c r="X2201" i="22" s="1"/>
  <c r="V2202" i="22"/>
  <c r="Y2200" i="22"/>
  <c r="Z2200" i="22" s="1"/>
  <c r="AC2200" i="22" s="1"/>
  <c r="AB2200" i="22"/>
  <c r="AB2201" i="22" l="1"/>
  <c r="Y2201" i="22"/>
  <c r="Z2201" i="22" s="1"/>
  <c r="AC2201" i="22" s="1"/>
  <c r="W2202" i="22"/>
  <c r="X2202" i="22" s="1"/>
  <c r="AA2202" i="22"/>
  <c r="V2203" i="22"/>
  <c r="T2203" i="22"/>
  <c r="S2204" i="22"/>
  <c r="S2205" i="22" l="1"/>
  <c r="T2204" i="22"/>
  <c r="V2204" i="22"/>
  <c r="W2203" i="22"/>
  <c r="X2203" i="22" s="1"/>
  <c r="AA2203" i="22"/>
  <c r="AB2202" i="22"/>
  <c r="Y2202" i="22"/>
  <c r="Z2202" i="22" s="1"/>
  <c r="AC2202" i="22" s="1"/>
  <c r="S2206" i="22" l="1"/>
  <c r="T2205" i="22"/>
  <c r="AB2203" i="22"/>
  <c r="Y2203" i="22"/>
  <c r="Z2203" i="22" s="1"/>
  <c r="AC2203" i="22" s="1"/>
  <c r="V2205" i="22"/>
  <c r="AA2204" i="22"/>
  <c r="W2204" i="22"/>
  <c r="X2204" i="22" s="1"/>
  <c r="Y2204" i="22" l="1"/>
  <c r="Z2204" i="22" s="1"/>
  <c r="AC2204" i="22" s="1"/>
  <c r="AB2204" i="22"/>
  <c r="T2206" i="22"/>
  <c r="S2207" i="22"/>
  <c r="W2205" i="22"/>
  <c r="X2205" i="22" s="1"/>
  <c r="AA2205" i="22"/>
  <c r="V2206" i="22"/>
  <c r="AA2206" i="22" l="1"/>
  <c r="W2206" i="22"/>
  <c r="X2206" i="22" s="1"/>
  <c r="V2207" i="22"/>
  <c r="AB2205" i="22"/>
  <c r="Y2205" i="22"/>
  <c r="Z2205" i="22" s="1"/>
  <c r="AC2205" i="22" s="1"/>
  <c r="S2208" i="22"/>
  <c r="T2207" i="22"/>
  <c r="V2208" i="22" l="1"/>
  <c r="W2207" i="22"/>
  <c r="X2207" i="22" s="1"/>
  <c r="AA2207" i="22"/>
  <c r="AB2206" i="22"/>
  <c r="Y2206" i="22"/>
  <c r="Z2206" i="22" s="1"/>
  <c r="AC2206" i="22" s="1"/>
  <c r="S2209" i="22"/>
  <c r="T2208" i="22"/>
  <c r="S2210" i="22" l="1"/>
  <c r="T2209" i="22"/>
  <c r="Y2207" i="22"/>
  <c r="Z2207" i="22" s="1"/>
  <c r="AC2207" i="22" s="1"/>
  <c r="AB2207" i="22"/>
  <c r="AA2208" i="22"/>
  <c r="V2209" i="22"/>
  <c r="W2208" i="22"/>
  <c r="X2208" i="22" s="1"/>
  <c r="AA2209" i="22" l="1"/>
  <c r="W2209" i="22"/>
  <c r="X2209" i="22" s="1"/>
  <c r="V2210" i="22"/>
  <c r="T2210" i="22"/>
  <c r="S2211" i="22"/>
  <c r="Y2208" i="22"/>
  <c r="Z2208" i="22" s="1"/>
  <c r="AC2208" i="22" s="1"/>
  <c r="AB2208" i="22"/>
  <c r="T2211" i="22" l="1"/>
  <c r="S2212" i="22"/>
  <c r="W2210" i="22"/>
  <c r="X2210" i="22" s="1"/>
  <c r="AA2210" i="22"/>
  <c r="V2211" i="22"/>
  <c r="AB2209" i="22"/>
  <c r="Y2209" i="22"/>
  <c r="Z2209" i="22" s="1"/>
  <c r="AC2209" i="22" s="1"/>
  <c r="AB2210" i="22" l="1"/>
  <c r="Y2210" i="22"/>
  <c r="Z2210" i="22" s="1"/>
  <c r="AC2210" i="22" s="1"/>
  <c r="V2212" i="22"/>
  <c r="AA2211" i="22"/>
  <c r="W2211" i="22"/>
  <c r="X2211" i="22" s="1"/>
  <c r="S2213" i="22"/>
  <c r="T2212" i="22"/>
  <c r="S2214" i="22" l="1"/>
  <c r="T2213" i="22"/>
  <c r="AB2211" i="22"/>
  <c r="Y2211" i="22"/>
  <c r="Z2211" i="22" s="1"/>
  <c r="AC2211" i="22" s="1"/>
  <c r="V2213" i="22"/>
  <c r="W2212" i="22"/>
  <c r="X2212" i="22" s="1"/>
  <c r="AA2212" i="22"/>
  <c r="Y2212" i="22" l="1"/>
  <c r="Z2212" i="22" s="1"/>
  <c r="AC2212" i="22" s="1"/>
  <c r="AB2212" i="22"/>
  <c r="W2213" i="22"/>
  <c r="X2213" i="22" s="1"/>
  <c r="AA2213" i="22"/>
  <c r="V2214" i="22"/>
  <c r="T2214" i="22"/>
  <c r="S2215" i="22"/>
  <c r="AA2214" i="22" l="1"/>
  <c r="V2215" i="22"/>
  <c r="W2214" i="22"/>
  <c r="X2214" i="22" s="1"/>
  <c r="S2216" i="22"/>
  <c r="T2215" i="22"/>
  <c r="AB2213" i="22"/>
  <c r="Y2213" i="22"/>
  <c r="Z2213" i="22" s="1"/>
  <c r="AC2213" i="22" s="1"/>
  <c r="S2217" i="22" l="1"/>
  <c r="T2216" i="22"/>
  <c r="V2216" i="22"/>
  <c r="AA2215" i="22"/>
  <c r="W2215" i="22"/>
  <c r="X2215" i="22" s="1"/>
  <c r="AB2214" i="22"/>
  <c r="Y2214" i="22"/>
  <c r="Z2214" i="22" s="1"/>
  <c r="AC2214" i="22" s="1"/>
  <c r="S2218" i="22" l="1"/>
  <c r="T2217" i="22"/>
  <c r="AA2216" i="22"/>
  <c r="V2217" i="22"/>
  <c r="W2216" i="22"/>
  <c r="X2216" i="22" s="1"/>
  <c r="Y2215" i="22"/>
  <c r="Z2215" i="22" s="1"/>
  <c r="AC2215" i="22" s="1"/>
  <c r="AB2215" i="22"/>
  <c r="AA2217" i="22" l="1"/>
  <c r="W2217" i="22"/>
  <c r="X2217" i="22" s="1"/>
  <c r="V2218" i="22"/>
  <c r="Y2216" i="22"/>
  <c r="Z2216" i="22" s="1"/>
  <c r="AC2216" i="22" s="1"/>
  <c r="AB2216" i="22"/>
  <c r="T2218" i="22"/>
  <c r="S2219" i="22"/>
  <c r="T2219" i="22" l="1"/>
  <c r="S2220" i="22"/>
  <c r="W2218" i="22"/>
  <c r="X2218" i="22" s="1"/>
  <c r="AA2218" i="22"/>
  <c r="V2219" i="22"/>
  <c r="AB2217" i="22"/>
  <c r="Y2217" i="22"/>
  <c r="Z2217" i="22" s="1"/>
  <c r="AC2217" i="22" s="1"/>
  <c r="AB2218" i="22" l="1"/>
  <c r="Y2218" i="22"/>
  <c r="Z2218" i="22" s="1"/>
  <c r="AC2218" i="22" s="1"/>
  <c r="V2220" i="22"/>
  <c r="AA2219" i="22"/>
  <c r="W2219" i="22"/>
  <c r="X2219" i="22" s="1"/>
  <c r="S2221" i="22"/>
  <c r="T2220" i="22"/>
  <c r="S2222" i="22" l="1"/>
  <c r="T2221" i="22"/>
  <c r="AB2219" i="22"/>
  <c r="Y2219" i="22"/>
  <c r="Z2219" i="22" s="1"/>
  <c r="AC2219" i="22" s="1"/>
  <c r="V2221" i="22"/>
  <c r="W2220" i="22"/>
  <c r="X2220" i="22" s="1"/>
  <c r="AA2220" i="22"/>
  <c r="Y2220" i="22" l="1"/>
  <c r="Z2220" i="22" s="1"/>
  <c r="AC2220" i="22" s="1"/>
  <c r="AB2220" i="22"/>
  <c r="W2221" i="22"/>
  <c r="X2221" i="22" s="1"/>
  <c r="AA2221" i="22"/>
  <c r="V2222" i="22"/>
  <c r="T2222" i="22"/>
  <c r="S2223" i="22"/>
  <c r="S2224" i="22" l="1"/>
  <c r="T2223" i="22"/>
  <c r="AB2221" i="22"/>
  <c r="Y2221" i="22"/>
  <c r="Z2221" i="22" s="1"/>
  <c r="AC2221" i="22" s="1"/>
  <c r="AA2222" i="22"/>
  <c r="V2223" i="22"/>
  <c r="W2222" i="22"/>
  <c r="X2222" i="22" s="1"/>
  <c r="V2224" i="22" l="1"/>
  <c r="AA2223" i="22"/>
  <c r="W2223" i="22"/>
  <c r="X2223" i="22" s="1"/>
  <c r="S2225" i="22"/>
  <c r="T2224" i="22"/>
  <c r="AB2222" i="22"/>
  <c r="Y2222" i="22"/>
  <c r="Z2222" i="22" s="1"/>
  <c r="AC2222" i="22" s="1"/>
  <c r="AA2224" i="22" l="1"/>
  <c r="V2225" i="22"/>
  <c r="W2224" i="22"/>
  <c r="X2224" i="22" s="1"/>
  <c r="T2225" i="22"/>
  <c r="S2226" i="22"/>
  <c r="Y2223" i="22"/>
  <c r="Z2223" i="22" s="1"/>
  <c r="AC2223" i="22" s="1"/>
  <c r="AB2223" i="22"/>
  <c r="S2227" i="22" l="1"/>
  <c r="T2226" i="22"/>
  <c r="AA2225" i="22"/>
  <c r="V2226" i="22"/>
  <c r="W2225" i="22"/>
  <c r="X2225" i="22" s="1"/>
  <c r="AB2224" i="22"/>
  <c r="Y2224" i="22"/>
  <c r="Z2224" i="22" s="1"/>
  <c r="AC2224" i="22" s="1"/>
  <c r="AB2225" i="22" l="1"/>
  <c r="Y2225" i="22"/>
  <c r="Z2225" i="22" s="1"/>
  <c r="AC2225" i="22" s="1"/>
  <c r="V2227" i="22"/>
  <c r="W2226" i="22"/>
  <c r="X2226" i="22" s="1"/>
  <c r="AA2226" i="22"/>
  <c r="S2228" i="22"/>
  <c r="T2227" i="22"/>
  <c r="S2229" i="22" l="1"/>
  <c r="T2228" i="22"/>
  <c r="Y2226" i="22"/>
  <c r="Z2226" i="22" s="1"/>
  <c r="AC2226" i="22" s="1"/>
  <c r="AB2226" i="22"/>
  <c r="AA2227" i="22"/>
  <c r="V2228" i="22"/>
  <c r="W2227" i="22"/>
  <c r="X2227" i="22" s="1"/>
  <c r="AA2228" i="22" l="1"/>
  <c r="V2229" i="22"/>
  <c r="W2228" i="22"/>
  <c r="X2228" i="22" s="1"/>
  <c r="S2230" i="22"/>
  <c r="T2229" i="22"/>
  <c r="AB2227" i="22"/>
  <c r="Y2227" i="22"/>
  <c r="Z2227" i="22" s="1"/>
  <c r="AC2227" i="22" s="1"/>
  <c r="T2230" i="22" l="1"/>
  <c r="S2231" i="22"/>
  <c r="Y2228" i="22"/>
  <c r="Z2228" i="22" s="1"/>
  <c r="AC2228" i="22" s="1"/>
  <c r="AB2228" i="22"/>
  <c r="W2229" i="22"/>
  <c r="X2229" i="22" s="1"/>
  <c r="AA2229" i="22"/>
  <c r="V2230" i="22"/>
  <c r="AA2230" i="22" l="1"/>
  <c r="V2231" i="22"/>
  <c r="W2230" i="22"/>
  <c r="X2230" i="22" s="1"/>
  <c r="AB2229" i="22"/>
  <c r="Y2229" i="22"/>
  <c r="Z2229" i="22" s="1"/>
  <c r="AC2229" i="22" s="1"/>
  <c r="S2232" i="22"/>
  <c r="T2231" i="22"/>
  <c r="S2233" i="22" l="1"/>
  <c r="T2232" i="22"/>
  <c r="AB2230" i="22"/>
  <c r="Y2230" i="22"/>
  <c r="Z2230" i="22" s="1"/>
  <c r="AC2230" i="22" s="1"/>
  <c r="V2232" i="22"/>
  <c r="W2231" i="22"/>
  <c r="X2231" i="22" s="1"/>
  <c r="AA2231" i="22"/>
  <c r="Y2231" i="22" l="1"/>
  <c r="Z2231" i="22" s="1"/>
  <c r="AC2231" i="22" s="1"/>
  <c r="AB2231" i="22"/>
  <c r="W2232" i="22"/>
  <c r="X2232" i="22" s="1"/>
  <c r="AA2232" i="22"/>
  <c r="V2233" i="22"/>
  <c r="T2233" i="22"/>
  <c r="S2234" i="22"/>
  <c r="S2235" i="22" l="1"/>
  <c r="T2234" i="22"/>
  <c r="AA2233" i="22"/>
  <c r="V2234" i="22"/>
  <c r="W2233" i="22"/>
  <c r="X2233" i="22" s="1"/>
  <c r="AB2232" i="22"/>
  <c r="Y2232" i="22"/>
  <c r="Z2232" i="22" s="1"/>
  <c r="AC2232" i="22" s="1"/>
  <c r="S2236" i="22" l="1"/>
  <c r="T2235" i="22"/>
  <c r="V2235" i="22"/>
  <c r="W2234" i="22"/>
  <c r="X2234" i="22" s="1"/>
  <c r="AA2234" i="22"/>
  <c r="AB2233" i="22"/>
  <c r="Y2233" i="22"/>
  <c r="Z2233" i="22" s="1"/>
  <c r="AC2233" i="22" s="1"/>
  <c r="S2237" i="22" l="1"/>
  <c r="T2236" i="22"/>
  <c r="Y2234" i="22"/>
  <c r="Z2234" i="22" s="1"/>
  <c r="AC2234" i="22" s="1"/>
  <c r="AB2234" i="22"/>
  <c r="AA2235" i="22"/>
  <c r="V2236" i="22"/>
  <c r="W2235" i="22"/>
  <c r="X2235" i="22" s="1"/>
  <c r="AA2236" i="22" l="1"/>
  <c r="V2237" i="22"/>
  <c r="W2236" i="22"/>
  <c r="X2236" i="22" s="1"/>
  <c r="AB2235" i="22"/>
  <c r="Y2235" i="22"/>
  <c r="Z2235" i="22" s="1"/>
  <c r="AC2235" i="22" s="1"/>
  <c r="S2238" i="22"/>
  <c r="T2237" i="22"/>
  <c r="T2238" i="22" l="1"/>
  <c r="S2239" i="22"/>
  <c r="Y2236" i="22"/>
  <c r="Z2236" i="22" s="1"/>
  <c r="AC2236" i="22" s="1"/>
  <c r="AB2236" i="22"/>
  <c r="W2237" i="22"/>
  <c r="X2237" i="22" s="1"/>
  <c r="AA2237" i="22"/>
  <c r="V2238" i="22"/>
  <c r="AA2238" i="22" l="1"/>
  <c r="V2239" i="22"/>
  <c r="W2238" i="22"/>
  <c r="X2238" i="22" s="1"/>
  <c r="AB2237" i="22"/>
  <c r="Y2237" i="22"/>
  <c r="Z2237" i="22" s="1"/>
  <c r="AC2237" i="22" s="1"/>
  <c r="S2240" i="22"/>
  <c r="T2239" i="22"/>
  <c r="S2241" i="22" l="1"/>
  <c r="T2240" i="22"/>
  <c r="AB2238" i="22"/>
  <c r="Y2238" i="22"/>
  <c r="Z2238" i="22" s="1"/>
  <c r="AC2238" i="22" s="1"/>
  <c r="V2240" i="22"/>
  <c r="W2239" i="22"/>
  <c r="X2239" i="22" s="1"/>
  <c r="AA2239" i="22"/>
  <c r="T2241" i="22" l="1"/>
  <c r="S2242" i="22"/>
  <c r="Y2239" i="22"/>
  <c r="Z2239" i="22" s="1"/>
  <c r="AC2239" i="22" s="1"/>
  <c r="AB2239" i="22"/>
  <c r="W2240" i="22"/>
  <c r="X2240" i="22" s="1"/>
  <c r="AA2240" i="22"/>
  <c r="V2241" i="22"/>
  <c r="AA2241" i="22" l="1"/>
  <c r="V2242" i="22"/>
  <c r="W2241" i="22"/>
  <c r="X2241" i="22" s="1"/>
  <c r="AB2240" i="22"/>
  <c r="Y2240" i="22"/>
  <c r="Z2240" i="22" s="1"/>
  <c r="AC2240" i="22" s="1"/>
  <c r="S2243" i="22"/>
  <c r="T2242" i="22"/>
  <c r="S2244" i="22" l="1"/>
  <c r="T2243" i="22"/>
  <c r="AB2241" i="22"/>
  <c r="Y2241" i="22"/>
  <c r="Z2241" i="22" s="1"/>
  <c r="AC2241" i="22" s="1"/>
  <c r="V2243" i="22"/>
  <c r="W2242" i="22"/>
  <c r="X2242" i="22" s="1"/>
  <c r="AA2242" i="22"/>
  <c r="Y2242" i="22" l="1"/>
  <c r="Z2242" i="22" s="1"/>
  <c r="AC2242" i="22" s="1"/>
  <c r="AB2242" i="22"/>
  <c r="AA2243" i="22"/>
  <c r="V2244" i="22"/>
  <c r="W2243" i="22"/>
  <c r="X2243" i="22" s="1"/>
  <c r="S2245" i="22"/>
  <c r="T2244" i="22"/>
  <c r="S2246" i="22" l="1"/>
  <c r="T2245" i="22"/>
  <c r="AB2243" i="22"/>
  <c r="Y2243" i="22"/>
  <c r="Z2243" i="22" s="1"/>
  <c r="AC2243" i="22" s="1"/>
  <c r="AA2244" i="22"/>
  <c r="V2245" i="22"/>
  <c r="W2244" i="22"/>
  <c r="X2244" i="22" s="1"/>
  <c r="Y2244" i="22" l="1"/>
  <c r="Z2244" i="22" s="1"/>
  <c r="AC2244" i="22" s="1"/>
  <c r="AB2244" i="22"/>
  <c r="W2245" i="22"/>
  <c r="X2245" i="22" s="1"/>
  <c r="AA2245" i="22"/>
  <c r="V2246" i="22"/>
  <c r="T2246" i="22"/>
  <c r="S2247" i="22"/>
  <c r="AB2245" i="22" l="1"/>
  <c r="Y2245" i="22"/>
  <c r="Z2245" i="22" s="1"/>
  <c r="AC2245" i="22" s="1"/>
  <c r="S2248" i="22"/>
  <c r="T2247" i="22"/>
  <c r="AA2246" i="22"/>
  <c r="V2247" i="22"/>
  <c r="W2246" i="22"/>
  <c r="X2246" i="22" s="1"/>
  <c r="V2248" i="22" l="1"/>
  <c r="W2247" i="22"/>
  <c r="X2247" i="22" s="1"/>
  <c r="AA2247" i="22"/>
  <c r="AB2246" i="22"/>
  <c r="Y2246" i="22"/>
  <c r="Z2246" i="22" s="1"/>
  <c r="AC2246" i="22" s="1"/>
  <c r="S2249" i="22"/>
  <c r="T2248" i="22"/>
  <c r="T2249" i="22" l="1"/>
  <c r="S2250" i="22"/>
  <c r="Y2247" i="22"/>
  <c r="Z2247" i="22" s="1"/>
  <c r="AC2247" i="22" s="1"/>
  <c r="AB2247" i="22"/>
  <c r="W2248" i="22"/>
  <c r="X2248" i="22" s="1"/>
  <c r="AA2248" i="22"/>
  <c r="V2249" i="22"/>
  <c r="AA2249" i="22" l="1"/>
  <c r="V2250" i="22"/>
  <c r="W2249" i="22"/>
  <c r="X2249" i="22" s="1"/>
  <c r="AB2248" i="22"/>
  <c r="Y2248" i="22"/>
  <c r="Z2248" i="22" s="1"/>
  <c r="AC2248" i="22" s="1"/>
  <c r="S2251" i="22"/>
  <c r="T2250" i="22"/>
  <c r="S2252" i="22" l="1"/>
  <c r="T2251" i="22"/>
  <c r="AB2249" i="22"/>
  <c r="Y2249" i="22"/>
  <c r="Z2249" i="22" s="1"/>
  <c r="AC2249" i="22" s="1"/>
  <c r="V2251" i="22"/>
  <c r="W2250" i="22"/>
  <c r="X2250" i="22" s="1"/>
  <c r="AA2250" i="22"/>
  <c r="Y2250" i="22" l="1"/>
  <c r="Z2250" i="22" s="1"/>
  <c r="AC2250" i="22" s="1"/>
  <c r="AB2250" i="22"/>
  <c r="AA2251" i="22"/>
  <c r="V2252" i="22"/>
  <c r="W2251" i="22"/>
  <c r="X2251" i="22" s="1"/>
  <c r="S2253" i="22"/>
  <c r="T2252" i="22"/>
  <c r="S2254" i="22" l="1"/>
  <c r="T2253" i="22"/>
  <c r="AA2252" i="22"/>
  <c r="V2253" i="22"/>
  <c r="W2252" i="22"/>
  <c r="X2252" i="22" s="1"/>
  <c r="AB2251" i="22"/>
  <c r="Y2251" i="22"/>
  <c r="Z2251" i="22" s="1"/>
  <c r="AC2251" i="22" s="1"/>
  <c r="T2254" i="22" l="1"/>
  <c r="S2255" i="22"/>
  <c r="W2253" i="22"/>
  <c r="X2253" i="22" s="1"/>
  <c r="AA2253" i="22"/>
  <c r="V2254" i="22"/>
  <c r="Y2252" i="22"/>
  <c r="Z2252" i="22" s="1"/>
  <c r="AC2252" i="22" s="1"/>
  <c r="AB2252" i="22"/>
  <c r="AA2254" i="22" l="1"/>
  <c r="V2255" i="22"/>
  <c r="W2254" i="22"/>
  <c r="X2254" i="22" s="1"/>
  <c r="AB2253" i="22"/>
  <c r="Y2253" i="22"/>
  <c r="Z2253" i="22" s="1"/>
  <c r="AC2253" i="22" s="1"/>
  <c r="S2256" i="22"/>
  <c r="T2255" i="22"/>
  <c r="S2257" i="22" l="1"/>
  <c r="T2256" i="22"/>
  <c r="AB2254" i="22"/>
  <c r="Y2254" i="22"/>
  <c r="Z2254" i="22" s="1"/>
  <c r="AC2254" i="22" s="1"/>
  <c r="V2256" i="22"/>
  <c r="W2255" i="22"/>
  <c r="X2255" i="22" s="1"/>
  <c r="AA2255" i="22"/>
  <c r="Y2255" i="22" l="1"/>
  <c r="Z2255" i="22" s="1"/>
  <c r="AC2255" i="22" s="1"/>
  <c r="AB2255" i="22"/>
  <c r="W2256" i="22"/>
  <c r="X2256" i="22" s="1"/>
  <c r="AA2256" i="22"/>
  <c r="V2257" i="22"/>
  <c r="T2257" i="22"/>
  <c r="S2258" i="22"/>
  <c r="S2259" i="22" l="1"/>
  <c r="T2258" i="22"/>
  <c r="AB2256" i="22"/>
  <c r="Y2256" i="22"/>
  <c r="Z2256" i="22" s="1"/>
  <c r="AC2256" i="22" s="1"/>
  <c r="AA2257" i="22"/>
  <c r="V2258" i="22"/>
  <c r="W2257" i="22"/>
  <c r="X2257" i="22" s="1"/>
  <c r="AB2257" i="22" l="1"/>
  <c r="Y2257" i="22"/>
  <c r="Z2257" i="22" s="1"/>
  <c r="AC2257" i="22" s="1"/>
  <c r="V2259" i="22"/>
  <c r="W2258" i="22"/>
  <c r="X2258" i="22" s="1"/>
  <c r="AA2258" i="22"/>
  <c r="S2260" i="22"/>
  <c r="T2259" i="22"/>
  <c r="S2261" i="22" l="1"/>
  <c r="T2260" i="22"/>
  <c r="Y2258" i="22"/>
  <c r="Z2258" i="22" s="1"/>
  <c r="AC2258" i="22" s="1"/>
  <c r="AB2258" i="22"/>
  <c r="AA2259" i="22"/>
  <c r="V2260" i="22"/>
  <c r="W2259" i="22"/>
  <c r="X2259" i="22" s="1"/>
  <c r="AA2260" i="22" l="1"/>
  <c r="V2261" i="22"/>
  <c r="W2260" i="22"/>
  <c r="X2260" i="22" s="1"/>
  <c r="AB2259" i="22"/>
  <c r="Y2259" i="22"/>
  <c r="Z2259" i="22" s="1"/>
  <c r="AC2259" i="22" s="1"/>
  <c r="S2262" i="22"/>
  <c r="T2261" i="22"/>
  <c r="T2262" i="22" l="1"/>
  <c r="S2263" i="22"/>
  <c r="Y2260" i="22"/>
  <c r="Z2260" i="22" s="1"/>
  <c r="AC2260" i="22" s="1"/>
  <c r="AB2260" i="22"/>
  <c r="W2261" i="22"/>
  <c r="X2261" i="22" s="1"/>
  <c r="AA2261" i="22"/>
  <c r="V2262" i="22"/>
  <c r="AA2262" i="22" l="1"/>
  <c r="V2263" i="22"/>
  <c r="W2262" i="22"/>
  <c r="X2262" i="22" s="1"/>
  <c r="AB2261" i="22"/>
  <c r="Y2261" i="22"/>
  <c r="Z2261" i="22" s="1"/>
  <c r="AC2261" i="22" s="1"/>
  <c r="S2264" i="22"/>
  <c r="T2263" i="22"/>
  <c r="S2265" i="22" l="1"/>
  <c r="T2264" i="22"/>
  <c r="AB2262" i="22"/>
  <c r="Y2262" i="22"/>
  <c r="Z2262" i="22" s="1"/>
  <c r="AC2262" i="22" s="1"/>
  <c r="V2264" i="22"/>
  <c r="W2263" i="22"/>
  <c r="X2263" i="22" s="1"/>
  <c r="AA2263" i="22"/>
  <c r="T2265" i="22" l="1"/>
  <c r="S2266" i="22"/>
  <c r="Y2263" i="22"/>
  <c r="Z2263" i="22" s="1"/>
  <c r="AC2263" i="22" s="1"/>
  <c r="AB2263" i="22"/>
  <c r="W2264" i="22"/>
  <c r="X2264" i="22" s="1"/>
  <c r="AA2264" i="22"/>
  <c r="V2265" i="22"/>
  <c r="AA2265" i="22" l="1"/>
  <c r="V2266" i="22"/>
  <c r="W2265" i="22"/>
  <c r="X2265" i="22" s="1"/>
  <c r="AB2264" i="22"/>
  <c r="Y2264" i="22"/>
  <c r="Z2264" i="22" s="1"/>
  <c r="AC2264" i="22" s="1"/>
  <c r="S2267" i="22"/>
  <c r="T2266" i="22"/>
  <c r="S2268" i="22" l="1"/>
  <c r="T2267" i="22"/>
  <c r="AB2265" i="22"/>
  <c r="Y2265" i="22"/>
  <c r="Z2265" i="22" s="1"/>
  <c r="AC2265" i="22" s="1"/>
  <c r="V2267" i="22"/>
  <c r="W2266" i="22"/>
  <c r="X2266" i="22" s="1"/>
  <c r="AA2266" i="22"/>
  <c r="Y2266" i="22" l="1"/>
  <c r="Z2266" i="22" s="1"/>
  <c r="AC2266" i="22" s="1"/>
  <c r="AB2266" i="22"/>
  <c r="S2269" i="22"/>
  <c r="T2268" i="22"/>
  <c r="AA2267" i="22"/>
  <c r="V2268" i="22"/>
  <c r="W2267" i="22"/>
  <c r="X2267" i="22" s="1"/>
  <c r="AA2268" i="22" l="1"/>
  <c r="V2269" i="22"/>
  <c r="W2268" i="22"/>
  <c r="X2268" i="22" s="1"/>
  <c r="S2270" i="22"/>
  <c r="T2269" i="22"/>
  <c r="AB2267" i="22"/>
  <c r="Y2267" i="22"/>
  <c r="Z2267" i="22" s="1"/>
  <c r="AC2267" i="22" s="1"/>
  <c r="T2270" i="22" l="1"/>
  <c r="S2271" i="22"/>
  <c r="Y2268" i="22"/>
  <c r="Z2268" i="22" s="1"/>
  <c r="AC2268" i="22" s="1"/>
  <c r="AB2268" i="22"/>
  <c r="W2269" i="22"/>
  <c r="X2269" i="22" s="1"/>
  <c r="AA2269" i="22"/>
  <c r="V2270" i="22"/>
  <c r="AA2270" i="22" l="1"/>
  <c r="V2271" i="22"/>
  <c r="W2270" i="22"/>
  <c r="X2270" i="22" s="1"/>
  <c r="AB2269" i="22"/>
  <c r="Y2269" i="22"/>
  <c r="Z2269" i="22" s="1"/>
  <c r="AC2269" i="22" s="1"/>
  <c r="S2272" i="22"/>
  <c r="T2271" i="22"/>
  <c r="S2273" i="22" l="1"/>
  <c r="T2272" i="22"/>
  <c r="AB2270" i="22"/>
  <c r="Y2270" i="22"/>
  <c r="Z2270" i="22" s="1"/>
  <c r="AC2270" i="22" s="1"/>
  <c r="V2272" i="22"/>
  <c r="W2271" i="22"/>
  <c r="X2271" i="22" s="1"/>
  <c r="AA2271" i="22"/>
  <c r="Y2271" i="22" l="1"/>
  <c r="Z2271" i="22" s="1"/>
  <c r="AC2271" i="22" s="1"/>
  <c r="AB2271" i="22"/>
  <c r="T2273" i="22"/>
  <c r="S2274" i="22"/>
  <c r="W2272" i="22"/>
  <c r="X2272" i="22" s="1"/>
  <c r="AA2272" i="22"/>
  <c r="V2273" i="22"/>
  <c r="AB2272" i="22" l="1"/>
  <c r="Y2272" i="22"/>
  <c r="Z2272" i="22" s="1"/>
  <c r="AC2272" i="22" s="1"/>
  <c r="S2275" i="22"/>
  <c r="T2274" i="22"/>
  <c r="AA2273" i="22"/>
  <c r="V2274" i="22"/>
  <c r="W2273" i="22"/>
  <c r="X2273" i="22" s="1"/>
  <c r="V2275" i="22" l="1"/>
  <c r="W2274" i="22"/>
  <c r="X2274" i="22" s="1"/>
  <c r="AA2274" i="22"/>
  <c r="AB2273" i="22"/>
  <c r="Y2273" i="22"/>
  <c r="Z2273" i="22" s="1"/>
  <c r="AC2273" i="22" s="1"/>
  <c r="S2276" i="22"/>
  <c r="T2275" i="22"/>
  <c r="S2277" i="22" l="1"/>
  <c r="T2276" i="22"/>
  <c r="Y2274" i="22"/>
  <c r="Z2274" i="22" s="1"/>
  <c r="AC2274" i="22" s="1"/>
  <c r="AB2274" i="22"/>
  <c r="AA2275" i="22"/>
  <c r="V2276" i="22"/>
  <c r="W2275" i="22"/>
  <c r="X2275" i="22" s="1"/>
  <c r="W2276" i="22" l="1"/>
  <c r="X2276" i="22" s="1"/>
  <c r="AA2276" i="22"/>
  <c r="V2277" i="22"/>
  <c r="T2277" i="22"/>
  <c r="S2278" i="22"/>
  <c r="AB2275" i="22"/>
  <c r="Y2275" i="22"/>
  <c r="Z2275" i="22" s="1"/>
  <c r="AC2275" i="22" s="1"/>
  <c r="S2279" i="22" l="1"/>
  <c r="T2278" i="22"/>
  <c r="AB2276" i="22"/>
  <c r="Y2276" i="22"/>
  <c r="Z2276" i="22" s="1"/>
  <c r="AC2276" i="22" s="1"/>
  <c r="V2278" i="22"/>
  <c r="AA2277" i="22"/>
  <c r="W2277" i="22"/>
  <c r="X2277" i="22" s="1"/>
  <c r="Y2277" i="22" l="1"/>
  <c r="Z2277" i="22" s="1"/>
  <c r="AC2277" i="22" s="1"/>
  <c r="AB2277" i="22"/>
  <c r="V2279" i="22"/>
  <c r="AA2278" i="22"/>
  <c r="W2278" i="22"/>
  <c r="X2278" i="22" s="1"/>
  <c r="S2280" i="22"/>
  <c r="T2279" i="22"/>
  <c r="T2280" i="22" l="1"/>
  <c r="S2281" i="22"/>
  <c r="AA2279" i="22"/>
  <c r="W2279" i="22"/>
  <c r="X2279" i="22" s="1"/>
  <c r="V2280" i="22"/>
  <c r="Y2278" i="22"/>
  <c r="Z2278" i="22" s="1"/>
  <c r="AC2278" i="22" s="1"/>
  <c r="AB2278" i="22"/>
  <c r="AB2279" i="22" l="1"/>
  <c r="Y2279" i="22"/>
  <c r="Z2279" i="22" s="1"/>
  <c r="AC2279" i="22" s="1"/>
  <c r="AA2280" i="22"/>
  <c r="W2280" i="22"/>
  <c r="X2280" i="22" s="1"/>
  <c r="V2281" i="22"/>
  <c r="T2281" i="22"/>
  <c r="S2282" i="22"/>
  <c r="S2283" i="22" l="1"/>
  <c r="T2282" i="22"/>
  <c r="AB2280" i="22"/>
  <c r="Y2280" i="22"/>
  <c r="Z2280" i="22" s="1"/>
  <c r="AC2280" i="22" s="1"/>
  <c r="V2282" i="22"/>
  <c r="W2281" i="22"/>
  <c r="X2281" i="22" s="1"/>
  <c r="AA2281" i="22"/>
  <c r="Y2281" i="22" l="1"/>
  <c r="Z2281" i="22" s="1"/>
  <c r="AC2281" i="22" s="1"/>
  <c r="AB2281" i="22"/>
  <c r="W2282" i="22"/>
  <c r="X2282" i="22" s="1"/>
  <c r="V2283" i="22"/>
  <c r="AA2282" i="22"/>
  <c r="T2283" i="22"/>
  <c r="S2284" i="22"/>
  <c r="W2283" i="22" l="1"/>
  <c r="X2283" i="22" s="1"/>
  <c r="AA2283" i="22"/>
  <c r="V2284" i="22"/>
  <c r="T2284" i="22"/>
  <c r="S2285" i="22"/>
  <c r="AB2282" i="22"/>
  <c r="Y2282" i="22"/>
  <c r="Z2282" i="22" s="1"/>
  <c r="AC2282" i="22" s="1"/>
  <c r="T2285" i="22" l="1"/>
  <c r="S2286" i="22"/>
  <c r="Y2283" i="22"/>
  <c r="Z2283" i="22" s="1"/>
  <c r="AC2283" i="22" s="1"/>
  <c r="AB2283" i="22"/>
  <c r="W2284" i="22"/>
  <c r="X2284" i="22" s="1"/>
  <c r="V2285" i="22"/>
  <c r="AA2284" i="22"/>
  <c r="V2286" i="22" l="1"/>
  <c r="AA2285" i="22"/>
  <c r="W2285" i="22"/>
  <c r="X2285" i="22" s="1"/>
  <c r="AB2284" i="22"/>
  <c r="Y2284" i="22"/>
  <c r="Z2284" i="22" s="1"/>
  <c r="AC2284" i="22" s="1"/>
  <c r="S2287" i="22"/>
  <c r="T2286" i="22"/>
  <c r="S2288" i="22" l="1"/>
  <c r="T2287" i="22"/>
  <c r="Y2285" i="22"/>
  <c r="Z2285" i="22" s="1"/>
  <c r="AC2285" i="22" s="1"/>
  <c r="AB2285" i="22"/>
  <c r="V2287" i="22"/>
  <c r="AA2286" i="22"/>
  <c r="W2286" i="22"/>
  <c r="X2286" i="22" s="1"/>
  <c r="Y2286" i="22" l="1"/>
  <c r="Z2286" i="22" s="1"/>
  <c r="AC2286" i="22" s="1"/>
  <c r="AB2286" i="22"/>
  <c r="AA2287" i="22"/>
  <c r="W2287" i="22"/>
  <c r="X2287" i="22" s="1"/>
  <c r="V2288" i="22"/>
  <c r="T2288" i="22"/>
  <c r="S2289" i="22"/>
  <c r="AB2287" i="22" l="1"/>
  <c r="Y2287" i="22"/>
  <c r="Z2287" i="22" s="1"/>
  <c r="AC2287" i="22" s="1"/>
  <c r="T2289" i="22"/>
  <c r="S2290" i="22"/>
  <c r="AA2288" i="22"/>
  <c r="W2288" i="22"/>
  <c r="X2288" i="22" s="1"/>
  <c r="V2289" i="22"/>
  <c r="V2290" i="22" l="1"/>
  <c r="W2289" i="22"/>
  <c r="X2289" i="22" s="1"/>
  <c r="AA2289" i="22"/>
  <c r="AB2288" i="22"/>
  <c r="Y2288" i="22"/>
  <c r="Z2288" i="22" s="1"/>
  <c r="AC2288" i="22" s="1"/>
  <c r="S2291" i="22"/>
  <c r="T2290" i="22"/>
  <c r="S2292" i="22" l="1"/>
  <c r="T2291" i="22"/>
  <c r="W2290" i="22"/>
  <c r="X2290" i="22" s="1"/>
  <c r="V2291" i="22"/>
  <c r="AA2290" i="22"/>
  <c r="Y2289" i="22"/>
  <c r="Z2289" i="22" s="1"/>
  <c r="AC2289" i="22" s="1"/>
  <c r="AB2289" i="22"/>
  <c r="W2291" i="22" l="1"/>
  <c r="X2291" i="22" s="1"/>
  <c r="AA2291" i="22"/>
  <c r="V2292" i="22"/>
  <c r="AB2290" i="22"/>
  <c r="Y2290" i="22"/>
  <c r="Z2290" i="22" s="1"/>
  <c r="AC2290" i="22" s="1"/>
  <c r="T2292" i="22"/>
  <c r="S2293" i="22"/>
  <c r="Y2291" i="22" l="1"/>
  <c r="Z2291" i="22" s="1"/>
  <c r="AC2291" i="22" s="1"/>
  <c r="AB2291" i="22"/>
  <c r="T2293" i="22"/>
  <c r="S2294" i="22"/>
  <c r="W2292" i="22"/>
  <c r="X2292" i="22" s="1"/>
  <c r="V2293" i="22"/>
  <c r="AA2292" i="22"/>
  <c r="AB2292" i="22" l="1"/>
  <c r="Y2292" i="22"/>
  <c r="Z2292" i="22" s="1"/>
  <c r="AC2292" i="22" s="1"/>
  <c r="S2295" i="22"/>
  <c r="T2294" i="22"/>
  <c r="V2294" i="22"/>
  <c r="W2293" i="22"/>
  <c r="X2293" i="22" s="1"/>
  <c r="AA2293" i="22"/>
  <c r="V2295" i="22" l="1"/>
  <c r="AA2294" i="22"/>
  <c r="W2294" i="22"/>
  <c r="X2294" i="22" s="1"/>
  <c r="S2296" i="22"/>
  <c r="T2295" i="22"/>
  <c r="Y2293" i="22"/>
  <c r="Z2293" i="22" s="1"/>
  <c r="AC2293" i="22" s="1"/>
  <c r="AB2293" i="22"/>
  <c r="S2297" i="22" l="1"/>
  <c r="T2296" i="22"/>
  <c r="AB2294" i="22"/>
  <c r="Y2294" i="22"/>
  <c r="Z2294" i="22" s="1"/>
  <c r="AC2294" i="22" s="1"/>
  <c r="AA2295" i="22"/>
  <c r="V2296" i="22"/>
  <c r="W2295" i="22"/>
  <c r="X2295" i="22" s="1"/>
  <c r="AA2296" i="22" l="1"/>
  <c r="W2296" i="22"/>
  <c r="X2296" i="22" s="1"/>
  <c r="V2297" i="22"/>
  <c r="T2297" i="22"/>
  <c r="S2298" i="22"/>
  <c r="Y2295" i="22"/>
  <c r="Z2295" i="22" s="1"/>
  <c r="AC2295" i="22" s="1"/>
  <c r="AB2295" i="22"/>
  <c r="AA2297" i="22" l="1"/>
  <c r="V2298" i="22"/>
  <c r="W2297" i="22"/>
  <c r="X2297" i="22" s="1"/>
  <c r="S2299" i="22"/>
  <c r="T2298" i="22"/>
  <c r="AB2296" i="22"/>
  <c r="Y2296" i="22"/>
  <c r="Z2296" i="22" s="1"/>
  <c r="AC2296" i="22" s="1"/>
  <c r="S2300" i="22" l="1"/>
  <c r="T2299" i="22"/>
  <c r="Y2297" i="22"/>
  <c r="Z2297" i="22" s="1"/>
  <c r="AC2297" i="22" s="1"/>
  <c r="AB2297" i="22"/>
  <c r="AA2298" i="22"/>
  <c r="W2298" i="22"/>
  <c r="X2298" i="22" s="1"/>
  <c r="V2299" i="22"/>
  <c r="AB2298" i="22" l="1"/>
  <c r="Y2298" i="22"/>
  <c r="Z2298" i="22" s="1"/>
  <c r="AC2298" i="22" s="1"/>
  <c r="W2299" i="22"/>
  <c r="X2299" i="22" s="1"/>
  <c r="AA2299" i="22"/>
  <c r="V2300" i="22"/>
  <c r="T2300" i="22"/>
  <c r="S2301" i="22"/>
  <c r="T2301" i="22" l="1"/>
  <c r="S2302" i="22"/>
  <c r="W2300" i="22"/>
  <c r="X2300" i="22" s="1"/>
  <c r="V2301" i="22"/>
  <c r="AA2300" i="22"/>
  <c r="Y2299" i="22"/>
  <c r="Z2299" i="22" s="1"/>
  <c r="AC2299" i="22" s="1"/>
  <c r="AB2299" i="22"/>
  <c r="V2302" i="22" l="1"/>
  <c r="W2301" i="22"/>
  <c r="X2301" i="22" s="1"/>
  <c r="AA2301" i="22"/>
  <c r="AB2300" i="22"/>
  <c r="Y2300" i="22"/>
  <c r="Z2300" i="22" s="1"/>
  <c r="AC2300" i="22" s="1"/>
  <c r="S2303" i="22"/>
  <c r="T2302" i="22"/>
  <c r="S2304" i="22" l="1"/>
  <c r="T2303" i="22"/>
  <c r="Y2301" i="22"/>
  <c r="Z2301" i="22" s="1"/>
  <c r="AC2301" i="22" s="1"/>
  <c r="AB2301" i="22"/>
  <c r="V2303" i="22"/>
  <c r="AA2302" i="22"/>
  <c r="W2302" i="22"/>
  <c r="X2302" i="22" s="1"/>
  <c r="AB2302" i="22" l="1"/>
  <c r="Y2302" i="22"/>
  <c r="Z2302" i="22" s="1"/>
  <c r="AC2302" i="22" s="1"/>
  <c r="S2305" i="22"/>
  <c r="T2304" i="22"/>
  <c r="AA2303" i="22"/>
  <c r="V2304" i="22"/>
  <c r="W2303" i="22"/>
  <c r="X2303" i="22" s="1"/>
  <c r="AA2304" i="22" l="1"/>
  <c r="V2305" i="22"/>
  <c r="W2304" i="22"/>
  <c r="X2304" i="22" s="1"/>
  <c r="T2305" i="22"/>
  <c r="S2306" i="22"/>
  <c r="Y2303" i="22"/>
  <c r="Z2303" i="22" s="1"/>
  <c r="AC2303" i="22" s="1"/>
  <c r="AB2303" i="22"/>
  <c r="S2307" i="22" l="1"/>
  <c r="T2306" i="22"/>
  <c r="AB2304" i="22"/>
  <c r="Y2304" i="22"/>
  <c r="Z2304" i="22" s="1"/>
  <c r="AC2304" i="22" s="1"/>
  <c r="AA2305" i="22"/>
  <c r="V2306" i="22"/>
  <c r="W2305" i="22"/>
  <c r="X2305" i="22" s="1"/>
  <c r="AA2306" i="22" l="1"/>
  <c r="W2306" i="22"/>
  <c r="X2306" i="22" s="1"/>
  <c r="V2307" i="22"/>
  <c r="T2307" i="22"/>
  <c r="S2308" i="22"/>
  <c r="Y2305" i="22"/>
  <c r="Z2305" i="22" s="1"/>
  <c r="AC2305" i="22" s="1"/>
  <c r="AB2305" i="22"/>
  <c r="T2308" i="22" l="1"/>
  <c r="S2309" i="22"/>
  <c r="W2307" i="22"/>
  <c r="X2307" i="22" s="1"/>
  <c r="AA2307" i="22"/>
  <c r="V2308" i="22"/>
  <c r="AB2306" i="22"/>
  <c r="Y2306" i="22"/>
  <c r="Z2306" i="22" s="1"/>
  <c r="AC2306" i="22" s="1"/>
  <c r="W2308" i="22" l="1"/>
  <c r="X2308" i="22" s="1"/>
  <c r="AA2308" i="22"/>
  <c r="V2309" i="22"/>
  <c r="Y2307" i="22"/>
  <c r="Z2307" i="22" s="1"/>
  <c r="AC2307" i="22" s="1"/>
  <c r="AB2307" i="22"/>
  <c r="T2309" i="22"/>
  <c r="S2310" i="22"/>
  <c r="S2311" i="22" l="1"/>
  <c r="T2310" i="22"/>
  <c r="AB2308" i="22"/>
  <c r="Y2308" i="22"/>
  <c r="Z2308" i="22" s="1"/>
  <c r="AC2308" i="22" s="1"/>
  <c r="V2310" i="22"/>
  <c r="W2309" i="22"/>
  <c r="X2309" i="22" s="1"/>
  <c r="AA2309" i="22"/>
  <c r="Y2309" i="22" l="1"/>
  <c r="Z2309" i="22" s="1"/>
  <c r="AC2309" i="22" s="1"/>
  <c r="AB2309" i="22"/>
  <c r="S2312" i="22"/>
  <c r="T2311" i="22"/>
  <c r="V2311" i="22"/>
  <c r="AA2310" i="22"/>
  <c r="W2310" i="22"/>
  <c r="X2310" i="22" s="1"/>
  <c r="AB2310" i="22" l="1"/>
  <c r="Y2310" i="22"/>
  <c r="Z2310" i="22" s="1"/>
  <c r="AC2310" i="22" s="1"/>
  <c r="S2313" i="22"/>
  <c r="T2312" i="22"/>
  <c r="AA2311" i="22"/>
  <c r="V2312" i="22"/>
  <c r="W2311" i="22"/>
  <c r="X2311" i="22" s="1"/>
  <c r="Y2311" i="22" l="1"/>
  <c r="Z2311" i="22" s="1"/>
  <c r="AC2311" i="22" s="1"/>
  <c r="AB2311" i="22"/>
  <c r="AA2312" i="22"/>
  <c r="W2312" i="22"/>
  <c r="X2312" i="22" s="1"/>
  <c r="V2313" i="22"/>
  <c r="S2314" i="22"/>
  <c r="T2313" i="22"/>
  <c r="S2315" i="22" l="1"/>
  <c r="T2314" i="22"/>
  <c r="AB2312" i="22"/>
  <c r="Y2312" i="22"/>
  <c r="Z2312" i="22" s="1"/>
  <c r="AC2312" i="22" s="1"/>
  <c r="AA2313" i="22"/>
  <c r="V2314" i="22"/>
  <c r="W2313" i="22"/>
  <c r="X2313" i="22" s="1"/>
  <c r="V2315" i="22" l="1"/>
  <c r="AA2314" i="22"/>
  <c r="W2314" i="22"/>
  <c r="X2314" i="22" s="1"/>
  <c r="T2315" i="22"/>
  <c r="S2316" i="22"/>
  <c r="Y2313" i="22"/>
  <c r="Z2313" i="22" s="1"/>
  <c r="AC2313" i="22" s="1"/>
  <c r="AB2313" i="22"/>
  <c r="T2316" i="22" l="1"/>
  <c r="S2317" i="22"/>
  <c r="W2315" i="22"/>
  <c r="X2315" i="22" s="1"/>
  <c r="AA2315" i="22"/>
  <c r="V2316" i="22"/>
  <c r="AB2314" i="22"/>
  <c r="Y2314" i="22"/>
  <c r="Z2314" i="22" s="1"/>
  <c r="AC2314" i="22" s="1"/>
  <c r="W2316" i="22" l="1"/>
  <c r="X2316" i="22" s="1"/>
  <c r="V2317" i="22"/>
  <c r="AA2316" i="22"/>
  <c r="Y2315" i="22"/>
  <c r="Z2315" i="22" s="1"/>
  <c r="AC2315" i="22" s="1"/>
  <c r="AB2315" i="22"/>
  <c r="T2317" i="22"/>
  <c r="S2318" i="22"/>
  <c r="S2319" i="22" l="1"/>
  <c r="T2318" i="22"/>
  <c r="V2318" i="22"/>
  <c r="W2317" i="22"/>
  <c r="X2317" i="22" s="1"/>
  <c r="AA2317" i="22"/>
  <c r="AB2316" i="22"/>
  <c r="Y2316" i="22"/>
  <c r="Z2316" i="22" s="1"/>
  <c r="AC2316" i="22" s="1"/>
  <c r="Y2317" i="22" l="1"/>
  <c r="Z2317" i="22" s="1"/>
  <c r="AC2317" i="22" s="1"/>
  <c r="AB2317" i="22"/>
  <c r="V2319" i="22"/>
  <c r="AA2318" i="22"/>
  <c r="W2318" i="22"/>
  <c r="X2318" i="22" s="1"/>
  <c r="S2320" i="22"/>
  <c r="T2319" i="22"/>
  <c r="AB2318" i="22" l="1"/>
  <c r="Y2318" i="22"/>
  <c r="Z2318" i="22" s="1"/>
  <c r="AC2318" i="22" s="1"/>
  <c r="S2321" i="22"/>
  <c r="T2320" i="22"/>
  <c r="AA2319" i="22"/>
  <c r="V2320" i="22"/>
  <c r="W2319" i="22"/>
  <c r="X2319" i="22" s="1"/>
  <c r="Y2319" i="22" l="1"/>
  <c r="Z2319" i="22" s="1"/>
  <c r="AC2319" i="22" s="1"/>
  <c r="AB2319" i="22"/>
  <c r="AA2320" i="22"/>
  <c r="W2320" i="22"/>
  <c r="X2320" i="22" s="1"/>
  <c r="V2321" i="22"/>
  <c r="S2322" i="22"/>
  <c r="T2321" i="22"/>
  <c r="S2323" i="22" l="1"/>
  <c r="T2322" i="22"/>
  <c r="AB2320" i="22"/>
  <c r="Y2320" i="22"/>
  <c r="Z2320" i="22" s="1"/>
  <c r="AC2320" i="22" s="1"/>
  <c r="AA2321" i="22"/>
  <c r="V2322" i="22"/>
  <c r="W2321" i="22"/>
  <c r="X2321" i="22" s="1"/>
  <c r="Y2321" i="22" l="1"/>
  <c r="Z2321" i="22" s="1"/>
  <c r="AC2321" i="22" s="1"/>
  <c r="AB2321" i="22"/>
  <c r="S2324" i="22"/>
  <c r="T2323" i="22"/>
  <c r="W2322" i="22"/>
  <c r="X2322" i="22" s="1"/>
  <c r="V2323" i="22"/>
  <c r="AA2322" i="22"/>
  <c r="W2323" i="22" l="1"/>
  <c r="X2323" i="22" s="1"/>
  <c r="AA2323" i="22"/>
  <c r="V2324" i="22"/>
  <c r="AB2322" i="22"/>
  <c r="Y2322" i="22"/>
  <c r="Z2322" i="22" s="1"/>
  <c r="AC2322" i="22" s="1"/>
  <c r="T2324" i="22"/>
  <c r="S2325" i="22"/>
  <c r="Y2323" i="22" l="1"/>
  <c r="Z2323" i="22" s="1"/>
  <c r="AC2323" i="22" s="1"/>
  <c r="AB2323" i="22"/>
  <c r="T2325" i="22"/>
  <c r="S2326" i="22"/>
  <c r="W2324" i="22"/>
  <c r="X2324" i="22" s="1"/>
  <c r="V2325" i="22"/>
  <c r="AA2324" i="22"/>
  <c r="V2326" i="22" l="1"/>
  <c r="W2325" i="22"/>
  <c r="X2325" i="22" s="1"/>
  <c r="AA2325" i="22"/>
  <c r="S2327" i="22"/>
  <c r="T2326" i="22"/>
  <c r="AB2324" i="22"/>
  <c r="Y2324" i="22"/>
  <c r="Z2324" i="22" s="1"/>
  <c r="AC2324" i="22" s="1"/>
  <c r="V2327" i="22" l="1"/>
  <c r="AA2326" i="22"/>
  <c r="W2326" i="22"/>
  <c r="X2326" i="22" s="1"/>
  <c r="S2328" i="22"/>
  <c r="T2327" i="22"/>
  <c r="Y2325" i="22"/>
  <c r="Z2325" i="22" s="1"/>
  <c r="AC2325" i="22" s="1"/>
  <c r="AB2325" i="22"/>
  <c r="S2329" i="22" l="1"/>
  <c r="T2328" i="22"/>
  <c r="AA2327" i="22"/>
  <c r="V2328" i="22"/>
  <c r="W2327" i="22"/>
  <c r="X2327" i="22" s="1"/>
  <c r="AB2326" i="22"/>
  <c r="Y2326" i="22"/>
  <c r="Z2326" i="22" s="1"/>
  <c r="AC2326" i="22" s="1"/>
  <c r="T2329" i="22" l="1"/>
  <c r="S2330" i="22"/>
  <c r="AA2328" i="22"/>
  <c r="W2328" i="22"/>
  <c r="X2328" i="22" s="1"/>
  <c r="V2329" i="22"/>
  <c r="Y2327" i="22"/>
  <c r="Z2327" i="22" s="1"/>
  <c r="AC2327" i="22" s="1"/>
  <c r="AB2327" i="22"/>
  <c r="AB2328" i="22" l="1"/>
  <c r="Y2328" i="22"/>
  <c r="Z2328" i="22" s="1"/>
  <c r="AC2328" i="22" s="1"/>
  <c r="AA2329" i="22"/>
  <c r="V2330" i="22"/>
  <c r="W2329" i="22"/>
  <c r="X2329" i="22" s="1"/>
  <c r="S2331" i="22"/>
  <c r="T2330" i="22"/>
  <c r="S2332" i="22" l="1"/>
  <c r="T2331" i="22"/>
  <c r="Y2329" i="22"/>
  <c r="Z2329" i="22" s="1"/>
  <c r="AC2329" i="22" s="1"/>
  <c r="AB2329" i="22"/>
  <c r="AA2330" i="22"/>
  <c r="W2330" i="22"/>
  <c r="X2330" i="22" s="1"/>
  <c r="V2331" i="22"/>
  <c r="AB2330" i="22" l="1"/>
  <c r="Y2330" i="22"/>
  <c r="Z2330" i="22" s="1"/>
  <c r="AC2330" i="22" s="1"/>
  <c r="T2332" i="22"/>
  <c r="S2333" i="22"/>
  <c r="W2331" i="22"/>
  <c r="X2331" i="22" s="1"/>
  <c r="AA2331" i="22"/>
  <c r="V2332" i="22"/>
  <c r="T2333" i="22" l="1"/>
  <c r="S2334" i="22"/>
  <c r="Y2331" i="22"/>
  <c r="Z2331" i="22" s="1"/>
  <c r="AC2331" i="22" s="1"/>
  <c r="AB2331" i="22"/>
  <c r="W2332" i="22"/>
  <c r="X2332" i="22" s="1"/>
  <c r="V2333" i="22"/>
  <c r="AA2332" i="22"/>
  <c r="V2334" i="22" l="1"/>
  <c r="W2333" i="22"/>
  <c r="X2333" i="22" s="1"/>
  <c r="AA2333" i="22"/>
  <c r="AB2332" i="22"/>
  <c r="Y2332" i="22"/>
  <c r="Z2332" i="22" s="1"/>
  <c r="AC2332" i="22" s="1"/>
  <c r="S2335" i="22"/>
  <c r="T2334" i="22"/>
  <c r="S2336" i="22" l="1"/>
  <c r="T2335" i="22"/>
  <c r="Y2333" i="22"/>
  <c r="Z2333" i="22" s="1"/>
  <c r="AC2333" i="22" s="1"/>
  <c r="AB2333" i="22"/>
  <c r="V2335" i="22"/>
  <c r="AA2334" i="22"/>
  <c r="W2334" i="22"/>
  <c r="X2334" i="22" s="1"/>
  <c r="AB2334" i="22" l="1"/>
  <c r="Y2334" i="22"/>
  <c r="Z2334" i="22" s="1"/>
  <c r="AC2334" i="22" s="1"/>
  <c r="S2337" i="22"/>
  <c r="T2336" i="22"/>
  <c r="AA2335" i="22"/>
  <c r="V2336" i="22"/>
  <c r="W2335" i="22"/>
  <c r="X2335" i="22" s="1"/>
  <c r="Y2335" i="22" l="1"/>
  <c r="Z2335" i="22" s="1"/>
  <c r="AC2335" i="22" s="1"/>
  <c r="AB2335" i="22"/>
  <c r="AA2336" i="22"/>
  <c r="V2337" i="22"/>
  <c r="W2336" i="22"/>
  <c r="X2336" i="22" s="1"/>
  <c r="T2337" i="22"/>
  <c r="S2338" i="22"/>
  <c r="S2339" i="22" l="1"/>
  <c r="T2338" i="22"/>
  <c r="AA2337" i="22"/>
  <c r="V2338" i="22"/>
  <c r="W2337" i="22"/>
  <c r="X2337" i="22" s="1"/>
  <c r="AB2336" i="22"/>
  <c r="Y2336" i="22"/>
  <c r="Z2336" i="22" s="1"/>
  <c r="AC2336" i="22" s="1"/>
  <c r="T2339" i="22" l="1"/>
  <c r="S2340" i="22"/>
  <c r="AA2338" i="22"/>
  <c r="W2338" i="22"/>
  <c r="X2338" i="22" s="1"/>
  <c r="V2339" i="22"/>
  <c r="Y2337" i="22"/>
  <c r="Z2337" i="22" s="1"/>
  <c r="AC2337" i="22" s="1"/>
  <c r="AB2337" i="22"/>
  <c r="AB2338" i="22" l="1"/>
  <c r="Y2338" i="22"/>
  <c r="Z2338" i="22" s="1"/>
  <c r="AC2338" i="22" s="1"/>
  <c r="W2339" i="22"/>
  <c r="X2339" i="22" s="1"/>
  <c r="AA2339" i="22"/>
  <c r="V2340" i="22"/>
  <c r="T2340" i="22"/>
  <c r="S2341" i="22"/>
  <c r="S2342" i="22" l="1"/>
  <c r="T2341" i="22"/>
  <c r="W2340" i="22"/>
  <c r="X2340" i="22" s="1"/>
  <c r="AA2340" i="22"/>
  <c r="V2341" i="22"/>
  <c r="Y2339" i="22"/>
  <c r="Z2339" i="22" s="1"/>
  <c r="AC2339" i="22" s="1"/>
  <c r="AB2339" i="22"/>
  <c r="S2343" i="22" l="1"/>
  <c r="T2342" i="22"/>
  <c r="AB2340" i="22"/>
  <c r="Y2340" i="22"/>
  <c r="Z2340" i="22" s="1"/>
  <c r="AC2340" i="22" s="1"/>
  <c r="V2342" i="22"/>
  <c r="W2341" i="22"/>
  <c r="X2341" i="22" s="1"/>
  <c r="AA2341" i="22"/>
  <c r="Y2341" i="22" l="1"/>
  <c r="Z2341" i="22" s="1"/>
  <c r="AC2341" i="22" s="1"/>
  <c r="AB2341" i="22"/>
  <c r="S2344" i="22"/>
  <c r="T2343" i="22"/>
  <c r="AA2342" i="22"/>
  <c r="V2343" i="22"/>
  <c r="W2342" i="22"/>
  <c r="X2342" i="22" s="1"/>
  <c r="AA2343" i="22" l="1"/>
  <c r="V2344" i="22"/>
  <c r="W2343" i="22"/>
  <c r="X2343" i="22" s="1"/>
  <c r="S2345" i="22"/>
  <c r="T2344" i="22"/>
  <c r="AB2342" i="22"/>
  <c r="Y2342" i="22"/>
  <c r="Z2342" i="22" s="1"/>
  <c r="AC2342" i="22" s="1"/>
  <c r="T2345" i="22" l="1"/>
  <c r="S2346" i="22"/>
  <c r="Y2343" i="22"/>
  <c r="Z2343" i="22" s="1"/>
  <c r="AC2343" i="22" s="1"/>
  <c r="AB2343" i="22"/>
  <c r="AA2344" i="22"/>
  <c r="W2344" i="22"/>
  <c r="X2344" i="22" s="1"/>
  <c r="V2345" i="22"/>
  <c r="AB2344" i="22" l="1"/>
  <c r="Y2344" i="22"/>
  <c r="Z2344" i="22" s="1"/>
  <c r="AC2344" i="22" s="1"/>
  <c r="AA2345" i="22"/>
  <c r="V2346" i="22"/>
  <c r="W2345" i="22"/>
  <c r="X2345" i="22" s="1"/>
  <c r="S2347" i="22"/>
  <c r="T2346" i="22"/>
  <c r="Y2345" i="22" l="1"/>
  <c r="Z2345" i="22" s="1"/>
  <c r="AC2345" i="22" s="1"/>
  <c r="AB2345" i="22"/>
  <c r="V2347" i="22"/>
  <c r="W2346" i="22"/>
  <c r="X2346" i="22" s="1"/>
  <c r="AA2346" i="22"/>
  <c r="S2348" i="22"/>
  <c r="T2347" i="22"/>
  <c r="T2348" i="22" l="1"/>
  <c r="S2349" i="22"/>
  <c r="W2347" i="22"/>
  <c r="X2347" i="22" s="1"/>
  <c r="AA2347" i="22"/>
  <c r="V2348" i="22"/>
  <c r="Y2346" i="22"/>
  <c r="Z2346" i="22" s="1"/>
  <c r="AC2346" i="22" s="1"/>
  <c r="AB2346" i="22"/>
  <c r="AA2348" i="22" l="1"/>
  <c r="V2349" i="22"/>
  <c r="W2348" i="22"/>
  <c r="X2348" i="22" s="1"/>
  <c r="S2350" i="22"/>
  <c r="T2349" i="22"/>
  <c r="AB2347" i="22"/>
  <c r="Y2347" i="22"/>
  <c r="Z2347" i="22" s="1"/>
  <c r="AC2347" i="22" s="1"/>
  <c r="S2351" i="22" l="1"/>
  <c r="T2350" i="22"/>
  <c r="AB2348" i="22"/>
  <c r="Y2348" i="22"/>
  <c r="Z2348" i="22" s="1"/>
  <c r="AC2348" i="22" s="1"/>
  <c r="V2350" i="22"/>
  <c r="W2349" i="22"/>
  <c r="X2349" i="22" s="1"/>
  <c r="AA2349" i="22"/>
  <c r="Y2349" i="22" l="1"/>
  <c r="Z2349" i="22" s="1"/>
  <c r="AC2349" i="22" s="1"/>
  <c r="AB2349" i="22"/>
  <c r="AA2350" i="22"/>
  <c r="V2351" i="22"/>
  <c r="W2350" i="22"/>
  <c r="X2350" i="22" s="1"/>
  <c r="S2352" i="22"/>
  <c r="T2351" i="22"/>
  <c r="S2353" i="22" l="1"/>
  <c r="T2352" i="22"/>
  <c r="AA2351" i="22"/>
  <c r="V2352" i="22"/>
  <c r="W2351" i="22"/>
  <c r="X2351" i="22" s="1"/>
  <c r="AB2350" i="22"/>
  <c r="Y2350" i="22"/>
  <c r="Z2350" i="22" s="1"/>
  <c r="AC2350" i="22" s="1"/>
  <c r="W2352" i="22" l="1"/>
  <c r="X2352" i="22" s="1"/>
  <c r="AA2352" i="22"/>
  <c r="V2353" i="22"/>
  <c r="Y2351" i="22"/>
  <c r="Z2351" i="22" s="1"/>
  <c r="AC2351" i="22" s="1"/>
  <c r="AB2351" i="22"/>
  <c r="T2353" i="22"/>
  <c r="S2354" i="22"/>
  <c r="S2355" i="22" l="1"/>
  <c r="T2354" i="22"/>
  <c r="AB2352" i="22"/>
  <c r="Y2352" i="22"/>
  <c r="Z2352" i="22" s="1"/>
  <c r="AC2352" i="22" s="1"/>
  <c r="AA2353" i="22"/>
  <c r="V2354" i="22"/>
  <c r="W2353" i="22"/>
  <c r="X2353" i="22" s="1"/>
  <c r="V2355" i="22" l="1"/>
  <c r="W2354" i="22"/>
  <c r="X2354" i="22" s="1"/>
  <c r="AA2354" i="22"/>
  <c r="AB2353" i="22"/>
  <c r="Y2353" i="22"/>
  <c r="Z2353" i="22" s="1"/>
  <c r="AC2353" i="22" s="1"/>
  <c r="S2356" i="22"/>
  <c r="T2355" i="22"/>
  <c r="T2356" i="22" l="1"/>
  <c r="S2357" i="22"/>
  <c r="Y2354" i="22"/>
  <c r="Z2354" i="22" s="1"/>
  <c r="AC2354" i="22" s="1"/>
  <c r="AB2354" i="22"/>
  <c r="W2355" i="22"/>
  <c r="X2355" i="22" s="1"/>
  <c r="AA2355" i="22"/>
  <c r="V2356" i="22"/>
  <c r="AA2356" i="22" l="1"/>
  <c r="V2357" i="22"/>
  <c r="W2356" i="22"/>
  <c r="X2356" i="22" s="1"/>
  <c r="AB2355" i="22"/>
  <c r="Y2355" i="22"/>
  <c r="Z2355" i="22" s="1"/>
  <c r="AC2355" i="22" s="1"/>
  <c r="S2358" i="22"/>
  <c r="T2357" i="22"/>
  <c r="S2359" i="22" l="1"/>
  <c r="T2358" i="22"/>
  <c r="AB2356" i="22"/>
  <c r="Y2356" i="22"/>
  <c r="Z2356" i="22" s="1"/>
  <c r="AC2356" i="22" s="1"/>
  <c r="V2358" i="22"/>
  <c r="W2357" i="22"/>
  <c r="X2357" i="22" s="1"/>
  <c r="AA2357" i="22"/>
  <c r="Y2357" i="22" l="1"/>
  <c r="Z2357" i="22" s="1"/>
  <c r="AC2357" i="22" s="1"/>
  <c r="AB2357" i="22"/>
  <c r="AA2358" i="22"/>
  <c r="V2359" i="22"/>
  <c r="W2358" i="22"/>
  <c r="X2358" i="22" s="1"/>
  <c r="S2360" i="22"/>
  <c r="T2359" i="22"/>
  <c r="S2361" i="22" l="1"/>
  <c r="T2360" i="22"/>
  <c r="AA2359" i="22"/>
  <c r="V2360" i="22"/>
  <c r="W2359" i="22"/>
  <c r="X2359" i="22" s="1"/>
  <c r="AB2358" i="22"/>
  <c r="Y2358" i="22"/>
  <c r="Z2358" i="22" s="1"/>
  <c r="AC2358" i="22" s="1"/>
  <c r="W2360" i="22" l="1"/>
  <c r="X2360" i="22" s="1"/>
  <c r="AA2360" i="22"/>
  <c r="V2361" i="22"/>
  <c r="Y2359" i="22"/>
  <c r="Z2359" i="22" s="1"/>
  <c r="AC2359" i="22" s="1"/>
  <c r="AB2359" i="22"/>
  <c r="T2361" i="22"/>
  <c r="S2362" i="22"/>
  <c r="S2363" i="22" l="1"/>
  <c r="T2362" i="22"/>
  <c r="AA2361" i="22"/>
  <c r="V2362" i="22"/>
  <c r="W2361" i="22"/>
  <c r="X2361" i="22" s="1"/>
  <c r="AB2360" i="22"/>
  <c r="Y2360" i="22"/>
  <c r="Z2360" i="22" s="1"/>
  <c r="AC2360" i="22" s="1"/>
  <c r="V2363" i="22" l="1"/>
  <c r="W2362" i="22"/>
  <c r="X2362" i="22" s="1"/>
  <c r="AA2362" i="22"/>
  <c r="AB2361" i="22"/>
  <c r="Y2361" i="22"/>
  <c r="Z2361" i="22" s="1"/>
  <c r="AC2361" i="22" s="1"/>
  <c r="S2364" i="22"/>
  <c r="T2363" i="22"/>
  <c r="W2363" i="22" l="1"/>
  <c r="X2363" i="22" s="1"/>
  <c r="AA2363" i="22"/>
  <c r="V2364" i="22"/>
  <c r="T2364" i="22"/>
  <c r="S2365" i="22"/>
  <c r="Y2362" i="22"/>
  <c r="Z2362" i="22" s="1"/>
  <c r="AC2362" i="22" s="1"/>
  <c r="AB2362" i="22"/>
  <c r="AB2363" i="22" l="1"/>
  <c r="Y2363" i="22"/>
  <c r="Z2363" i="22" s="1"/>
  <c r="AC2363" i="22" s="1"/>
  <c r="S2366" i="22"/>
  <c r="T2365" i="22"/>
  <c r="AA2364" i="22"/>
  <c r="V2365" i="22"/>
  <c r="W2364" i="22"/>
  <c r="X2364" i="22" s="1"/>
  <c r="V2366" i="22" l="1"/>
  <c r="W2365" i="22"/>
  <c r="X2365" i="22" s="1"/>
  <c r="AA2365" i="22"/>
  <c r="S2367" i="22"/>
  <c r="T2366" i="22"/>
  <c r="AB2364" i="22"/>
  <c r="Y2364" i="22"/>
  <c r="Z2364" i="22" s="1"/>
  <c r="AC2364" i="22" s="1"/>
  <c r="AA2366" i="22" l="1"/>
  <c r="V2367" i="22"/>
  <c r="W2366" i="22"/>
  <c r="X2366" i="22" s="1"/>
  <c r="S2368" i="22"/>
  <c r="T2367" i="22"/>
  <c r="Y2365" i="22"/>
  <c r="Z2365" i="22" s="1"/>
  <c r="AC2365" i="22" s="1"/>
  <c r="AB2365" i="22"/>
  <c r="S2369" i="22" l="1"/>
  <c r="T2368" i="22"/>
  <c r="AB2366" i="22"/>
  <c r="Y2366" i="22"/>
  <c r="Z2366" i="22" s="1"/>
  <c r="AC2366" i="22" s="1"/>
  <c r="AA2367" i="22"/>
  <c r="V2368" i="22"/>
  <c r="W2367" i="22"/>
  <c r="X2367" i="22" s="1"/>
  <c r="W2368" i="22" l="1"/>
  <c r="X2368" i="22" s="1"/>
  <c r="V2369" i="22"/>
  <c r="AA2368" i="22"/>
  <c r="Y2367" i="22"/>
  <c r="Z2367" i="22" s="1"/>
  <c r="AC2367" i="22" s="1"/>
  <c r="AB2367" i="22"/>
  <c r="T2369" i="22"/>
  <c r="S2370" i="22"/>
  <c r="T2370" i="22" l="1"/>
  <c r="S2371" i="22"/>
  <c r="V2370" i="22"/>
  <c r="W2369" i="22"/>
  <c r="X2369" i="22" s="1"/>
  <c r="AA2369" i="22"/>
  <c r="Y2368" i="22"/>
  <c r="Z2368" i="22" s="1"/>
  <c r="AC2368" i="22" s="1"/>
  <c r="AB2368" i="22"/>
  <c r="V2371" i="22" l="1"/>
  <c r="AA2370" i="22"/>
  <c r="W2370" i="22"/>
  <c r="X2370" i="22" s="1"/>
  <c r="S2372" i="22"/>
  <c r="T2371" i="22"/>
  <c r="AB2369" i="22"/>
  <c r="Y2369" i="22"/>
  <c r="Z2369" i="22" s="1"/>
  <c r="AC2369" i="22" s="1"/>
  <c r="AB2370" i="22" l="1"/>
  <c r="Y2370" i="22"/>
  <c r="Z2370" i="22" s="1"/>
  <c r="AC2370" i="22" s="1"/>
  <c r="V2372" i="22"/>
  <c r="AA2371" i="22"/>
  <c r="W2371" i="22"/>
  <c r="X2371" i="22" s="1"/>
  <c r="S2373" i="22"/>
  <c r="T2372" i="22"/>
  <c r="Y2371" i="22" l="1"/>
  <c r="Z2371" i="22" s="1"/>
  <c r="AC2371" i="22" s="1"/>
  <c r="AB2371" i="22"/>
  <c r="AA2372" i="22"/>
  <c r="V2373" i="22"/>
  <c r="W2372" i="22"/>
  <c r="X2372" i="22" s="1"/>
  <c r="S2374" i="22"/>
  <c r="T2373" i="22"/>
  <c r="S2375" i="22" l="1"/>
  <c r="T2374" i="22"/>
  <c r="AA2373" i="22"/>
  <c r="V2374" i="22"/>
  <c r="W2373" i="22"/>
  <c r="X2373" i="22" s="1"/>
  <c r="AB2372" i="22"/>
  <c r="Y2372" i="22"/>
  <c r="Z2372" i="22" s="1"/>
  <c r="AC2372" i="22" s="1"/>
  <c r="S2376" i="22" l="1"/>
  <c r="T2375" i="22"/>
  <c r="AA2374" i="22"/>
  <c r="V2375" i="22"/>
  <c r="W2374" i="22"/>
  <c r="X2374" i="22" s="1"/>
  <c r="AB2373" i="22"/>
  <c r="Y2373" i="22"/>
  <c r="Z2373" i="22" s="1"/>
  <c r="AC2373" i="22" s="1"/>
  <c r="S2377" i="22" l="1"/>
  <c r="T2376" i="22"/>
  <c r="AA2375" i="22"/>
  <c r="V2376" i="22"/>
  <c r="W2375" i="22"/>
  <c r="X2375" i="22" s="1"/>
  <c r="AB2374" i="22"/>
  <c r="Y2374" i="22"/>
  <c r="Z2374" i="22" s="1"/>
  <c r="AC2374" i="22" s="1"/>
  <c r="AB2375" i="22" l="1"/>
  <c r="Y2375" i="22"/>
  <c r="Z2375" i="22" s="1"/>
  <c r="AC2375" i="22" s="1"/>
  <c r="W2376" i="22"/>
  <c r="X2376" i="22" s="1"/>
  <c r="AA2376" i="22"/>
  <c r="V2377" i="22"/>
  <c r="T2377" i="22"/>
  <c r="S2378" i="22"/>
  <c r="T2378" i="22" l="1"/>
  <c r="S2379" i="22"/>
  <c r="W2377" i="22"/>
  <c r="X2377" i="22" s="1"/>
  <c r="AA2377" i="22"/>
  <c r="V2378" i="22"/>
  <c r="AB2376" i="22"/>
  <c r="Y2376" i="22"/>
  <c r="Z2376" i="22" s="1"/>
  <c r="AC2376" i="22" s="1"/>
  <c r="AB2377" i="22" l="1"/>
  <c r="Y2377" i="22"/>
  <c r="Z2377" i="22" s="1"/>
  <c r="AC2377" i="22" s="1"/>
  <c r="V2379" i="22"/>
  <c r="AA2378" i="22"/>
  <c r="W2378" i="22"/>
  <c r="X2378" i="22" s="1"/>
  <c r="S2380" i="22"/>
  <c r="T2379" i="22"/>
  <c r="S2381" i="22" l="1"/>
  <c r="T2380" i="22"/>
  <c r="AB2378" i="22"/>
  <c r="Y2378" i="22"/>
  <c r="Z2378" i="22" s="1"/>
  <c r="AC2378" i="22" s="1"/>
  <c r="V2380" i="22"/>
  <c r="AA2379" i="22"/>
  <c r="W2379" i="22"/>
  <c r="X2379" i="22" s="1"/>
  <c r="Y2379" i="22" l="1"/>
  <c r="Z2379" i="22" s="1"/>
  <c r="AC2379" i="22" s="1"/>
  <c r="AB2379" i="22"/>
  <c r="S2382" i="22"/>
  <c r="T2381" i="22"/>
  <c r="AA2380" i="22"/>
  <c r="V2381" i="22"/>
  <c r="W2380" i="22"/>
  <c r="X2380" i="22" s="1"/>
  <c r="Y2380" i="22" l="1"/>
  <c r="Z2380" i="22" s="1"/>
  <c r="AC2380" i="22" s="1"/>
  <c r="AB2380" i="22"/>
  <c r="AA2381" i="22"/>
  <c r="V2382" i="22"/>
  <c r="W2381" i="22"/>
  <c r="X2381" i="22" s="1"/>
  <c r="S2383" i="22"/>
  <c r="T2382" i="22"/>
  <c r="Y2381" i="22" l="1"/>
  <c r="Z2381" i="22" s="1"/>
  <c r="AC2381" i="22" s="1"/>
  <c r="AB2381" i="22"/>
  <c r="S2384" i="22"/>
  <c r="T2383" i="22"/>
  <c r="V2383" i="22"/>
  <c r="W2382" i="22"/>
  <c r="X2382" i="22" s="1"/>
  <c r="AA2382" i="22"/>
  <c r="Y2382" i="22" l="1"/>
  <c r="Z2382" i="22" s="1"/>
  <c r="AC2382" i="22" s="1"/>
  <c r="AB2382" i="22"/>
  <c r="V2384" i="22"/>
  <c r="W2383" i="22"/>
  <c r="X2383" i="22" s="1"/>
  <c r="AA2383" i="22"/>
  <c r="S2385" i="22"/>
  <c r="T2384" i="22"/>
  <c r="T2385" i="22" l="1"/>
  <c r="S2386" i="22"/>
  <c r="AB2383" i="22"/>
  <c r="Y2383" i="22"/>
  <c r="Z2383" i="22" s="1"/>
  <c r="AC2383" i="22" s="1"/>
  <c r="W2384" i="22"/>
  <c r="X2384" i="22" s="1"/>
  <c r="V2385" i="22"/>
  <c r="AA2384" i="22"/>
  <c r="W2385" i="22" l="1"/>
  <c r="X2385" i="22" s="1"/>
  <c r="V2386" i="22"/>
  <c r="AA2385" i="22"/>
  <c r="AB2384" i="22"/>
  <c r="Y2384" i="22"/>
  <c r="Z2384" i="22" s="1"/>
  <c r="AC2384" i="22" s="1"/>
  <c r="T2386" i="22"/>
  <c r="S2387" i="22"/>
  <c r="S2388" i="22" l="1"/>
  <c r="T2387" i="22"/>
  <c r="AB2385" i="22"/>
  <c r="Y2385" i="22"/>
  <c r="Z2385" i="22" s="1"/>
  <c r="AC2385" i="22" s="1"/>
  <c r="V2387" i="22"/>
  <c r="AA2386" i="22"/>
  <c r="W2386" i="22"/>
  <c r="X2386" i="22" s="1"/>
  <c r="AB2386" i="22" l="1"/>
  <c r="Y2386" i="22"/>
  <c r="Z2386" i="22" s="1"/>
  <c r="AC2386" i="22" s="1"/>
  <c r="V2388" i="22"/>
  <c r="AA2387" i="22"/>
  <c r="W2387" i="22"/>
  <c r="X2387" i="22" s="1"/>
  <c r="S2389" i="22"/>
  <c r="T2388" i="22"/>
  <c r="S2390" i="22" l="1"/>
  <c r="T2389" i="22"/>
  <c r="Y2387" i="22"/>
  <c r="Z2387" i="22" s="1"/>
  <c r="AC2387" i="22" s="1"/>
  <c r="AB2387" i="22"/>
  <c r="AA2388" i="22"/>
  <c r="V2389" i="22"/>
  <c r="W2388" i="22"/>
  <c r="X2388" i="22" s="1"/>
  <c r="AA2389" i="22" l="1"/>
  <c r="V2390" i="22"/>
  <c r="W2389" i="22"/>
  <c r="X2389" i="22" s="1"/>
  <c r="AB2388" i="22"/>
  <c r="Y2388" i="22"/>
  <c r="Z2388" i="22" s="1"/>
  <c r="AC2388" i="22" s="1"/>
  <c r="S2391" i="22"/>
  <c r="T2390" i="22"/>
  <c r="S2392" i="22" l="1"/>
  <c r="T2391" i="22"/>
  <c r="AB2389" i="22"/>
  <c r="Y2389" i="22"/>
  <c r="Z2389" i="22" s="1"/>
  <c r="AC2389" i="22" s="1"/>
  <c r="AA2390" i="22"/>
  <c r="V2391" i="22"/>
  <c r="W2390" i="22"/>
  <c r="X2390" i="22" s="1"/>
  <c r="AA2391" i="22" l="1"/>
  <c r="V2392" i="22"/>
  <c r="W2391" i="22"/>
  <c r="X2391" i="22" s="1"/>
  <c r="S2393" i="22"/>
  <c r="T2392" i="22"/>
  <c r="AB2390" i="22"/>
  <c r="Y2390" i="22"/>
  <c r="Z2390" i="22" s="1"/>
  <c r="AC2390" i="22" s="1"/>
  <c r="T2393" i="22" l="1"/>
  <c r="S2394" i="22"/>
  <c r="AB2391" i="22"/>
  <c r="Y2391" i="22"/>
  <c r="Z2391" i="22" s="1"/>
  <c r="AC2391" i="22" s="1"/>
  <c r="W2392" i="22"/>
  <c r="X2392" i="22" s="1"/>
  <c r="AA2392" i="22"/>
  <c r="V2393" i="22"/>
  <c r="W2393" i="22" l="1"/>
  <c r="X2393" i="22" s="1"/>
  <c r="AA2393" i="22"/>
  <c r="V2394" i="22"/>
  <c r="AB2392" i="22"/>
  <c r="Y2392" i="22"/>
  <c r="Z2392" i="22" s="1"/>
  <c r="AC2392" i="22" s="1"/>
  <c r="T2394" i="22"/>
  <c r="S2395" i="22"/>
  <c r="AB2393" i="22" l="1"/>
  <c r="Y2393" i="22"/>
  <c r="Z2393" i="22" s="1"/>
  <c r="AC2393" i="22" s="1"/>
  <c r="S2396" i="22"/>
  <c r="T2395" i="22"/>
  <c r="V2395" i="22"/>
  <c r="AA2394" i="22"/>
  <c r="W2394" i="22"/>
  <c r="X2394" i="22" s="1"/>
  <c r="AB2394" i="22" l="1"/>
  <c r="Y2394" i="22"/>
  <c r="Z2394" i="22" s="1"/>
  <c r="AC2394" i="22" s="1"/>
  <c r="V2396" i="22"/>
  <c r="AA2395" i="22"/>
  <c r="W2395" i="22"/>
  <c r="X2395" i="22" s="1"/>
  <c r="S2397" i="22"/>
  <c r="T2396" i="22"/>
  <c r="S2398" i="22" l="1"/>
  <c r="T2397" i="22"/>
  <c r="Y2395" i="22"/>
  <c r="Z2395" i="22" s="1"/>
  <c r="AC2395" i="22" s="1"/>
  <c r="AB2395" i="22"/>
  <c r="AA2396" i="22"/>
  <c r="V2397" i="22"/>
  <c r="W2396" i="22"/>
  <c r="X2396" i="22" s="1"/>
  <c r="AA2397" i="22" l="1"/>
  <c r="V2398" i="22"/>
  <c r="W2397" i="22"/>
  <c r="X2397" i="22" s="1"/>
  <c r="Y2396" i="22"/>
  <c r="Z2396" i="22" s="1"/>
  <c r="AC2396" i="22" s="1"/>
  <c r="AB2396" i="22"/>
  <c r="S2399" i="22"/>
  <c r="T2398" i="22"/>
  <c r="S2400" i="22" l="1"/>
  <c r="T2399" i="22"/>
  <c r="Y2397" i="22"/>
  <c r="Z2397" i="22" s="1"/>
  <c r="AC2397" i="22" s="1"/>
  <c r="AB2397" i="22"/>
  <c r="V2399" i="22"/>
  <c r="W2398" i="22"/>
  <c r="X2398" i="22" s="1"/>
  <c r="AA2398" i="22"/>
  <c r="Y2398" i="22" l="1"/>
  <c r="Z2398" i="22" s="1"/>
  <c r="AC2398" i="22" s="1"/>
  <c r="AB2398" i="22"/>
  <c r="V2400" i="22"/>
  <c r="W2399" i="22"/>
  <c r="X2399" i="22" s="1"/>
  <c r="AA2399" i="22"/>
  <c r="S2401" i="22"/>
  <c r="T2400" i="22"/>
  <c r="AB2399" i="22" l="1"/>
  <c r="Y2399" i="22"/>
  <c r="Z2399" i="22" s="1"/>
  <c r="AC2399" i="22" s="1"/>
  <c r="T2401" i="22"/>
  <c r="S2402" i="22"/>
  <c r="W2400" i="22"/>
  <c r="X2400" i="22" s="1"/>
  <c r="V2401" i="22"/>
  <c r="AA2400" i="22"/>
  <c r="W2401" i="22" l="1"/>
  <c r="X2401" i="22" s="1"/>
  <c r="V2402" i="22"/>
  <c r="AA2401" i="22"/>
  <c r="AB2400" i="22"/>
  <c r="Y2400" i="22"/>
  <c r="Z2400" i="22" s="1"/>
  <c r="AC2400" i="22" s="1"/>
  <c r="T2402" i="22"/>
  <c r="S2403" i="22"/>
  <c r="AB2401" i="22" l="1"/>
  <c r="Y2401" i="22"/>
  <c r="Z2401" i="22" s="1"/>
  <c r="AC2401" i="22" s="1"/>
  <c r="S2404" i="22"/>
  <c r="T2403" i="22"/>
  <c r="V2403" i="22"/>
  <c r="AA2402" i="22"/>
  <c r="W2402" i="22"/>
  <c r="X2402" i="22" s="1"/>
  <c r="AB2402" i="22" l="1"/>
  <c r="Y2402" i="22"/>
  <c r="Z2402" i="22" s="1"/>
  <c r="AC2402" i="22" s="1"/>
  <c r="V2404" i="22"/>
  <c r="AA2403" i="22"/>
  <c r="W2403" i="22"/>
  <c r="X2403" i="22" s="1"/>
  <c r="S2405" i="22"/>
  <c r="T2404" i="22"/>
  <c r="T2405" i="22" l="1"/>
  <c r="S2406" i="22"/>
  <c r="Y2403" i="22"/>
  <c r="Z2403" i="22" s="1"/>
  <c r="AC2403" i="22" s="1"/>
  <c r="AB2403" i="22"/>
  <c r="W2404" i="22"/>
  <c r="X2404" i="22" s="1"/>
  <c r="AA2404" i="22"/>
  <c r="V2405" i="22"/>
  <c r="AA2405" i="22" l="1"/>
  <c r="W2405" i="22"/>
  <c r="X2405" i="22" s="1"/>
  <c r="V2406" i="22"/>
  <c r="AB2404" i="22"/>
  <c r="Y2404" i="22"/>
  <c r="Z2404" i="22" s="1"/>
  <c r="AC2404" i="22" s="1"/>
  <c r="T2406" i="22"/>
  <c r="S2407" i="22"/>
  <c r="S2408" i="22" l="1"/>
  <c r="T2407" i="22"/>
  <c r="AB2405" i="22"/>
  <c r="Y2405" i="22"/>
  <c r="Z2405" i="22" s="1"/>
  <c r="AC2405" i="22" s="1"/>
  <c r="V2407" i="22"/>
  <c r="W2406" i="22"/>
  <c r="X2406" i="22" s="1"/>
  <c r="AA2406" i="22"/>
  <c r="Y2406" i="22" l="1"/>
  <c r="Z2406" i="22" s="1"/>
  <c r="AC2406" i="22" s="1"/>
  <c r="AB2406" i="22"/>
  <c r="T2408" i="22"/>
  <c r="S2409" i="22"/>
  <c r="W2407" i="22"/>
  <c r="X2407" i="22" s="1"/>
  <c r="V2408" i="22"/>
  <c r="AA2407" i="22"/>
  <c r="T2409" i="22" l="1"/>
  <c r="S2410" i="22"/>
  <c r="AA2408" i="22"/>
  <c r="W2408" i="22"/>
  <c r="X2408" i="22" s="1"/>
  <c r="V2409" i="22"/>
  <c r="AB2407" i="22"/>
  <c r="Y2407" i="22"/>
  <c r="Z2407" i="22" s="1"/>
  <c r="AC2407" i="22" s="1"/>
  <c r="Y2408" i="22" l="1"/>
  <c r="Z2408" i="22" s="1"/>
  <c r="AC2408" i="22" s="1"/>
  <c r="AB2408" i="22"/>
  <c r="W2409" i="22"/>
  <c r="X2409" i="22" s="1"/>
  <c r="AA2409" i="22"/>
  <c r="V2410" i="22"/>
  <c r="T2410" i="22"/>
  <c r="S2411" i="22"/>
  <c r="S2412" i="22" l="1"/>
  <c r="T2411" i="22"/>
  <c r="AB2409" i="22"/>
  <c r="Y2409" i="22"/>
  <c r="Z2409" i="22" s="1"/>
  <c r="AC2409" i="22" s="1"/>
  <c r="V2411" i="22"/>
  <c r="AA2410" i="22"/>
  <c r="W2410" i="22"/>
  <c r="X2410" i="22" s="1"/>
  <c r="AB2410" i="22" l="1"/>
  <c r="Y2410" i="22"/>
  <c r="Z2410" i="22" s="1"/>
  <c r="AC2410" i="22" s="1"/>
  <c r="V2412" i="22"/>
  <c r="W2411" i="22"/>
  <c r="X2411" i="22" s="1"/>
  <c r="AA2411" i="22"/>
  <c r="S2413" i="22"/>
  <c r="T2412" i="22"/>
  <c r="T2413" i="22" l="1"/>
  <c r="S2414" i="22"/>
  <c r="Y2411" i="22"/>
  <c r="Z2411" i="22" s="1"/>
  <c r="AC2411" i="22" s="1"/>
  <c r="AB2411" i="22"/>
  <c r="W2412" i="22"/>
  <c r="X2412" i="22" s="1"/>
  <c r="AA2412" i="22"/>
  <c r="V2413" i="22"/>
  <c r="AB2412" i="22" l="1"/>
  <c r="Y2412" i="22"/>
  <c r="Z2412" i="22" s="1"/>
  <c r="AC2412" i="22" s="1"/>
  <c r="S2415" i="22"/>
  <c r="T2414" i="22"/>
  <c r="AA2413" i="22"/>
  <c r="V2414" i="22"/>
  <c r="W2413" i="22"/>
  <c r="X2413" i="22" s="1"/>
  <c r="AB2413" i="22" l="1"/>
  <c r="Y2413" i="22"/>
  <c r="Z2413" i="22" s="1"/>
  <c r="AC2413" i="22" s="1"/>
  <c r="V2415" i="22"/>
  <c r="AA2414" i="22"/>
  <c r="W2414" i="22"/>
  <c r="X2414" i="22" s="1"/>
  <c r="S2416" i="22"/>
  <c r="T2415" i="22"/>
  <c r="T2416" i="22" l="1"/>
  <c r="S2417" i="22"/>
  <c r="Y2414" i="22"/>
  <c r="Z2414" i="22" s="1"/>
  <c r="AC2414" i="22" s="1"/>
  <c r="AB2414" i="22"/>
  <c r="AA2415" i="22"/>
  <c r="V2416" i="22"/>
  <c r="W2415" i="22"/>
  <c r="X2415" i="22" s="1"/>
  <c r="AA2416" i="22" l="1"/>
  <c r="W2416" i="22"/>
  <c r="X2416" i="22" s="1"/>
  <c r="V2417" i="22"/>
  <c r="AB2415" i="22"/>
  <c r="Y2415" i="22"/>
  <c r="Z2415" i="22" s="1"/>
  <c r="AC2415" i="22" s="1"/>
  <c r="T2417" i="22"/>
  <c r="S2418" i="22"/>
  <c r="T2418" i="22" l="1"/>
  <c r="S2419" i="22"/>
  <c r="W2417" i="22"/>
  <c r="X2417" i="22" s="1"/>
  <c r="AA2417" i="22"/>
  <c r="V2418" i="22"/>
  <c r="Y2416" i="22"/>
  <c r="Z2416" i="22" s="1"/>
  <c r="AC2416" i="22" s="1"/>
  <c r="AB2416" i="22"/>
  <c r="AB2417" i="22" l="1"/>
  <c r="Y2417" i="22"/>
  <c r="Z2417" i="22" s="1"/>
  <c r="AC2417" i="22" s="1"/>
  <c r="V2419" i="22"/>
  <c r="AA2418" i="22"/>
  <c r="W2418" i="22"/>
  <c r="X2418" i="22" s="1"/>
  <c r="S2420" i="22"/>
  <c r="T2419" i="22"/>
  <c r="S2421" i="22" l="1"/>
  <c r="T2420" i="22"/>
  <c r="AB2418" i="22"/>
  <c r="Y2418" i="22"/>
  <c r="Z2418" i="22" s="1"/>
  <c r="AC2418" i="22" s="1"/>
  <c r="V2420" i="22"/>
  <c r="W2419" i="22"/>
  <c r="X2419" i="22" s="1"/>
  <c r="AA2419" i="22"/>
  <c r="Y2419" i="22" l="1"/>
  <c r="Z2419" i="22" s="1"/>
  <c r="AC2419" i="22" s="1"/>
  <c r="AB2419" i="22"/>
  <c r="W2420" i="22"/>
  <c r="X2420" i="22" s="1"/>
  <c r="AA2420" i="22"/>
  <c r="V2421" i="22"/>
  <c r="T2421" i="22"/>
  <c r="S2422" i="22"/>
  <c r="S2423" i="22" l="1"/>
  <c r="T2422" i="22"/>
  <c r="AB2420" i="22"/>
  <c r="Y2420" i="22"/>
  <c r="Z2420" i="22" s="1"/>
  <c r="AC2420" i="22" s="1"/>
  <c r="AA2421" i="22"/>
  <c r="V2422" i="22"/>
  <c r="W2421" i="22"/>
  <c r="X2421" i="22" s="1"/>
  <c r="S2424" i="22" l="1"/>
  <c r="T2423" i="22"/>
  <c r="V2423" i="22"/>
  <c r="AA2422" i="22"/>
  <c r="W2422" i="22"/>
  <c r="X2422" i="22" s="1"/>
  <c r="AB2421" i="22"/>
  <c r="Y2421" i="22"/>
  <c r="Z2421" i="22" s="1"/>
  <c r="AC2421" i="22" s="1"/>
  <c r="T2424" i="22" l="1"/>
  <c r="S2425" i="22"/>
  <c r="W2423" i="22"/>
  <c r="X2423" i="22" s="1"/>
  <c r="AA2423" i="22"/>
  <c r="V2424" i="22"/>
  <c r="Y2422" i="22"/>
  <c r="Z2422" i="22" s="1"/>
  <c r="AC2422" i="22" s="1"/>
  <c r="AB2422" i="22"/>
  <c r="AA2424" i="22" l="1"/>
  <c r="W2424" i="22"/>
  <c r="X2424" i="22" s="1"/>
  <c r="V2425" i="22"/>
  <c r="Y2423" i="22"/>
  <c r="Z2423" i="22" s="1"/>
  <c r="AC2423" i="22" s="1"/>
  <c r="AB2423" i="22"/>
  <c r="T2425" i="22"/>
  <c r="S2426" i="22"/>
  <c r="S2427" i="22" l="1"/>
  <c r="T2426" i="22"/>
  <c r="V2426" i="22"/>
  <c r="W2425" i="22"/>
  <c r="X2425" i="22" s="1"/>
  <c r="AA2425" i="22"/>
  <c r="AB2424" i="22"/>
  <c r="Y2424" i="22"/>
  <c r="Z2424" i="22" s="1"/>
  <c r="AC2424" i="22" s="1"/>
  <c r="Y2425" i="22" l="1"/>
  <c r="Z2425" i="22" s="1"/>
  <c r="AC2425" i="22" s="1"/>
  <c r="AB2425" i="22"/>
  <c r="S2428" i="22"/>
  <c r="T2427" i="22"/>
  <c r="V2427" i="22"/>
  <c r="AA2426" i="22"/>
  <c r="W2426" i="22"/>
  <c r="X2426" i="22" s="1"/>
  <c r="AB2426" i="22" l="1"/>
  <c r="Y2426" i="22"/>
  <c r="Z2426" i="22" s="1"/>
  <c r="AC2426" i="22" s="1"/>
  <c r="AA2427" i="22"/>
  <c r="V2428" i="22"/>
  <c r="W2427" i="22"/>
  <c r="X2427" i="22" s="1"/>
  <c r="S2429" i="22"/>
  <c r="T2428" i="22"/>
  <c r="Y2427" i="22" l="1"/>
  <c r="Z2427" i="22" s="1"/>
  <c r="AC2427" i="22" s="1"/>
  <c r="AB2427" i="22"/>
  <c r="T2429" i="22"/>
  <c r="S2430" i="22"/>
  <c r="W2428" i="22"/>
  <c r="X2428" i="22" s="1"/>
  <c r="AA2428" i="22"/>
  <c r="V2429" i="22"/>
  <c r="S2431" i="22" l="1"/>
  <c r="T2430" i="22"/>
  <c r="AA2429" i="22"/>
  <c r="V2430" i="22"/>
  <c r="W2429" i="22"/>
  <c r="X2429" i="22" s="1"/>
  <c r="AB2428" i="22"/>
  <c r="Y2428" i="22"/>
  <c r="Z2428" i="22" s="1"/>
  <c r="AC2428" i="22" s="1"/>
  <c r="V2431" i="22" l="1"/>
  <c r="W2430" i="22"/>
  <c r="X2430" i="22" s="1"/>
  <c r="AA2430" i="22"/>
  <c r="AB2429" i="22"/>
  <c r="Y2429" i="22"/>
  <c r="Z2429" i="22" s="1"/>
  <c r="AC2429" i="22" s="1"/>
  <c r="S2432" i="22"/>
  <c r="T2431" i="22"/>
  <c r="T2432" i="22" l="1"/>
  <c r="S2433" i="22"/>
  <c r="Y2430" i="22"/>
  <c r="Z2430" i="22" s="1"/>
  <c r="AC2430" i="22" s="1"/>
  <c r="AB2430" i="22"/>
  <c r="W2431" i="22"/>
  <c r="X2431" i="22" s="1"/>
  <c r="AA2431" i="22"/>
  <c r="V2432" i="22"/>
  <c r="AA2432" i="22" l="1"/>
  <c r="W2432" i="22"/>
  <c r="X2432" i="22" s="1"/>
  <c r="V2433" i="22"/>
  <c r="S2434" i="22"/>
  <c r="T2433" i="22"/>
  <c r="AB2431" i="22"/>
  <c r="Y2431" i="22"/>
  <c r="Z2431" i="22" s="1"/>
  <c r="AC2431" i="22" s="1"/>
  <c r="S2435" i="22" l="1"/>
  <c r="T2434" i="22"/>
  <c r="V2434" i="22"/>
  <c r="W2433" i="22"/>
  <c r="X2433" i="22" s="1"/>
  <c r="AA2433" i="22"/>
  <c r="AB2432" i="22"/>
  <c r="Y2432" i="22"/>
  <c r="Z2432" i="22" s="1"/>
  <c r="AC2432" i="22" s="1"/>
  <c r="Y2433" i="22" l="1"/>
  <c r="Z2433" i="22" s="1"/>
  <c r="AC2433" i="22" s="1"/>
  <c r="AB2433" i="22"/>
  <c r="W2434" i="22"/>
  <c r="X2434" i="22" s="1"/>
  <c r="AA2434" i="22"/>
  <c r="V2435" i="22"/>
  <c r="T2435" i="22"/>
  <c r="S2436" i="22"/>
  <c r="AB2434" i="22" l="1"/>
  <c r="Y2434" i="22"/>
  <c r="Z2434" i="22" s="1"/>
  <c r="AC2434" i="22" s="1"/>
  <c r="S2437" i="22"/>
  <c r="T2436" i="22"/>
  <c r="AA2435" i="22"/>
  <c r="V2436" i="22"/>
  <c r="W2435" i="22"/>
  <c r="X2435" i="22" s="1"/>
  <c r="AB2435" i="22" l="1"/>
  <c r="Y2435" i="22"/>
  <c r="Z2435" i="22" s="1"/>
  <c r="AC2435" i="22" s="1"/>
  <c r="V2437" i="22"/>
  <c r="W2436" i="22"/>
  <c r="X2436" i="22" s="1"/>
  <c r="AA2436" i="22"/>
  <c r="S2438" i="22"/>
  <c r="T2437" i="22"/>
  <c r="S2439" i="22" l="1"/>
  <c r="T2438" i="22"/>
  <c r="Y2436" i="22"/>
  <c r="Z2436" i="22" s="1"/>
  <c r="AC2436" i="22" s="1"/>
  <c r="AB2436" i="22"/>
  <c r="AA2437" i="22"/>
  <c r="V2438" i="22"/>
  <c r="W2437" i="22"/>
  <c r="X2437" i="22" s="1"/>
  <c r="S2440" i="22" l="1"/>
  <c r="T2439" i="22"/>
  <c r="AA2438" i="22"/>
  <c r="V2439" i="22"/>
  <c r="W2438" i="22"/>
  <c r="X2438" i="22" s="1"/>
  <c r="AB2437" i="22"/>
  <c r="Y2437" i="22"/>
  <c r="Z2437" i="22" s="1"/>
  <c r="AC2437" i="22" s="1"/>
  <c r="W2439" i="22" l="1"/>
  <c r="X2439" i="22" s="1"/>
  <c r="AA2439" i="22"/>
  <c r="V2440" i="22"/>
  <c r="Y2438" i="22"/>
  <c r="Z2438" i="22" s="1"/>
  <c r="AC2438" i="22" s="1"/>
  <c r="AB2438" i="22"/>
  <c r="T2440" i="22"/>
  <c r="S2441" i="22"/>
  <c r="AB2439" i="22" l="1"/>
  <c r="Y2439" i="22"/>
  <c r="Z2439" i="22" s="1"/>
  <c r="AC2439" i="22" s="1"/>
  <c r="S2442" i="22"/>
  <c r="T2441" i="22"/>
  <c r="AA2440" i="22"/>
  <c r="V2441" i="22"/>
  <c r="W2440" i="22"/>
  <c r="X2440" i="22" s="1"/>
  <c r="V2442" i="22" l="1"/>
  <c r="W2441" i="22"/>
  <c r="X2441" i="22" s="1"/>
  <c r="AA2441" i="22"/>
  <c r="AB2440" i="22"/>
  <c r="Y2440" i="22"/>
  <c r="Z2440" i="22" s="1"/>
  <c r="AC2440" i="22" s="1"/>
  <c r="S2443" i="22"/>
  <c r="T2442" i="22"/>
  <c r="W2442" i="22" l="1"/>
  <c r="X2442" i="22" s="1"/>
  <c r="AA2442" i="22"/>
  <c r="V2443" i="22"/>
  <c r="T2443" i="22"/>
  <c r="S2444" i="22"/>
  <c r="Y2441" i="22"/>
  <c r="Z2441" i="22" s="1"/>
  <c r="AC2441" i="22" s="1"/>
  <c r="AB2441" i="22"/>
  <c r="AB2442" i="22" l="1"/>
  <c r="Y2442" i="22"/>
  <c r="Z2442" i="22" s="1"/>
  <c r="AC2442" i="22" s="1"/>
  <c r="AA2443" i="22"/>
  <c r="V2444" i="22"/>
  <c r="W2443" i="22"/>
  <c r="X2443" i="22" s="1"/>
  <c r="S2445" i="22"/>
  <c r="T2444" i="22"/>
  <c r="S2446" i="22" l="1"/>
  <c r="T2445" i="22"/>
  <c r="AB2443" i="22"/>
  <c r="Y2443" i="22"/>
  <c r="Z2443" i="22" s="1"/>
  <c r="AC2443" i="22" s="1"/>
  <c r="V2445" i="22"/>
  <c r="W2444" i="22"/>
  <c r="X2444" i="22" s="1"/>
  <c r="AA2444" i="22"/>
  <c r="Y2444" i="22" l="1"/>
  <c r="Z2444" i="22" s="1"/>
  <c r="AC2444" i="22" s="1"/>
  <c r="AB2444" i="22"/>
  <c r="AA2445" i="22"/>
  <c r="V2446" i="22"/>
  <c r="W2445" i="22"/>
  <c r="X2445" i="22" s="1"/>
  <c r="S2447" i="22"/>
  <c r="T2446" i="22"/>
  <c r="S2448" i="22" l="1"/>
  <c r="T2447" i="22"/>
  <c r="AA2446" i="22"/>
  <c r="V2447" i="22"/>
  <c r="W2446" i="22"/>
  <c r="X2446" i="22" s="1"/>
  <c r="AB2445" i="22"/>
  <c r="Y2445" i="22"/>
  <c r="Z2445" i="22" s="1"/>
  <c r="AC2445" i="22" s="1"/>
  <c r="V2448" i="22" l="1"/>
  <c r="W2447" i="22"/>
  <c r="X2447" i="22" s="1"/>
  <c r="AA2447" i="22"/>
  <c r="Y2446" i="22"/>
  <c r="Z2446" i="22" s="1"/>
  <c r="AC2446" i="22" s="1"/>
  <c r="AB2446" i="22"/>
  <c r="T2448" i="22"/>
  <c r="S2449" i="22"/>
  <c r="S2450" i="22" l="1"/>
  <c r="T2449" i="22"/>
  <c r="AB2447" i="22"/>
  <c r="Y2447" i="22"/>
  <c r="Z2447" i="22" s="1"/>
  <c r="AC2447" i="22" s="1"/>
  <c r="V2449" i="22"/>
  <c r="W2448" i="22"/>
  <c r="X2448" i="22" s="1"/>
  <c r="AA2448" i="22"/>
  <c r="AB2448" i="22" l="1"/>
  <c r="Y2448" i="22"/>
  <c r="Z2448" i="22" s="1"/>
  <c r="AC2448" i="22" s="1"/>
  <c r="V2450" i="22"/>
  <c r="W2449" i="22"/>
  <c r="X2449" i="22" s="1"/>
  <c r="AA2449" i="22"/>
  <c r="S2451" i="22"/>
  <c r="T2450" i="22"/>
  <c r="S2452" i="22" l="1"/>
  <c r="T2451" i="22"/>
  <c r="Y2449" i="22"/>
  <c r="Z2449" i="22" s="1"/>
  <c r="AC2449" i="22" s="1"/>
  <c r="AB2449" i="22"/>
  <c r="V2451" i="22"/>
  <c r="W2450" i="22"/>
  <c r="X2450" i="22" s="1"/>
  <c r="AA2450" i="22"/>
  <c r="AB2450" i="22" l="1"/>
  <c r="Y2450" i="22"/>
  <c r="Z2450" i="22" s="1"/>
  <c r="AC2450" i="22" s="1"/>
  <c r="S2453" i="22"/>
  <c r="T2452" i="22"/>
  <c r="AA2451" i="22"/>
  <c r="V2452" i="22"/>
  <c r="W2451" i="22"/>
  <c r="X2451" i="22" s="1"/>
  <c r="Y2451" i="22" l="1"/>
  <c r="Z2451" i="22" s="1"/>
  <c r="AC2451" i="22" s="1"/>
  <c r="AB2451" i="22"/>
  <c r="AA2452" i="22"/>
  <c r="W2452" i="22"/>
  <c r="X2452" i="22" s="1"/>
  <c r="V2453" i="22"/>
  <c r="S2454" i="22"/>
  <c r="T2453" i="22"/>
  <c r="S2455" i="22" l="1"/>
  <c r="T2454" i="22"/>
  <c r="AB2452" i="22"/>
  <c r="Y2452" i="22"/>
  <c r="Z2452" i="22" s="1"/>
  <c r="AC2452" i="22" s="1"/>
  <c r="AA2453" i="22"/>
  <c r="V2454" i="22"/>
  <c r="W2453" i="22"/>
  <c r="X2453" i="22" s="1"/>
  <c r="AA2454" i="22" l="1"/>
  <c r="V2455" i="22"/>
  <c r="W2454" i="22"/>
  <c r="X2454" i="22" s="1"/>
  <c r="S2456" i="22"/>
  <c r="T2455" i="22"/>
  <c r="AB2453" i="22"/>
  <c r="Y2453" i="22"/>
  <c r="Z2453" i="22" s="1"/>
  <c r="AC2453" i="22" s="1"/>
  <c r="T2456" i="22" l="1"/>
  <c r="S2457" i="22"/>
  <c r="AB2454" i="22"/>
  <c r="Y2454" i="22"/>
  <c r="Z2454" i="22" s="1"/>
  <c r="AC2454" i="22" s="1"/>
  <c r="W2455" i="22"/>
  <c r="X2455" i="22" s="1"/>
  <c r="AA2455" i="22"/>
  <c r="V2456" i="22"/>
  <c r="AA2456" i="22" l="1"/>
  <c r="V2457" i="22"/>
  <c r="W2456" i="22"/>
  <c r="X2456" i="22" s="1"/>
  <c r="AB2455" i="22"/>
  <c r="Y2455" i="22"/>
  <c r="Z2455" i="22" s="1"/>
  <c r="AC2455" i="22" s="1"/>
  <c r="S2458" i="22"/>
  <c r="T2457" i="22"/>
  <c r="S2459" i="22" l="1"/>
  <c r="T2458" i="22"/>
  <c r="AB2456" i="22"/>
  <c r="Y2456" i="22"/>
  <c r="Z2456" i="22" s="1"/>
  <c r="AC2456" i="22" s="1"/>
  <c r="V2458" i="22"/>
  <c r="W2457" i="22"/>
  <c r="X2457" i="22" s="1"/>
  <c r="AA2457" i="22"/>
  <c r="Y2457" i="22" l="1"/>
  <c r="Z2457" i="22" s="1"/>
  <c r="AC2457" i="22" s="1"/>
  <c r="AB2457" i="22"/>
  <c r="AA2458" i="22"/>
  <c r="V2459" i="22"/>
  <c r="W2458" i="22"/>
  <c r="X2458" i="22" s="1"/>
  <c r="S2460" i="22"/>
  <c r="T2459" i="22"/>
  <c r="AB2458" i="22" l="1"/>
  <c r="Y2458" i="22"/>
  <c r="Z2458" i="22" s="1"/>
  <c r="AC2458" i="22" s="1"/>
  <c r="S2461" i="22"/>
  <c r="T2460" i="22"/>
  <c r="AA2459" i="22"/>
  <c r="V2460" i="22"/>
  <c r="W2459" i="22"/>
  <c r="X2459" i="22" s="1"/>
  <c r="Y2459" i="22" l="1"/>
  <c r="Z2459" i="22" s="1"/>
  <c r="AC2459" i="22" s="1"/>
  <c r="AB2459" i="22"/>
  <c r="S2462" i="22"/>
  <c r="T2461" i="22"/>
  <c r="AA2460" i="22"/>
  <c r="V2461" i="22"/>
  <c r="W2460" i="22"/>
  <c r="X2460" i="22" s="1"/>
  <c r="AA2461" i="22" l="1"/>
  <c r="V2462" i="22"/>
  <c r="W2461" i="22"/>
  <c r="X2461" i="22" s="1"/>
  <c r="S2463" i="22"/>
  <c r="T2462" i="22"/>
  <c r="Y2460" i="22"/>
  <c r="Z2460" i="22" s="1"/>
  <c r="AC2460" i="22" s="1"/>
  <c r="AB2460" i="22"/>
  <c r="S2464" i="22" l="1"/>
  <c r="T2463" i="22"/>
  <c r="Y2461" i="22"/>
  <c r="Z2461" i="22" s="1"/>
  <c r="AC2461" i="22" s="1"/>
  <c r="AB2461" i="22"/>
  <c r="V2463" i="22"/>
  <c r="W2462" i="22"/>
  <c r="X2462" i="22" s="1"/>
  <c r="AA2462" i="22"/>
  <c r="Y2462" i="22" l="1"/>
  <c r="Z2462" i="22" s="1"/>
  <c r="AC2462" i="22" s="1"/>
  <c r="AB2462" i="22"/>
  <c r="T2464" i="22"/>
  <c r="S2465" i="22"/>
  <c r="W2463" i="22"/>
  <c r="X2463" i="22" s="1"/>
  <c r="V2464" i="22"/>
  <c r="AA2463" i="22"/>
  <c r="V2465" i="22" l="1"/>
  <c r="W2464" i="22"/>
  <c r="X2464" i="22" s="1"/>
  <c r="AA2464" i="22"/>
  <c r="S2466" i="22"/>
  <c r="T2465" i="22"/>
  <c r="AB2463" i="22"/>
  <c r="Y2463" i="22"/>
  <c r="Z2463" i="22" s="1"/>
  <c r="AC2463" i="22" s="1"/>
  <c r="S2467" i="22" l="1"/>
  <c r="T2466" i="22"/>
  <c r="AB2464" i="22"/>
  <c r="Y2464" i="22"/>
  <c r="Z2464" i="22" s="1"/>
  <c r="AC2464" i="22" s="1"/>
  <c r="V2466" i="22"/>
  <c r="W2465" i="22"/>
  <c r="X2465" i="22" s="1"/>
  <c r="AA2465" i="22"/>
  <c r="Y2465" i="22" l="1"/>
  <c r="Z2465" i="22" s="1"/>
  <c r="AC2465" i="22" s="1"/>
  <c r="AB2465" i="22"/>
  <c r="S2468" i="22"/>
  <c r="T2467" i="22"/>
  <c r="V2467" i="22"/>
  <c r="W2466" i="22"/>
  <c r="X2466" i="22" s="1"/>
  <c r="AA2466" i="22"/>
  <c r="AB2466" i="22" l="1"/>
  <c r="Y2466" i="22"/>
  <c r="Z2466" i="22" s="1"/>
  <c r="AC2466" i="22" s="1"/>
  <c r="AA2467" i="22"/>
  <c r="V2468" i="22"/>
  <c r="W2467" i="22"/>
  <c r="X2467" i="22" s="1"/>
  <c r="S2469" i="22"/>
  <c r="T2468" i="22"/>
  <c r="Y2467" i="22" l="1"/>
  <c r="Z2467" i="22" s="1"/>
  <c r="AC2467" i="22" s="1"/>
  <c r="AB2467" i="22"/>
  <c r="V2469" i="22"/>
  <c r="AA2468" i="22"/>
  <c r="W2468" i="22"/>
  <c r="X2468" i="22" s="1"/>
  <c r="T2469" i="22"/>
  <c r="S2470" i="22"/>
  <c r="T2470" i="22" l="1"/>
  <c r="S2471" i="22"/>
  <c r="AA2469" i="22"/>
  <c r="V2470" i="22"/>
  <c r="W2469" i="22"/>
  <c r="X2469" i="22" s="1"/>
  <c r="AB2468" i="22"/>
  <c r="Y2468" i="22"/>
  <c r="Z2468" i="22" s="1"/>
  <c r="AC2468" i="22" s="1"/>
  <c r="V2471" i="22" l="1"/>
  <c r="AA2470" i="22"/>
  <c r="W2470" i="22"/>
  <c r="X2470" i="22" s="1"/>
  <c r="AB2469" i="22"/>
  <c r="Y2469" i="22"/>
  <c r="Z2469" i="22" s="1"/>
  <c r="AC2469" i="22" s="1"/>
  <c r="S2472" i="22"/>
  <c r="T2471" i="22"/>
  <c r="T2472" i="22" l="1"/>
  <c r="S2473" i="22"/>
  <c r="Y2470" i="22"/>
  <c r="Z2470" i="22" s="1"/>
  <c r="AC2470" i="22" s="1"/>
  <c r="AB2470" i="22"/>
  <c r="W2471" i="22"/>
  <c r="X2471" i="22" s="1"/>
  <c r="V2472" i="22"/>
  <c r="AA2471" i="22"/>
  <c r="AA2472" i="22" l="1"/>
  <c r="W2472" i="22"/>
  <c r="X2472" i="22" s="1"/>
  <c r="V2473" i="22"/>
  <c r="AB2471" i="22"/>
  <c r="Y2471" i="22"/>
  <c r="Z2471" i="22" s="1"/>
  <c r="AC2471" i="22" s="1"/>
  <c r="T2473" i="22"/>
  <c r="S2474" i="22"/>
  <c r="S2475" i="22" l="1"/>
  <c r="T2474" i="22"/>
  <c r="AB2472" i="22"/>
  <c r="Y2472" i="22"/>
  <c r="Z2472" i="22" s="1"/>
  <c r="AC2472" i="22" s="1"/>
  <c r="V2474" i="22"/>
  <c r="W2473" i="22"/>
  <c r="X2473" i="22" s="1"/>
  <c r="AA2473" i="22"/>
  <c r="Y2473" i="22" l="1"/>
  <c r="Z2473" i="22" s="1"/>
  <c r="AC2473" i="22" s="1"/>
  <c r="AB2473" i="22"/>
  <c r="W2474" i="22"/>
  <c r="X2474" i="22" s="1"/>
  <c r="V2475" i="22"/>
  <c r="AA2474" i="22"/>
  <c r="T2475" i="22"/>
  <c r="S2476" i="22"/>
  <c r="AB2474" i="22" l="1"/>
  <c r="Y2474" i="22"/>
  <c r="Z2474" i="22" s="1"/>
  <c r="AC2474" i="22" s="1"/>
  <c r="S2477" i="22"/>
  <c r="T2476" i="22"/>
  <c r="AA2475" i="22"/>
  <c r="V2476" i="22"/>
  <c r="W2475" i="22"/>
  <c r="X2475" i="22" s="1"/>
  <c r="W2476" i="22" l="1"/>
  <c r="X2476" i="22" s="1"/>
  <c r="AA2476" i="22"/>
  <c r="V2477" i="22"/>
  <c r="Y2475" i="22"/>
  <c r="Z2475" i="22" s="1"/>
  <c r="AC2475" i="22" s="1"/>
  <c r="AB2475" i="22"/>
  <c r="T2477" i="22"/>
  <c r="S2478" i="22"/>
  <c r="T2478" i="22" l="1"/>
  <c r="S2479" i="22"/>
  <c r="AA2477" i="22"/>
  <c r="W2477" i="22"/>
  <c r="X2477" i="22" s="1"/>
  <c r="V2478" i="22"/>
  <c r="AB2476" i="22"/>
  <c r="Y2476" i="22"/>
  <c r="Z2476" i="22" s="1"/>
  <c r="AC2476" i="22" s="1"/>
  <c r="AB2477" i="22" l="1"/>
  <c r="Y2477" i="22"/>
  <c r="Z2477" i="22" s="1"/>
  <c r="AC2477" i="22" s="1"/>
  <c r="V2479" i="22"/>
  <c r="AA2478" i="22"/>
  <c r="W2478" i="22"/>
  <c r="X2478" i="22" s="1"/>
  <c r="S2480" i="22"/>
  <c r="T2479" i="22"/>
  <c r="T2480" i="22" l="1"/>
  <c r="S2481" i="22"/>
  <c r="Y2478" i="22"/>
  <c r="Z2478" i="22" s="1"/>
  <c r="AC2478" i="22" s="1"/>
  <c r="AB2478" i="22"/>
  <c r="W2479" i="22"/>
  <c r="X2479" i="22" s="1"/>
  <c r="V2480" i="22"/>
  <c r="AA2479" i="22"/>
  <c r="AA2480" i="22" l="1"/>
  <c r="V2481" i="22"/>
  <c r="W2480" i="22"/>
  <c r="X2480" i="22" s="1"/>
  <c r="AB2479" i="22"/>
  <c r="Y2479" i="22"/>
  <c r="Z2479" i="22" s="1"/>
  <c r="AC2479" i="22" s="1"/>
  <c r="T2481" i="22"/>
  <c r="S2482" i="22"/>
  <c r="S2483" i="22" l="1"/>
  <c r="T2482" i="22"/>
  <c r="AB2480" i="22"/>
  <c r="Y2480" i="22"/>
  <c r="Z2480" i="22" s="1"/>
  <c r="AC2480" i="22" s="1"/>
  <c r="V2482" i="22"/>
  <c r="W2481" i="22"/>
  <c r="X2481" i="22" s="1"/>
  <c r="AA2481" i="22"/>
  <c r="Y2481" i="22" l="1"/>
  <c r="Z2481" i="22" s="1"/>
  <c r="AC2481" i="22" s="1"/>
  <c r="AB2481" i="22"/>
  <c r="T2483" i="22"/>
  <c r="S2484" i="22"/>
  <c r="W2482" i="22"/>
  <c r="X2482" i="22" s="1"/>
  <c r="V2483" i="22"/>
  <c r="AA2482" i="22"/>
  <c r="AB2482" i="22" l="1"/>
  <c r="Y2482" i="22"/>
  <c r="Z2482" i="22" s="1"/>
  <c r="AC2482" i="22" s="1"/>
  <c r="S2485" i="22"/>
  <c r="T2484" i="22"/>
  <c r="AA2483" i="22"/>
  <c r="V2484" i="22"/>
  <c r="W2483" i="22"/>
  <c r="X2483" i="22" s="1"/>
  <c r="W2484" i="22" l="1"/>
  <c r="X2484" i="22" s="1"/>
  <c r="AA2484" i="22"/>
  <c r="V2485" i="22"/>
  <c r="T2485" i="22"/>
  <c r="S2486" i="22"/>
  <c r="Y2483" i="22"/>
  <c r="Z2483" i="22" s="1"/>
  <c r="AC2483" i="22" s="1"/>
  <c r="AB2483" i="22"/>
  <c r="Y2484" i="22" l="1"/>
  <c r="Z2484" i="22" s="1"/>
  <c r="AC2484" i="22" s="1"/>
  <c r="AB2484" i="22"/>
  <c r="T2486" i="22"/>
  <c r="S2487" i="22"/>
  <c r="AA2485" i="22"/>
  <c r="W2485" i="22"/>
  <c r="X2485" i="22" s="1"/>
  <c r="V2486" i="22"/>
  <c r="V2487" i="22" l="1"/>
  <c r="AA2486" i="22"/>
  <c r="W2486" i="22"/>
  <c r="X2486" i="22" s="1"/>
  <c r="S2488" i="22"/>
  <c r="T2487" i="22"/>
  <c r="AB2485" i="22"/>
  <c r="Y2485" i="22"/>
  <c r="Z2485" i="22" s="1"/>
  <c r="AC2485" i="22" s="1"/>
  <c r="T2488" i="22" l="1"/>
  <c r="S2489" i="22"/>
  <c r="Y2486" i="22"/>
  <c r="Z2486" i="22" s="1"/>
  <c r="AC2486" i="22" s="1"/>
  <c r="AB2486" i="22"/>
  <c r="W2487" i="22"/>
  <c r="X2487" i="22" s="1"/>
  <c r="AA2487" i="22"/>
  <c r="V2488" i="22"/>
  <c r="AA2488" i="22" l="1"/>
  <c r="W2488" i="22"/>
  <c r="X2488" i="22" s="1"/>
  <c r="V2489" i="22"/>
  <c r="AB2487" i="22"/>
  <c r="Y2487" i="22"/>
  <c r="Z2487" i="22" s="1"/>
  <c r="AC2487" i="22" s="1"/>
  <c r="T2489" i="22"/>
  <c r="S2490" i="22"/>
  <c r="S2491" i="22" l="1"/>
  <c r="T2490" i="22"/>
  <c r="V2490" i="22"/>
  <c r="W2489" i="22"/>
  <c r="X2489" i="22" s="1"/>
  <c r="AA2489" i="22"/>
  <c r="AB2488" i="22"/>
  <c r="Y2488" i="22"/>
  <c r="Z2488" i="22" s="1"/>
  <c r="AC2488" i="22" s="1"/>
  <c r="T2491" i="22" l="1"/>
  <c r="S2492" i="22"/>
  <c r="Y2489" i="22"/>
  <c r="Z2489" i="22" s="1"/>
  <c r="AC2489" i="22" s="1"/>
  <c r="AB2489" i="22"/>
  <c r="V2491" i="22"/>
  <c r="AA2490" i="22"/>
  <c r="W2490" i="22"/>
  <c r="X2490" i="22" s="1"/>
  <c r="AB2490" i="22" l="1"/>
  <c r="Y2490" i="22"/>
  <c r="Z2490" i="22" s="1"/>
  <c r="AC2490" i="22" s="1"/>
  <c r="AA2491" i="22"/>
  <c r="V2492" i="22"/>
  <c r="W2491" i="22"/>
  <c r="X2491" i="22" s="1"/>
  <c r="S2493" i="22"/>
  <c r="T2492" i="22"/>
  <c r="T2493" i="22" l="1"/>
  <c r="S2494" i="22"/>
  <c r="Y2491" i="22"/>
  <c r="Z2491" i="22" s="1"/>
  <c r="AC2491" i="22" s="1"/>
  <c r="AB2491" i="22"/>
  <c r="W2492" i="22"/>
  <c r="X2492" i="22" s="1"/>
  <c r="V2493" i="22"/>
  <c r="AA2492" i="22"/>
  <c r="AA2493" i="22" l="1"/>
  <c r="W2493" i="22"/>
  <c r="X2493" i="22" s="1"/>
  <c r="V2494" i="22"/>
  <c r="Y2492" i="22"/>
  <c r="Z2492" i="22" s="1"/>
  <c r="AC2492" i="22" s="1"/>
  <c r="AB2492" i="22"/>
  <c r="T2494" i="22"/>
  <c r="S2495" i="22"/>
  <c r="V2495" i="22" l="1"/>
  <c r="AA2494" i="22"/>
  <c r="W2494" i="22"/>
  <c r="X2494" i="22" s="1"/>
  <c r="AB2493" i="22"/>
  <c r="Y2493" i="22"/>
  <c r="Z2493" i="22" s="1"/>
  <c r="AC2493" i="22" s="1"/>
  <c r="S2496" i="22"/>
  <c r="T2495" i="22"/>
  <c r="Y2494" i="22" l="1"/>
  <c r="Z2494" i="22" s="1"/>
  <c r="AC2494" i="22" s="1"/>
  <c r="AB2494" i="22"/>
  <c r="T2496" i="22"/>
  <c r="S2497" i="22"/>
  <c r="W2495" i="22"/>
  <c r="X2495" i="22" s="1"/>
  <c r="V2496" i="22"/>
  <c r="AA2495" i="22"/>
  <c r="Y2495" i="22" l="1"/>
  <c r="Z2495" i="22" s="1"/>
  <c r="AC2495" i="22" s="1"/>
  <c r="AB2495" i="22"/>
  <c r="AA2496" i="22"/>
  <c r="W2496" i="22"/>
  <c r="X2496" i="22" s="1"/>
  <c r="V2497" i="22"/>
  <c r="T2497" i="22"/>
  <c r="S2498" i="22"/>
  <c r="AB2496" i="22" l="1"/>
  <c r="Y2496" i="22"/>
  <c r="Z2496" i="22" s="1"/>
  <c r="AC2496" i="22" s="1"/>
  <c r="S2499" i="22"/>
  <c r="T2498" i="22"/>
  <c r="V2498" i="22"/>
  <c r="W2497" i="22"/>
  <c r="X2497" i="22" s="1"/>
  <c r="AA2497" i="22"/>
  <c r="Y2497" i="22" l="1"/>
  <c r="Z2497" i="22" s="1"/>
  <c r="AC2497" i="22" s="1"/>
  <c r="AB2497" i="22"/>
  <c r="AA2498" i="22"/>
  <c r="W2498" i="22"/>
  <c r="X2498" i="22" s="1"/>
  <c r="V2499" i="22"/>
  <c r="T2499" i="22"/>
  <c r="S2500" i="22"/>
  <c r="AB2498" i="22" l="1"/>
  <c r="Y2498" i="22"/>
  <c r="Z2498" i="22" s="1"/>
  <c r="AC2498" i="22" s="1"/>
  <c r="S2501" i="22"/>
  <c r="T2500" i="22"/>
  <c r="AA2499" i="22"/>
  <c r="V2500" i="22"/>
  <c r="W2499" i="22"/>
  <c r="X2499" i="22" s="1"/>
  <c r="W2500" i="22" l="1"/>
  <c r="X2500" i="22" s="1"/>
  <c r="V2501" i="22"/>
  <c r="AA2500" i="22"/>
  <c r="T2501" i="22"/>
  <c r="S2502" i="22"/>
  <c r="Y2499" i="22"/>
  <c r="Z2499" i="22" s="1"/>
  <c r="AC2499" i="22" s="1"/>
  <c r="AB2499" i="22"/>
  <c r="AB2500" i="22" l="1"/>
  <c r="Y2500" i="22"/>
  <c r="Z2500" i="22" s="1"/>
  <c r="AC2500" i="22" s="1"/>
  <c r="T2502" i="22"/>
  <c r="S2503" i="22"/>
  <c r="AA2501" i="22"/>
  <c r="V2502" i="22"/>
  <c r="W2501" i="22"/>
  <c r="X2501" i="22" s="1"/>
  <c r="V2503" i="22" l="1"/>
  <c r="AA2502" i="22"/>
  <c r="W2502" i="22"/>
  <c r="X2502" i="22" s="1"/>
  <c r="S2504" i="22"/>
  <c r="T2503" i="22"/>
  <c r="AB2501" i="22"/>
  <c r="Y2501" i="22"/>
  <c r="Z2501" i="22" s="1"/>
  <c r="AC2501" i="22" s="1"/>
  <c r="T2504" i="22" l="1"/>
  <c r="S2505" i="22"/>
  <c r="Y2502" i="22"/>
  <c r="Z2502" i="22" s="1"/>
  <c r="AC2502" i="22" s="1"/>
  <c r="AB2502" i="22"/>
  <c r="AA2503" i="22"/>
  <c r="W2503" i="22"/>
  <c r="X2503" i="22" s="1"/>
  <c r="V2504" i="22"/>
  <c r="AA2504" i="22" l="1"/>
  <c r="W2504" i="22"/>
  <c r="X2504" i="22" s="1"/>
  <c r="V2505" i="22"/>
  <c r="AB2503" i="22"/>
  <c r="Y2503" i="22"/>
  <c r="Z2503" i="22" s="1"/>
  <c r="AC2503" i="22" s="1"/>
  <c r="S2506" i="22"/>
  <c r="T2505" i="22"/>
  <c r="S2507" i="22" l="1"/>
  <c r="T2506" i="22"/>
  <c r="V2506" i="22"/>
  <c r="W2505" i="22"/>
  <c r="X2505" i="22" s="1"/>
  <c r="AA2505" i="22"/>
  <c r="AB2504" i="22"/>
  <c r="Y2504" i="22"/>
  <c r="Z2504" i="22" s="1"/>
  <c r="AC2504" i="22" s="1"/>
  <c r="V2507" i="22" l="1"/>
  <c r="AA2506" i="22"/>
  <c r="W2506" i="22"/>
  <c r="X2506" i="22" s="1"/>
  <c r="Y2505" i="22"/>
  <c r="Z2505" i="22" s="1"/>
  <c r="AC2505" i="22" s="1"/>
  <c r="AB2505" i="22"/>
  <c r="T2507" i="22"/>
  <c r="S2508" i="22"/>
  <c r="AB2506" i="22" l="1"/>
  <c r="Y2506" i="22"/>
  <c r="Z2506" i="22" s="1"/>
  <c r="AC2506" i="22" s="1"/>
  <c r="T2508" i="22"/>
  <c r="S2509" i="22"/>
  <c r="W2507" i="22"/>
  <c r="X2507" i="22" s="1"/>
  <c r="AA2507" i="22"/>
  <c r="V2508" i="22"/>
  <c r="W2508" i="22" l="1"/>
  <c r="X2508" i="22" s="1"/>
  <c r="AA2508" i="22"/>
  <c r="V2509" i="22"/>
  <c r="T2509" i="22"/>
  <c r="S2510" i="22"/>
  <c r="Y2507" i="22"/>
  <c r="Z2507" i="22" s="1"/>
  <c r="AC2507" i="22" s="1"/>
  <c r="AB2507" i="22"/>
  <c r="V2510" i="22" l="1"/>
  <c r="W2509" i="22"/>
  <c r="X2509" i="22" s="1"/>
  <c r="AA2509" i="22"/>
  <c r="S2511" i="22"/>
  <c r="T2510" i="22"/>
  <c r="AB2508" i="22"/>
  <c r="Y2508" i="22"/>
  <c r="Z2508" i="22" s="1"/>
  <c r="AC2508" i="22" s="1"/>
  <c r="S2512" i="22" l="1"/>
  <c r="T2511" i="22"/>
  <c r="Y2509" i="22"/>
  <c r="Z2509" i="22" s="1"/>
  <c r="AC2509" i="22" s="1"/>
  <c r="AB2509" i="22"/>
  <c r="V2511" i="22"/>
  <c r="AA2510" i="22"/>
  <c r="W2510" i="22"/>
  <c r="X2510" i="22" s="1"/>
  <c r="AB2510" i="22" l="1"/>
  <c r="Y2510" i="22"/>
  <c r="Z2510" i="22" s="1"/>
  <c r="AC2510" i="22" s="1"/>
  <c r="AA2511" i="22"/>
  <c r="V2512" i="22"/>
  <c r="W2511" i="22"/>
  <c r="X2511" i="22" s="1"/>
  <c r="S2513" i="22"/>
  <c r="T2512" i="22"/>
  <c r="S2514" i="22" l="1"/>
  <c r="T2513" i="22"/>
  <c r="Y2511" i="22"/>
  <c r="Z2511" i="22" s="1"/>
  <c r="AC2511" i="22" s="1"/>
  <c r="AB2511" i="22"/>
  <c r="AA2512" i="22"/>
  <c r="W2512" i="22"/>
  <c r="X2512" i="22" s="1"/>
  <c r="V2513" i="22"/>
  <c r="AB2512" i="22" l="1"/>
  <c r="Y2512" i="22"/>
  <c r="Z2512" i="22" s="1"/>
  <c r="AC2512" i="22" s="1"/>
  <c r="AA2513" i="22"/>
  <c r="V2514" i="22"/>
  <c r="W2513" i="22"/>
  <c r="X2513" i="22" s="1"/>
  <c r="S2515" i="22"/>
  <c r="T2514" i="22"/>
  <c r="T2515" i="22" l="1"/>
  <c r="S2516" i="22"/>
  <c r="Y2513" i="22"/>
  <c r="Z2513" i="22" s="1"/>
  <c r="AC2513" i="22" s="1"/>
  <c r="AB2513" i="22"/>
  <c r="V2515" i="22"/>
  <c r="AA2514" i="22"/>
  <c r="W2514" i="22"/>
  <c r="X2514" i="22" s="1"/>
  <c r="AB2514" i="22" l="1"/>
  <c r="Y2514" i="22"/>
  <c r="Z2514" i="22" s="1"/>
  <c r="AC2514" i="22" s="1"/>
  <c r="W2515" i="22"/>
  <c r="X2515" i="22" s="1"/>
  <c r="AA2515" i="22"/>
  <c r="V2516" i="22"/>
  <c r="T2516" i="22"/>
  <c r="S2517" i="22"/>
  <c r="W2516" i="22" l="1"/>
  <c r="X2516" i="22" s="1"/>
  <c r="V2517" i="22"/>
  <c r="AA2516" i="22"/>
  <c r="T2517" i="22"/>
  <c r="S2518" i="22"/>
  <c r="Y2515" i="22"/>
  <c r="Z2515" i="22" s="1"/>
  <c r="AC2515" i="22" s="1"/>
  <c r="AB2515" i="22"/>
  <c r="S2519" i="22" l="1"/>
  <c r="T2518" i="22"/>
  <c r="V2518" i="22"/>
  <c r="W2517" i="22"/>
  <c r="X2517" i="22" s="1"/>
  <c r="AA2517" i="22"/>
  <c r="AB2516" i="22"/>
  <c r="Y2516" i="22"/>
  <c r="Z2516" i="22" s="1"/>
  <c r="AC2516" i="22" s="1"/>
  <c r="S2520" i="22" l="1"/>
  <c r="T2519" i="22"/>
  <c r="Y2517" i="22"/>
  <c r="Z2517" i="22" s="1"/>
  <c r="AC2517" i="22" s="1"/>
  <c r="AB2517" i="22"/>
  <c r="V2519" i="22"/>
  <c r="AA2518" i="22"/>
  <c r="W2518" i="22"/>
  <c r="X2518" i="22" s="1"/>
  <c r="S2521" i="22" l="1"/>
  <c r="T2520" i="22"/>
  <c r="AB2518" i="22"/>
  <c r="Y2518" i="22"/>
  <c r="Z2518" i="22" s="1"/>
  <c r="AC2518" i="22" s="1"/>
  <c r="AA2519" i="22"/>
  <c r="V2520" i="22"/>
  <c r="W2519" i="22"/>
  <c r="X2519" i="22" s="1"/>
  <c r="Y2519" i="22" l="1"/>
  <c r="Z2519" i="22" s="1"/>
  <c r="AC2519" i="22" s="1"/>
  <c r="AB2519" i="22"/>
  <c r="AA2520" i="22"/>
  <c r="W2520" i="22"/>
  <c r="X2520" i="22" s="1"/>
  <c r="V2521" i="22"/>
  <c r="T2521" i="22"/>
  <c r="S2522" i="22"/>
  <c r="S2523" i="22" l="1"/>
  <c r="T2522" i="22"/>
  <c r="AB2520" i="22"/>
  <c r="Y2520" i="22"/>
  <c r="Z2520" i="22" s="1"/>
  <c r="AC2520" i="22" s="1"/>
  <c r="AA2521" i="22"/>
  <c r="V2522" i="22"/>
  <c r="W2521" i="22"/>
  <c r="X2521" i="22" s="1"/>
  <c r="Y2521" i="22" l="1"/>
  <c r="Z2521" i="22" s="1"/>
  <c r="AC2521" i="22" s="1"/>
  <c r="AB2521" i="22"/>
  <c r="W2522" i="22"/>
  <c r="X2522" i="22" s="1"/>
  <c r="V2523" i="22"/>
  <c r="AA2522" i="22"/>
  <c r="S2524" i="22"/>
  <c r="T2523" i="22"/>
  <c r="T2524" i="22" l="1"/>
  <c r="S2525" i="22"/>
  <c r="W2523" i="22"/>
  <c r="X2523" i="22" s="1"/>
  <c r="AA2523" i="22"/>
  <c r="V2524" i="22"/>
  <c r="AB2522" i="22"/>
  <c r="Y2522" i="22"/>
  <c r="Z2522" i="22" s="1"/>
  <c r="AC2522" i="22" s="1"/>
  <c r="W2524" i="22" l="1"/>
  <c r="X2524" i="22" s="1"/>
  <c r="V2525" i="22"/>
  <c r="AA2524" i="22"/>
  <c r="Y2523" i="22"/>
  <c r="Z2523" i="22" s="1"/>
  <c r="AC2523" i="22" s="1"/>
  <c r="AB2523" i="22"/>
  <c r="T2525" i="22"/>
  <c r="S2526" i="22"/>
  <c r="S2527" i="22" l="1"/>
  <c r="T2526" i="22"/>
  <c r="AB2524" i="22"/>
  <c r="Y2524" i="22"/>
  <c r="Z2524" i="22" s="1"/>
  <c r="AC2524" i="22" s="1"/>
  <c r="V2526" i="22"/>
  <c r="W2525" i="22"/>
  <c r="X2525" i="22" s="1"/>
  <c r="AA2525" i="22"/>
  <c r="Y2525" i="22" l="1"/>
  <c r="Z2525" i="22" s="1"/>
  <c r="AC2525" i="22" s="1"/>
  <c r="AB2525" i="22"/>
  <c r="V2527" i="22"/>
  <c r="AA2526" i="22"/>
  <c r="W2526" i="22"/>
  <c r="X2526" i="22" s="1"/>
  <c r="S2528" i="22"/>
  <c r="T2527" i="22"/>
  <c r="AB2526" i="22" l="1"/>
  <c r="Y2526" i="22"/>
  <c r="Z2526" i="22" s="1"/>
  <c r="AC2526" i="22" s="1"/>
  <c r="AA2527" i="22"/>
  <c r="V2528" i="22"/>
  <c r="W2527" i="22"/>
  <c r="X2527" i="22" s="1"/>
  <c r="S2529" i="22"/>
  <c r="T2528" i="22"/>
  <c r="T2529" i="22" l="1"/>
  <c r="S2530" i="22"/>
  <c r="Y2527" i="22"/>
  <c r="Z2527" i="22" s="1"/>
  <c r="AC2527" i="22" s="1"/>
  <c r="AB2527" i="22"/>
  <c r="AA2528" i="22"/>
  <c r="V2529" i="22"/>
  <c r="W2528" i="22"/>
  <c r="X2528" i="22" s="1"/>
  <c r="AB2528" i="22" l="1"/>
  <c r="Y2528" i="22"/>
  <c r="Z2528" i="22" s="1"/>
  <c r="AC2528" i="22" s="1"/>
  <c r="AA2529" i="22"/>
  <c r="V2530" i="22"/>
  <c r="W2529" i="22"/>
  <c r="X2529" i="22" s="1"/>
  <c r="S2531" i="22"/>
  <c r="T2530" i="22"/>
  <c r="T2531" i="22" l="1"/>
  <c r="S2532" i="22"/>
  <c r="Y2529" i="22"/>
  <c r="Z2529" i="22" s="1"/>
  <c r="AC2529" i="22" s="1"/>
  <c r="AB2529" i="22"/>
  <c r="AA2530" i="22"/>
  <c r="W2530" i="22"/>
  <c r="X2530" i="22" s="1"/>
  <c r="V2531" i="22"/>
  <c r="AB2530" i="22" l="1"/>
  <c r="Y2530" i="22"/>
  <c r="Z2530" i="22" s="1"/>
  <c r="AC2530" i="22" s="1"/>
  <c r="W2531" i="22"/>
  <c r="X2531" i="22" s="1"/>
  <c r="AA2531" i="22"/>
  <c r="V2532" i="22"/>
  <c r="T2532" i="22"/>
  <c r="S2533" i="22"/>
  <c r="T2533" i="22" l="1"/>
  <c r="S2534" i="22"/>
  <c r="Y2531" i="22"/>
  <c r="Z2531" i="22" s="1"/>
  <c r="AC2531" i="22" s="1"/>
  <c r="AB2531" i="22"/>
  <c r="W2532" i="22"/>
  <c r="X2532" i="22" s="1"/>
  <c r="AA2532" i="22"/>
  <c r="V2533" i="22"/>
  <c r="V2534" i="22" l="1"/>
  <c r="W2533" i="22"/>
  <c r="X2533" i="22" s="1"/>
  <c r="AA2533" i="22"/>
  <c r="AB2532" i="22"/>
  <c r="Y2532" i="22"/>
  <c r="Z2532" i="22" s="1"/>
  <c r="AC2532" i="22" s="1"/>
  <c r="S2535" i="22"/>
  <c r="T2534" i="22"/>
  <c r="V2535" i="22" l="1"/>
  <c r="W2534" i="22"/>
  <c r="X2534" i="22" s="1"/>
  <c r="AA2534" i="22"/>
  <c r="S2536" i="22"/>
  <c r="T2535" i="22"/>
  <c r="Y2533" i="22"/>
  <c r="Z2533" i="22" s="1"/>
  <c r="AC2533" i="22" s="1"/>
  <c r="AB2533" i="22"/>
  <c r="S2537" i="22" l="1"/>
  <c r="T2536" i="22"/>
  <c r="AB2534" i="22"/>
  <c r="Y2534" i="22"/>
  <c r="Z2534" i="22" s="1"/>
  <c r="AC2534" i="22" s="1"/>
  <c r="AA2535" i="22"/>
  <c r="V2536" i="22"/>
  <c r="W2535" i="22"/>
  <c r="X2535" i="22" s="1"/>
  <c r="AA2536" i="22" l="1"/>
  <c r="V2537" i="22"/>
  <c r="W2536" i="22"/>
  <c r="X2536" i="22" s="1"/>
  <c r="T2537" i="22"/>
  <c r="S2538" i="22"/>
  <c r="Y2535" i="22"/>
  <c r="Z2535" i="22" s="1"/>
  <c r="AC2535" i="22" s="1"/>
  <c r="AB2535" i="22"/>
  <c r="AB2536" i="22" l="1"/>
  <c r="Y2536" i="22"/>
  <c r="Z2536" i="22" s="1"/>
  <c r="AC2536" i="22" s="1"/>
  <c r="S2539" i="22"/>
  <c r="T2538" i="22"/>
  <c r="AA2537" i="22"/>
  <c r="V2538" i="22"/>
  <c r="W2537" i="22"/>
  <c r="X2537" i="22" s="1"/>
  <c r="Y2537" i="22" l="1"/>
  <c r="Z2537" i="22" s="1"/>
  <c r="AC2537" i="22" s="1"/>
  <c r="AB2537" i="22"/>
  <c r="V2539" i="22"/>
  <c r="AA2538" i="22"/>
  <c r="W2538" i="22"/>
  <c r="X2538" i="22" s="1"/>
  <c r="T2539" i="22"/>
  <c r="S2540" i="22"/>
  <c r="T2540" i="22" l="1"/>
  <c r="S2541" i="22"/>
  <c r="AB2538" i="22"/>
  <c r="Y2538" i="22"/>
  <c r="Z2538" i="22" s="1"/>
  <c r="AC2538" i="22" s="1"/>
  <c r="W2539" i="22"/>
  <c r="X2539" i="22" s="1"/>
  <c r="AA2539" i="22"/>
  <c r="V2540" i="22"/>
  <c r="Y2539" i="22" l="1"/>
  <c r="Z2539" i="22" s="1"/>
  <c r="AC2539" i="22" s="1"/>
  <c r="AB2539" i="22"/>
  <c r="W2540" i="22"/>
  <c r="X2540" i="22" s="1"/>
  <c r="AA2540" i="22"/>
  <c r="V2541" i="22"/>
  <c r="T2541" i="22"/>
  <c r="S2542" i="22"/>
  <c r="S2543" i="22" l="1"/>
  <c r="T2542" i="22"/>
  <c r="AB2540" i="22"/>
  <c r="Y2540" i="22"/>
  <c r="Z2540" i="22" s="1"/>
  <c r="AC2540" i="22" s="1"/>
  <c r="V2542" i="22"/>
  <c r="W2541" i="22"/>
  <c r="X2541" i="22" s="1"/>
  <c r="AA2541" i="22"/>
  <c r="Y2541" i="22" l="1"/>
  <c r="Z2541" i="22" s="1"/>
  <c r="AC2541" i="22" s="1"/>
  <c r="AB2541" i="22"/>
  <c r="V2543" i="22"/>
  <c r="AA2542" i="22"/>
  <c r="W2542" i="22"/>
  <c r="X2542" i="22" s="1"/>
  <c r="S2544" i="22"/>
  <c r="T2543" i="22"/>
  <c r="S2545" i="22" l="1"/>
  <c r="T2544" i="22"/>
  <c r="AA2543" i="22"/>
  <c r="V2544" i="22"/>
  <c r="W2543" i="22"/>
  <c r="X2543" i="22" s="1"/>
  <c r="AB2542" i="22"/>
  <c r="Y2542" i="22"/>
  <c r="Z2542" i="22" s="1"/>
  <c r="AC2542" i="22" s="1"/>
  <c r="AA2544" i="22" l="1"/>
  <c r="W2544" i="22"/>
  <c r="X2544" i="22" s="1"/>
  <c r="V2545" i="22"/>
  <c r="Y2543" i="22"/>
  <c r="Z2543" i="22" s="1"/>
  <c r="AC2543" i="22" s="1"/>
  <c r="AB2543" i="22"/>
  <c r="S2546" i="22"/>
  <c r="T2545" i="22"/>
  <c r="S2547" i="22" l="1"/>
  <c r="T2546" i="22"/>
  <c r="AA2545" i="22"/>
  <c r="V2546" i="22"/>
  <c r="W2545" i="22"/>
  <c r="X2545" i="22" s="1"/>
  <c r="AB2544" i="22"/>
  <c r="Y2544" i="22"/>
  <c r="Z2544" i="22" s="1"/>
  <c r="AC2544" i="22" s="1"/>
  <c r="V2547" i="22" l="1"/>
  <c r="AA2546" i="22"/>
  <c r="W2546" i="22"/>
  <c r="X2546" i="22" s="1"/>
  <c r="Y2545" i="22"/>
  <c r="Z2545" i="22" s="1"/>
  <c r="AC2545" i="22" s="1"/>
  <c r="AB2545" i="22"/>
  <c r="S2548" i="22"/>
  <c r="T2547" i="22"/>
  <c r="W2547" i="22" l="1"/>
  <c r="X2547" i="22" s="1"/>
  <c r="AA2547" i="22"/>
  <c r="V2548" i="22"/>
  <c r="T2548" i="22"/>
  <c r="S2549" i="22"/>
  <c r="AB2546" i="22"/>
  <c r="Y2546" i="22"/>
  <c r="Z2546" i="22" s="1"/>
  <c r="AC2546" i="22" s="1"/>
  <c r="Y2547" i="22" l="1"/>
  <c r="Z2547" i="22" s="1"/>
  <c r="AC2547" i="22" s="1"/>
  <c r="AB2547" i="22"/>
  <c r="T2549" i="22"/>
  <c r="S2550" i="22"/>
  <c r="AA2548" i="22"/>
  <c r="W2548" i="22"/>
  <c r="X2548" i="22" s="1"/>
  <c r="V2549" i="22"/>
  <c r="AB2548" i="22" l="1"/>
  <c r="Y2548" i="22"/>
  <c r="Z2548" i="22" s="1"/>
  <c r="AC2548" i="22" s="1"/>
  <c r="S2551" i="22"/>
  <c r="T2550" i="22"/>
  <c r="V2550" i="22"/>
  <c r="W2549" i="22"/>
  <c r="X2549" i="22" s="1"/>
  <c r="AA2549" i="22"/>
  <c r="Y2549" i="22" l="1"/>
  <c r="Z2549" i="22" s="1"/>
  <c r="AC2549" i="22" s="1"/>
  <c r="AB2549" i="22"/>
  <c r="V2551" i="22"/>
  <c r="AA2550" i="22"/>
  <c r="W2550" i="22"/>
  <c r="X2550" i="22" s="1"/>
  <c r="S2552" i="22"/>
  <c r="T2551" i="22"/>
  <c r="S2553" i="22" l="1"/>
  <c r="T2552" i="22"/>
  <c r="AB2550" i="22"/>
  <c r="Y2550" i="22"/>
  <c r="Z2550" i="22" s="1"/>
  <c r="AC2550" i="22" s="1"/>
  <c r="AA2551" i="22"/>
  <c r="V2552" i="22"/>
  <c r="W2551" i="22"/>
  <c r="X2551" i="22" s="1"/>
  <c r="W2552" i="22" l="1"/>
  <c r="X2552" i="22" s="1"/>
  <c r="AA2552" i="22"/>
  <c r="V2553" i="22"/>
  <c r="T2553" i="22"/>
  <c r="S2554" i="22"/>
  <c r="Y2551" i="22"/>
  <c r="Z2551" i="22" s="1"/>
  <c r="AC2551" i="22" s="1"/>
  <c r="AB2551" i="22"/>
  <c r="AB2552" i="22" l="1"/>
  <c r="Y2552" i="22"/>
  <c r="Z2552" i="22" s="1"/>
  <c r="AC2552" i="22" s="1"/>
  <c r="S2555" i="22"/>
  <c r="T2554" i="22"/>
  <c r="AA2553" i="22"/>
  <c r="V2554" i="22"/>
  <c r="W2553" i="22"/>
  <c r="X2553" i="22" s="1"/>
  <c r="V2555" i="22" l="1"/>
  <c r="AA2554" i="22"/>
  <c r="W2554" i="22"/>
  <c r="X2554" i="22" s="1"/>
  <c r="AB2553" i="22"/>
  <c r="Y2553" i="22"/>
  <c r="Z2553" i="22" s="1"/>
  <c r="AC2553" i="22" s="1"/>
  <c r="S2556" i="22"/>
  <c r="T2555" i="22"/>
  <c r="T2556" i="22" l="1"/>
  <c r="S2557" i="22"/>
  <c r="Y2554" i="22"/>
  <c r="Z2554" i="22" s="1"/>
  <c r="AC2554" i="22" s="1"/>
  <c r="AB2554" i="22"/>
  <c r="W2555" i="22"/>
  <c r="X2555" i="22" s="1"/>
  <c r="AA2555" i="22"/>
  <c r="V2556" i="22"/>
  <c r="AA2556" i="22" l="1"/>
  <c r="W2556" i="22"/>
  <c r="X2556" i="22" s="1"/>
  <c r="V2557" i="22"/>
  <c r="Y2555" i="22"/>
  <c r="Z2555" i="22" s="1"/>
  <c r="AC2555" i="22" s="1"/>
  <c r="AB2555" i="22"/>
  <c r="S2558" i="22"/>
  <c r="T2557" i="22"/>
  <c r="V2558" i="22" l="1"/>
  <c r="W2557" i="22"/>
  <c r="X2557" i="22" s="1"/>
  <c r="AA2557" i="22"/>
  <c r="S2559" i="22"/>
  <c r="T2558" i="22"/>
  <c r="AB2556" i="22"/>
  <c r="Y2556" i="22"/>
  <c r="Z2556" i="22" s="1"/>
  <c r="AC2556" i="22" s="1"/>
  <c r="T2559" i="22" l="1"/>
  <c r="S2560" i="22"/>
  <c r="Y2557" i="22"/>
  <c r="Z2557" i="22" s="1"/>
  <c r="AC2557" i="22" s="1"/>
  <c r="AB2557" i="22"/>
  <c r="W2558" i="22"/>
  <c r="X2558" i="22" s="1"/>
  <c r="V2559" i="22"/>
  <c r="AA2558" i="22"/>
  <c r="W2559" i="22" l="1"/>
  <c r="X2559" i="22" s="1"/>
  <c r="V2560" i="22"/>
  <c r="AA2559" i="22"/>
  <c r="Y2558" i="22"/>
  <c r="Z2558" i="22" s="1"/>
  <c r="AC2558" i="22" s="1"/>
  <c r="AB2558" i="22"/>
  <c r="T2560" i="22"/>
  <c r="S2561" i="22"/>
  <c r="S2562" i="22" l="1"/>
  <c r="T2561" i="22"/>
  <c r="V2561" i="22"/>
  <c r="W2560" i="22"/>
  <c r="X2560" i="22" s="1"/>
  <c r="AA2560" i="22"/>
  <c r="AB2559" i="22"/>
  <c r="Y2559" i="22"/>
  <c r="Z2559" i="22" s="1"/>
  <c r="AC2559" i="22" s="1"/>
  <c r="S2563" i="22" l="1"/>
  <c r="T2562" i="22"/>
  <c r="AB2560" i="22"/>
  <c r="Y2560" i="22"/>
  <c r="Z2560" i="22" s="1"/>
  <c r="AC2560" i="22" s="1"/>
  <c r="V2562" i="22"/>
  <c r="W2561" i="22"/>
  <c r="X2561" i="22" s="1"/>
  <c r="AA2561" i="22"/>
  <c r="Y2561" i="22" l="1"/>
  <c r="Z2561" i="22" s="1"/>
  <c r="AC2561" i="22" s="1"/>
  <c r="AB2561" i="22"/>
  <c r="S2564" i="22"/>
  <c r="T2563" i="22"/>
  <c r="AA2562" i="22"/>
  <c r="V2563" i="22"/>
  <c r="W2562" i="22"/>
  <c r="X2562" i="22" s="1"/>
  <c r="AA2563" i="22" l="1"/>
  <c r="V2564" i="22"/>
  <c r="W2563" i="22"/>
  <c r="X2563" i="22" s="1"/>
  <c r="S2565" i="22"/>
  <c r="T2564" i="22"/>
  <c r="AB2562" i="22"/>
  <c r="Y2562" i="22"/>
  <c r="Z2562" i="22" s="1"/>
  <c r="AC2562" i="22" s="1"/>
  <c r="S2566" i="22" l="1"/>
  <c r="T2565" i="22"/>
  <c r="AB2563" i="22"/>
  <c r="Y2563" i="22"/>
  <c r="Z2563" i="22" s="1"/>
  <c r="AC2563" i="22" s="1"/>
  <c r="AA2564" i="22"/>
  <c r="W2564" i="22"/>
  <c r="X2564" i="22" s="1"/>
  <c r="V2565" i="22"/>
  <c r="AB2564" i="22" l="1"/>
  <c r="Y2564" i="22"/>
  <c r="Z2564" i="22" s="1"/>
  <c r="AC2564" i="22" s="1"/>
  <c r="S2567" i="22"/>
  <c r="T2566" i="22"/>
  <c r="AA2565" i="22"/>
  <c r="V2566" i="22"/>
  <c r="W2565" i="22"/>
  <c r="X2565" i="22" s="1"/>
  <c r="W2566" i="22" l="1"/>
  <c r="X2566" i="22" s="1"/>
  <c r="AA2566" i="22"/>
  <c r="V2567" i="22"/>
  <c r="AB2565" i="22"/>
  <c r="Y2565" i="22"/>
  <c r="Z2565" i="22" s="1"/>
  <c r="AC2565" i="22" s="1"/>
  <c r="T2567" i="22"/>
  <c r="S2568" i="22"/>
  <c r="T2568" i="22" l="1"/>
  <c r="S2569" i="22"/>
  <c r="W2567" i="22"/>
  <c r="X2567" i="22" s="1"/>
  <c r="AA2567" i="22"/>
  <c r="V2568" i="22"/>
  <c r="AB2566" i="22"/>
  <c r="Y2566" i="22"/>
  <c r="Z2566" i="22" s="1"/>
  <c r="AC2566" i="22" s="1"/>
  <c r="AB2567" i="22" l="1"/>
  <c r="Y2567" i="22"/>
  <c r="Z2567" i="22" s="1"/>
  <c r="AC2567" i="22" s="1"/>
  <c r="V2569" i="22"/>
  <c r="AA2568" i="22"/>
  <c r="W2568" i="22"/>
  <c r="X2568" i="22" s="1"/>
  <c r="S2570" i="22"/>
  <c r="T2569" i="22"/>
  <c r="S2571" i="22" l="1"/>
  <c r="T2570" i="22"/>
  <c r="AB2568" i="22"/>
  <c r="Y2568" i="22"/>
  <c r="Z2568" i="22" s="1"/>
  <c r="AC2568" i="22" s="1"/>
  <c r="V2570" i="22"/>
  <c r="AA2569" i="22"/>
  <c r="W2569" i="22"/>
  <c r="X2569" i="22" s="1"/>
  <c r="Y2569" i="22" l="1"/>
  <c r="Z2569" i="22" s="1"/>
  <c r="AC2569" i="22" s="1"/>
  <c r="AB2569" i="22"/>
  <c r="S2572" i="22"/>
  <c r="T2571" i="22"/>
  <c r="AA2570" i="22"/>
  <c r="V2571" i="22"/>
  <c r="W2570" i="22"/>
  <c r="X2570" i="22" s="1"/>
  <c r="AA2571" i="22" l="1"/>
  <c r="V2572" i="22"/>
  <c r="W2571" i="22"/>
  <c r="X2571" i="22" s="1"/>
  <c r="S2573" i="22"/>
  <c r="T2572" i="22"/>
  <c r="AB2570" i="22"/>
  <c r="Y2570" i="22"/>
  <c r="Z2570" i="22" s="1"/>
  <c r="AC2570" i="22" s="1"/>
  <c r="S2574" i="22" l="1"/>
  <c r="T2573" i="22"/>
  <c r="AB2571" i="22"/>
  <c r="Y2571" i="22"/>
  <c r="Z2571" i="22" s="1"/>
  <c r="AC2571" i="22" s="1"/>
  <c r="AA2572" i="22"/>
  <c r="V2573" i="22"/>
  <c r="W2572" i="22"/>
  <c r="X2572" i="22" s="1"/>
  <c r="V2574" i="22" l="1"/>
  <c r="W2573" i="22"/>
  <c r="X2573" i="22" s="1"/>
  <c r="AA2573" i="22"/>
  <c r="S2575" i="22"/>
  <c r="T2574" i="22"/>
  <c r="Y2572" i="22"/>
  <c r="Z2572" i="22" s="1"/>
  <c r="AC2572" i="22" s="1"/>
  <c r="AB2572" i="22"/>
  <c r="T2575" i="22" l="1"/>
  <c r="S2576" i="22"/>
  <c r="Y2573" i="22"/>
  <c r="Z2573" i="22" s="1"/>
  <c r="AC2573" i="22" s="1"/>
  <c r="AB2573" i="22"/>
  <c r="W2574" i="22"/>
  <c r="X2574" i="22" s="1"/>
  <c r="V2575" i="22"/>
  <c r="AA2574" i="22"/>
  <c r="W2575" i="22" l="1"/>
  <c r="X2575" i="22" s="1"/>
  <c r="V2576" i="22"/>
  <c r="AA2575" i="22"/>
  <c r="Y2574" i="22"/>
  <c r="Z2574" i="22" s="1"/>
  <c r="AC2574" i="22" s="1"/>
  <c r="AB2574" i="22"/>
  <c r="T2576" i="22"/>
  <c r="S2577" i="22"/>
  <c r="S2578" i="22" l="1"/>
  <c r="T2577" i="22"/>
  <c r="V2577" i="22"/>
  <c r="W2576" i="22"/>
  <c r="X2576" i="22" s="1"/>
  <c r="AA2576" i="22"/>
  <c r="AB2575" i="22"/>
  <c r="Y2575" i="22"/>
  <c r="Z2575" i="22" s="1"/>
  <c r="AC2575" i="22" s="1"/>
  <c r="AB2576" i="22" l="1"/>
  <c r="Y2576" i="22"/>
  <c r="Z2576" i="22" s="1"/>
  <c r="AC2576" i="22" s="1"/>
  <c r="V2578" i="22"/>
  <c r="W2577" i="22"/>
  <c r="X2577" i="22" s="1"/>
  <c r="AA2577" i="22"/>
  <c r="S2579" i="22"/>
  <c r="T2578" i="22"/>
  <c r="S2580" i="22" l="1"/>
  <c r="T2579" i="22"/>
  <c r="Y2577" i="22"/>
  <c r="Z2577" i="22" s="1"/>
  <c r="AC2577" i="22" s="1"/>
  <c r="AB2577" i="22"/>
  <c r="AA2578" i="22"/>
  <c r="V2579" i="22"/>
  <c r="W2578" i="22"/>
  <c r="X2578" i="22" s="1"/>
  <c r="AB2578" i="22" l="1"/>
  <c r="Y2578" i="22"/>
  <c r="Z2578" i="22" s="1"/>
  <c r="AC2578" i="22" s="1"/>
  <c r="AA2579" i="22"/>
  <c r="V2580" i="22"/>
  <c r="W2579" i="22"/>
  <c r="X2579" i="22" s="1"/>
  <c r="S2581" i="22"/>
  <c r="T2580" i="22"/>
  <c r="S2582" i="22" l="1"/>
  <c r="T2581" i="22"/>
  <c r="AB2579" i="22"/>
  <c r="Y2579" i="22"/>
  <c r="Z2579" i="22" s="1"/>
  <c r="AC2579" i="22" s="1"/>
  <c r="AA2580" i="22"/>
  <c r="V2581" i="22"/>
  <c r="W2580" i="22"/>
  <c r="X2580" i="22" s="1"/>
  <c r="AA2581" i="22" l="1"/>
  <c r="V2582" i="22"/>
  <c r="W2581" i="22"/>
  <c r="X2581" i="22" s="1"/>
  <c r="S2583" i="22"/>
  <c r="T2582" i="22"/>
  <c r="AB2580" i="22"/>
  <c r="Y2580" i="22"/>
  <c r="Z2580" i="22" s="1"/>
  <c r="AC2580" i="22" s="1"/>
  <c r="T2583" i="22" l="1"/>
  <c r="S2584" i="22"/>
  <c r="AB2581" i="22"/>
  <c r="Y2581" i="22"/>
  <c r="Z2581" i="22" s="1"/>
  <c r="AC2581" i="22" s="1"/>
  <c r="W2582" i="22"/>
  <c r="X2582" i="22" s="1"/>
  <c r="AA2582" i="22"/>
  <c r="V2583" i="22"/>
  <c r="W2583" i="22" l="1"/>
  <c r="X2583" i="22" s="1"/>
  <c r="AA2583" i="22"/>
  <c r="V2584" i="22"/>
  <c r="AB2582" i="22"/>
  <c r="Y2582" i="22"/>
  <c r="Z2582" i="22" s="1"/>
  <c r="AC2582" i="22" s="1"/>
  <c r="T2584" i="22"/>
  <c r="S2585" i="22"/>
  <c r="AB2583" i="22" l="1"/>
  <c r="Y2583" i="22"/>
  <c r="Z2583" i="22" s="1"/>
  <c r="AC2583" i="22" s="1"/>
  <c r="S2586" i="22"/>
  <c r="T2585" i="22"/>
  <c r="V2585" i="22"/>
  <c r="AA2584" i="22"/>
  <c r="W2584" i="22"/>
  <c r="X2584" i="22" s="1"/>
  <c r="AB2584" i="22" l="1"/>
  <c r="Y2584" i="22"/>
  <c r="Z2584" i="22" s="1"/>
  <c r="AC2584" i="22" s="1"/>
  <c r="V2586" i="22"/>
  <c r="W2585" i="22"/>
  <c r="X2585" i="22" s="1"/>
  <c r="AA2585" i="22"/>
  <c r="S2587" i="22"/>
  <c r="T2586" i="22"/>
  <c r="T2587" i="22" l="1"/>
  <c r="S2588" i="22"/>
  <c r="Y2585" i="22"/>
  <c r="Z2585" i="22" s="1"/>
  <c r="AC2585" i="22" s="1"/>
  <c r="AB2585" i="22"/>
  <c r="AA2586" i="22"/>
  <c r="W2586" i="22"/>
  <c r="X2586" i="22" s="1"/>
  <c r="V2587" i="22"/>
  <c r="AB2586" i="22" l="1"/>
  <c r="Y2586" i="22"/>
  <c r="Z2586" i="22" s="1"/>
  <c r="AC2586" i="22" s="1"/>
  <c r="AA2587" i="22"/>
  <c r="V2588" i="22"/>
  <c r="W2587" i="22"/>
  <c r="X2587" i="22" s="1"/>
  <c r="S2589" i="22"/>
  <c r="T2588" i="22"/>
  <c r="T2589" i="22" l="1"/>
  <c r="S2590" i="22"/>
  <c r="Y2587" i="22"/>
  <c r="Z2587" i="22" s="1"/>
  <c r="AC2587" i="22" s="1"/>
  <c r="AB2587" i="22"/>
  <c r="W2588" i="22"/>
  <c r="X2588" i="22" s="1"/>
  <c r="V2589" i="22"/>
  <c r="AA2588" i="22"/>
  <c r="Y2588" i="22" l="1"/>
  <c r="Z2588" i="22" s="1"/>
  <c r="AC2588" i="22" s="1"/>
  <c r="AB2588" i="22"/>
  <c r="AA2589" i="22"/>
  <c r="W2589" i="22"/>
  <c r="X2589" i="22" s="1"/>
  <c r="V2590" i="22"/>
  <c r="T2590" i="22"/>
  <c r="S2591" i="22"/>
  <c r="W2590" i="22" l="1"/>
  <c r="X2590" i="22" s="1"/>
  <c r="AA2590" i="22"/>
  <c r="V2591" i="22"/>
  <c r="T2591" i="22"/>
  <c r="S2592" i="22"/>
  <c r="AB2589" i="22"/>
  <c r="Y2589" i="22"/>
  <c r="Z2589" i="22" s="1"/>
  <c r="AC2589" i="22" s="1"/>
  <c r="AB2590" i="22" l="1"/>
  <c r="Y2590" i="22"/>
  <c r="Z2590" i="22" s="1"/>
  <c r="AC2590" i="22" s="1"/>
  <c r="V2592" i="22"/>
  <c r="W2591" i="22"/>
  <c r="X2591" i="22" s="1"/>
  <c r="AA2591" i="22"/>
  <c r="S2593" i="22"/>
  <c r="T2592" i="22"/>
  <c r="Y2591" i="22" l="1"/>
  <c r="Z2591" i="22" s="1"/>
  <c r="AC2591" i="22" s="1"/>
  <c r="AB2591" i="22"/>
  <c r="S2594" i="22"/>
  <c r="T2593" i="22"/>
  <c r="V2593" i="22"/>
  <c r="W2592" i="22"/>
  <c r="X2592" i="22" s="1"/>
  <c r="AA2592" i="22"/>
  <c r="AB2592" i="22" l="1"/>
  <c r="Y2592" i="22"/>
  <c r="Z2592" i="22" s="1"/>
  <c r="AC2592" i="22" s="1"/>
  <c r="AA2593" i="22"/>
  <c r="V2594" i="22"/>
  <c r="W2593" i="22"/>
  <c r="X2593" i="22" s="1"/>
  <c r="S2595" i="22"/>
  <c r="T2594" i="22"/>
  <c r="T2595" i="22" l="1"/>
  <c r="S2596" i="22"/>
  <c r="Y2593" i="22"/>
  <c r="Z2593" i="22" s="1"/>
  <c r="AC2593" i="22" s="1"/>
  <c r="AB2593" i="22"/>
  <c r="W2594" i="22"/>
  <c r="X2594" i="22" s="1"/>
  <c r="AA2594" i="22"/>
  <c r="V2595" i="22"/>
  <c r="AA2595" i="22" l="1"/>
  <c r="V2596" i="22"/>
  <c r="W2595" i="22"/>
  <c r="X2595" i="22" s="1"/>
  <c r="AB2594" i="22"/>
  <c r="Y2594" i="22"/>
  <c r="Z2594" i="22" s="1"/>
  <c r="AC2594" i="22" s="1"/>
  <c r="S2597" i="22"/>
  <c r="T2596" i="22"/>
  <c r="S2598" i="22" l="1"/>
  <c r="T2597" i="22"/>
  <c r="AB2595" i="22"/>
  <c r="Y2595" i="22"/>
  <c r="Z2595" i="22" s="1"/>
  <c r="AC2595" i="22" s="1"/>
  <c r="V2597" i="22"/>
  <c r="AA2596" i="22"/>
  <c r="W2596" i="22"/>
  <c r="X2596" i="22" s="1"/>
  <c r="Y2596" i="22" l="1"/>
  <c r="Z2596" i="22" s="1"/>
  <c r="AC2596" i="22" s="1"/>
  <c r="AB2596" i="22"/>
  <c r="W2597" i="22"/>
  <c r="X2597" i="22" s="1"/>
  <c r="AA2597" i="22"/>
  <c r="V2598" i="22"/>
  <c r="T2598" i="22"/>
  <c r="S2599" i="22"/>
  <c r="T2599" i="22" l="1"/>
  <c r="S2600" i="22"/>
  <c r="AB2597" i="22"/>
  <c r="Y2597" i="22"/>
  <c r="Z2597" i="22" s="1"/>
  <c r="AC2597" i="22" s="1"/>
  <c r="AA2598" i="22"/>
  <c r="W2598" i="22"/>
  <c r="X2598" i="22" s="1"/>
  <c r="V2599" i="22"/>
  <c r="AB2598" i="22" l="1"/>
  <c r="Y2598" i="22"/>
  <c r="Z2598" i="22" s="1"/>
  <c r="AC2598" i="22" s="1"/>
  <c r="S2601" i="22"/>
  <c r="T2600" i="22"/>
  <c r="V2600" i="22"/>
  <c r="W2599" i="22"/>
  <c r="X2599" i="22" s="1"/>
  <c r="AA2599" i="22"/>
  <c r="Y2599" i="22" l="1"/>
  <c r="Z2599" i="22" s="1"/>
  <c r="AC2599" i="22" s="1"/>
  <c r="AB2599" i="22"/>
  <c r="V2601" i="22"/>
  <c r="AA2600" i="22"/>
  <c r="W2600" i="22"/>
  <c r="X2600" i="22" s="1"/>
  <c r="S2602" i="22"/>
  <c r="T2601" i="22"/>
  <c r="S2603" i="22" l="1"/>
  <c r="T2602" i="22"/>
  <c r="AA2601" i="22"/>
  <c r="V2602" i="22"/>
  <c r="W2601" i="22"/>
  <c r="X2601" i="22" s="1"/>
  <c r="AB2600" i="22"/>
  <c r="Y2600" i="22"/>
  <c r="Z2600" i="22" s="1"/>
  <c r="AC2600" i="22" s="1"/>
  <c r="W2602" i="22" l="1"/>
  <c r="X2602" i="22" s="1"/>
  <c r="AA2602" i="22"/>
  <c r="V2603" i="22"/>
  <c r="T2603" i="22"/>
  <c r="S2604" i="22"/>
  <c r="Y2601" i="22"/>
  <c r="Z2601" i="22" s="1"/>
  <c r="AC2601" i="22" s="1"/>
  <c r="AB2601" i="22"/>
  <c r="AB2602" i="22" l="1"/>
  <c r="Y2602" i="22"/>
  <c r="Z2602" i="22" s="1"/>
  <c r="AC2602" i="22" s="1"/>
  <c r="S2605" i="22"/>
  <c r="T2604" i="22"/>
  <c r="AA2603" i="22"/>
  <c r="V2604" i="22"/>
  <c r="W2603" i="22"/>
  <c r="X2603" i="22" s="1"/>
  <c r="AB2603" i="22" l="1"/>
  <c r="Y2603" i="22"/>
  <c r="Z2603" i="22" s="1"/>
  <c r="AC2603" i="22" s="1"/>
  <c r="V2605" i="22"/>
  <c r="AA2604" i="22"/>
  <c r="W2604" i="22"/>
  <c r="X2604" i="22" s="1"/>
  <c r="S2606" i="22"/>
  <c r="T2605" i="22"/>
  <c r="T2606" i="22" l="1"/>
  <c r="S2607" i="22"/>
  <c r="Y2604" i="22"/>
  <c r="Z2604" i="22" s="1"/>
  <c r="AC2604" i="22" s="1"/>
  <c r="AB2604" i="22"/>
  <c r="W2605" i="22"/>
  <c r="X2605" i="22" s="1"/>
  <c r="AA2605" i="22"/>
  <c r="V2606" i="22"/>
  <c r="AA2606" i="22" l="1"/>
  <c r="W2606" i="22"/>
  <c r="X2606" i="22" s="1"/>
  <c r="V2607" i="22"/>
  <c r="AB2605" i="22"/>
  <c r="Y2605" i="22"/>
  <c r="Z2605" i="22" s="1"/>
  <c r="AC2605" i="22" s="1"/>
  <c r="T2607" i="22"/>
  <c r="S2608" i="22"/>
  <c r="V2608" i="22" l="1"/>
  <c r="W2607" i="22"/>
  <c r="X2607" i="22" s="1"/>
  <c r="AA2607" i="22"/>
  <c r="AB2606" i="22"/>
  <c r="Y2606" i="22"/>
  <c r="Z2606" i="22" s="1"/>
  <c r="AC2606" i="22" s="1"/>
  <c r="S2609" i="22"/>
  <c r="T2608" i="22"/>
  <c r="S2610" i="22" l="1"/>
  <c r="T2609" i="22"/>
  <c r="V2609" i="22"/>
  <c r="AA2608" i="22"/>
  <c r="W2608" i="22"/>
  <c r="X2608" i="22" s="1"/>
  <c r="Y2607" i="22"/>
  <c r="Z2607" i="22" s="1"/>
  <c r="AC2607" i="22" s="1"/>
  <c r="AB2607" i="22"/>
  <c r="AA2609" i="22" l="1"/>
  <c r="V2610" i="22"/>
  <c r="W2609" i="22"/>
  <c r="X2609" i="22" s="1"/>
  <c r="AB2608" i="22"/>
  <c r="Y2608" i="22"/>
  <c r="Z2608" i="22" s="1"/>
  <c r="AC2608" i="22" s="1"/>
  <c r="S2611" i="22"/>
  <c r="T2610" i="22"/>
  <c r="T2611" i="22" l="1"/>
  <c r="S2612" i="22"/>
  <c r="Y2609" i="22"/>
  <c r="Z2609" i="22" s="1"/>
  <c r="AC2609" i="22" s="1"/>
  <c r="AB2609" i="22"/>
  <c r="W2610" i="22"/>
  <c r="X2610" i="22" s="1"/>
  <c r="AA2610" i="22"/>
  <c r="V2611" i="22"/>
  <c r="AB2610" i="22" l="1"/>
  <c r="Y2610" i="22"/>
  <c r="Z2610" i="22" s="1"/>
  <c r="AC2610" i="22" s="1"/>
  <c r="AA2611" i="22"/>
  <c r="V2612" i="22"/>
  <c r="W2611" i="22"/>
  <c r="X2611" i="22" s="1"/>
  <c r="S2613" i="22"/>
  <c r="T2612" i="22"/>
  <c r="AB2611" i="22" l="1"/>
  <c r="Y2611" i="22"/>
  <c r="Z2611" i="22" s="1"/>
  <c r="AC2611" i="22" s="1"/>
  <c r="S2614" i="22"/>
  <c r="T2613" i="22"/>
  <c r="V2613" i="22"/>
  <c r="AA2612" i="22"/>
  <c r="W2612" i="22"/>
  <c r="X2612" i="22" s="1"/>
  <c r="Y2612" i="22" l="1"/>
  <c r="Z2612" i="22" s="1"/>
  <c r="AC2612" i="22" s="1"/>
  <c r="AB2612" i="22"/>
  <c r="W2613" i="22"/>
  <c r="X2613" i="22" s="1"/>
  <c r="AA2613" i="22"/>
  <c r="V2614" i="22"/>
  <c r="T2614" i="22"/>
  <c r="S2615" i="22"/>
  <c r="T2615" i="22" l="1"/>
  <c r="S2616" i="22"/>
  <c r="AB2613" i="22"/>
  <c r="Y2613" i="22"/>
  <c r="Z2613" i="22" s="1"/>
  <c r="AC2613" i="22" s="1"/>
  <c r="AA2614" i="22"/>
  <c r="W2614" i="22"/>
  <c r="X2614" i="22" s="1"/>
  <c r="V2615" i="22"/>
  <c r="V2616" i="22" l="1"/>
  <c r="W2615" i="22"/>
  <c r="X2615" i="22" s="1"/>
  <c r="AA2615" i="22"/>
  <c r="S2617" i="22"/>
  <c r="T2616" i="22"/>
  <c r="AB2614" i="22"/>
  <c r="Y2614" i="22"/>
  <c r="Z2614" i="22" s="1"/>
  <c r="AC2614" i="22" s="1"/>
  <c r="V2617" i="22" l="1"/>
  <c r="AA2616" i="22"/>
  <c r="W2616" i="22"/>
  <c r="X2616" i="22" s="1"/>
  <c r="S2618" i="22"/>
  <c r="T2617" i="22"/>
  <c r="Y2615" i="22"/>
  <c r="Z2615" i="22" s="1"/>
  <c r="AC2615" i="22" s="1"/>
  <c r="AB2615" i="22"/>
  <c r="S2619" i="22" l="1"/>
  <c r="T2618" i="22"/>
  <c r="AA2617" i="22"/>
  <c r="V2618" i="22"/>
  <c r="W2617" i="22"/>
  <c r="X2617" i="22" s="1"/>
  <c r="AB2616" i="22"/>
  <c r="Y2616" i="22"/>
  <c r="Z2616" i="22" s="1"/>
  <c r="AC2616" i="22" s="1"/>
  <c r="W2618" i="22" l="1"/>
  <c r="X2618" i="22" s="1"/>
  <c r="AA2618" i="22"/>
  <c r="V2619" i="22"/>
  <c r="Y2617" i="22"/>
  <c r="Z2617" i="22" s="1"/>
  <c r="AC2617" i="22" s="1"/>
  <c r="AB2617" i="22"/>
  <c r="T2619" i="22"/>
  <c r="S2620" i="22"/>
  <c r="S2621" i="22" l="1"/>
  <c r="T2620" i="22"/>
  <c r="AA2619" i="22"/>
  <c r="V2620" i="22"/>
  <c r="W2619" i="22"/>
  <c r="X2619" i="22" s="1"/>
  <c r="AB2618" i="22"/>
  <c r="Y2618" i="22"/>
  <c r="Z2618" i="22" s="1"/>
  <c r="AC2618" i="22" s="1"/>
  <c r="V2621" i="22" l="1"/>
  <c r="AA2620" i="22"/>
  <c r="W2620" i="22"/>
  <c r="X2620" i="22" s="1"/>
  <c r="S2622" i="22"/>
  <c r="T2621" i="22"/>
  <c r="AB2619" i="22"/>
  <c r="Y2619" i="22"/>
  <c r="Z2619" i="22" s="1"/>
  <c r="AC2619" i="22" s="1"/>
  <c r="T2622" i="22" l="1"/>
  <c r="S2623" i="22"/>
  <c r="W2621" i="22"/>
  <c r="X2621" i="22" s="1"/>
  <c r="AA2621" i="22"/>
  <c r="V2622" i="22"/>
  <c r="Y2620" i="22"/>
  <c r="Z2620" i="22" s="1"/>
  <c r="AC2620" i="22" s="1"/>
  <c r="AB2620" i="22"/>
  <c r="AB2621" i="22" l="1"/>
  <c r="Y2621" i="22"/>
  <c r="Z2621" i="22" s="1"/>
  <c r="AC2621" i="22" s="1"/>
  <c r="AA2622" i="22"/>
  <c r="W2622" i="22"/>
  <c r="X2622" i="22" s="1"/>
  <c r="V2623" i="22"/>
  <c r="T2623" i="22"/>
  <c r="S2624" i="22"/>
  <c r="S2625" i="22" l="1"/>
  <c r="T2624" i="22"/>
  <c r="AB2622" i="22"/>
  <c r="Y2622" i="22"/>
  <c r="Z2622" i="22" s="1"/>
  <c r="AC2622" i="22" s="1"/>
  <c r="V2624" i="22"/>
  <c r="W2623" i="22"/>
  <c r="X2623" i="22" s="1"/>
  <c r="AA2623" i="22"/>
  <c r="Y2623" i="22" l="1"/>
  <c r="Z2623" i="22" s="1"/>
  <c r="AC2623" i="22" s="1"/>
  <c r="AB2623" i="22"/>
  <c r="S2626" i="22"/>
  <c r="T2625" i="22"/>
  <c r="V2625" i="22"/>
  <c r="W2624" i="22"/>
  <c r="X2624" i="22" s="1"/>
  <c r="AA2624" i="22"/>
  <c r="S2627" i="22" l="1"/>
  <c r="T2626" i="22"/>
  <c r="AB2624" i="22"/>
  <c r="Y2624" i="22"/>
  <c r="Z2624" i="22" s="1"/>
  <c r="AC2624" i="22" s="1"/>
  <c r="AA2625" i="22"/>
  <c r="V2626" i="22"/>
  <c r="W2625" i="22"/>
  <c r="X2625" i="22" s="1"/>
  <c r="Y2625" i="22" l="1"/>
  <c r="Z2625" i="22" s="1"/>
  <c r="AC2625" i="22" s="1"/>
  <c r="AB2625" i="22"/>
  <c r="W2626" i="22"/>
  <c r="X2626" i="22" s="1"/>
  <c r="AA2626" i="22"/>
  <c r="V2627" i="22"/>
  <c r="T2627" i="22"/>
  <c r="S2628" i="22"/>
  <c r="S2629" i="22" l="1"/>
  <c r="T2628" i="22"/>
  <c r="AB2626" i="22"/>
  <c r="Y2626" i="22"/>
  <c r="Z2626" i="22" s="1"/>
  <c r="AC2626" i="22" s="1"/>
  <c r="AA2627" i="22"/>
  <c r="V2628" i="22"/>
  <c r="W2627" i="22"/>
  <c r="X2627" i="22" s="1"/>
  <c r="S2630" i="22" l="1"/>
  <c r="T2629" i="22"/>
  <c r="V2629" i="22"/>
  <c r="W2628" i="22"/>
  <c r="X2628" i="22" s="1"/>
  <c r="AA2628" i="22"/>
  <c r="AB2627" i="22"/>
  <c r="Y2627" i="22"/>
  <c r="Z2627" i="22" s="1"/>
  <c r="AC2627" i="22" s="1"/>
  <c r="Y2628" i="22" l="1"/>
  <c r="Z2628" i="22" s="1"/>
  <c r="AC2628" i="22" s="1"/>
  <c r="AB2628" i="22"/>
  <c r="W2629" i="22"/>
  <c r="X2629" i="22" s="1"/>
  <c r="AA2629" i="22"/>
  <c r="V2630" i="22"/>
  <c r="T2630" i="22"/>
  <c r="S2631" i="22"/>
  <c r="S2632" i="22" l="1"/>
  <c r="T2631" i="22"/>
  <c r="AA2630" i="22"/>
  <c r="V2631" i="22"/>
  <c r="W2630" i="22"/>
  <c r="X2630" i="22" s="1"/>
  <c r="AB2629" i="22"/>
  <c r="Y2629" i="22"/>
  <c r="Z2629" i="22" s="1"/>
  <c r="AC2629" i="22" s="1"/>
  <c r="V2632" i="22" l="1"/>
  <c r="W2631" i="22"/>
  <c r="X2631" i="22" s="1"/>
  <c r="AA2631" i="22"/>
  <c r="S2633" i="22"/>
  <c r="T2632" i="22"/>
  <c r="AB2630" i="22"/>
  <c r="Y2630" i="22"/>
  <c r="Z2630" i="22" s="1"/>
  <c r="AC2630" i="22" s="1"/>
  <c r="W2632" i="22" l="1"/>
  <c r="X2632" i="22" s="1"/>
  <c r="AA2632" i="22"/>
  <c r="V2633" i="22"/>
  <c r="T2633" i="22"/>
  <c r="S2634" i="22"/>
  <c r="Y2631" i="22"/>
  <c r="Z2631" i="22" s="1"/>
  <c r="AC2631" i="22" s="1"/>
  <c r="AB2631" i="22"/>
  <c r="AB2632" i="22" l="1"/>
  <c r="Y2632" i="22"/>
  <c r="Z2632" i="22" s="1"/>
  <c r="AC2632" i="22" s="1"/>
  <c r="S2635" i="22"/>
  <c r="T2634" i="22"/>
  <c r="AA2633" i="22"/>
  <c r="V2634" i="22"/>
  <c r="W2633" i="22"/>
  <c r="X2633" i="22" s="1"/>
  <c r="AB2633" i="22" l="1"/>
  <c r="Y2633" i="22"/>
  <c r="Z2633" i="22" s="1"/>
  <c r="AC2633" i="22" s="1"/>
  <c r="V2635" i="22"/>
  <c r="W2634" i="22"/>
  <c r="X2634" i="22" s="1"/>
  <c r="AA2634" i="22"/>
  <c r="S2636" i="22"/>
  <c r="T2635" i="22"/>
  <c r="Y2634" i="22" l="1"/>
  <c r="Z2634" i="22" s="1"/>
  <c r="AC2634" i="22" s="1"/>
  <c r="AB2634" i="22"/>
  <c r="S2637" i="22"/>
  <c r="T2636" i="22"/>
  <c r="AA2635" i="22"/>
  <c r="V2636" i="22"/>
  <c r="W2635" i="22"/>
  <c r="X2635" i="22" s="1"/>
  <c r="AB2635" i="22" l="1"/>
  <c r="Y2635" i="22"/>
  <c r="Z2635" i="22" s="1"/>
  <c r="AC2635" i="22" s="1"/>
  <c r="AA2636" i="22"/>
  <c r="V2637" i="22"/>
  <c r="W2636" i="22"/>
  <c r="X2636" i="22" s="1"/>
  <c r="S2638" i="22"/>
  <c r="T2637" i="22"/>
  <c r="S2639" i="22" l="1"/>
  <c r="T2638" i="22"/>
  <c r="Y2636" i="22"/>
  <c r="Z2636" i="22" s="1"/>
  <c r="AC2636" i="22" s="1"/>
  <c r="AB2636" i="22"/>
  <c r="V2638" i="22"/>
  <c r="W2637" i="22"/>
  <c r="X2637" i="22" s="1"/>
  <c r="AA2637" i="22"/>
  <c r="AB2637" i="22" l="1"/>
  <c r="Y2637" i="22"/>
  <c r="Z2637" i="22" s="1"/>
  <c r="AC2637" i="22" s="1"/>
  <c r="T2639" i="22"/>
  <c r="S2640" i="22"/>
  <c r="W2638" i="22"/>
  <c r="X2638" i="22" s="1"/>
  <c r="V2639" i="22"/>
  <c r="AA2638" i="22"/>
  <c r="AA2639" i="22" l="1"/>
  <c r="V2640" i="22"/>
  <c r="W2639" i="22"/>
  <c r="X2639" i="22" s="1"/>
  <c r="S2641" i="22"/>
  <c r="T2640" i="22"/>
  <c r="AB2638" i="22"/>
  <c r="Y2638" i="22"/>
  <c r="Z2638" i="22" s="1"/>
  <c r="AC2638" i="22" s="1"/>
  <c r="S2642" i="22" l="1"/>
  <c r="T2641" i="22"/>
  <c r="AB2639" i="22"/>
  <c r="Y2639" i="22"/>
  <c r="Z2639" i="22" s="1"/>
  <c r="AC2639" i="22" s="1"/>
  <c r="V2641" i="22"/>
  <c r="W2640" i="22"/>
  <c r="X2640" i="22" s="1"/>
  <c r="AA2640" i="22"/>
  <c r="Y2640" i="22" l="1"/>
  <c r="Z2640" i="22" s="1"/>
  <c r="AC2640" i="22" s="1"/>
  <c r="AB2640" i="22"/>
  <c r="AA2641" i="22"/>
  <c r="V2642" i="22"/>
  <c r="W2641" i="22"/>
  <c r="X2641" i="22" s="1"/>
  <c r="S2643" i="22"/>
  <c r="T2642" i="22"/>
  <c r="S2644" i="22" l="1"/>
  <c r="T2643" i="22"/>
  <c r="AA2642" i="22"/>
  <c r="V2643" i="22"/>
  <c r="W2642" i="22"/>
  <c r="X2642" i="22" s="1"/>
  <c r="AB2641" i="22"/>
  <c r="Y2641" i="22"/>
  <c r="Z2641" i="22" s="1"/>
  <c r="AC2641" i="22" s="1"/>
  <c r="AA2643" i="22" l="1"/>
  <c r="V2644" i="22"/>
  <c r="W2643" i="22"/>
  <c r="X2643" i="22" s="1"/>
  <c r="S2645" i="22"/>
  <c r="T2644" i="22"/>
  <c r="Y2642" i="22"/>
  <c r="Z2642" i="22" s="1"/>
  <c r="AC2642" i="22" s="1"/>
  <c r="AB2642" i="22"/>
  <c r="S2646" i="22" l="1"/>
  <c r="T2645" i="22"/>
  <c r="AB2643" i="22"/>
  <c r="Y2643" i="22"/>
  <c r="Z2643" i="22" s="1"/>
  <c r="AC2643" i="22" s="1"/>
  <c r="AA2644" i="22"/>
  <c r="V2645" i="22"/>
  <c r="W2644" i="22"/>
  <c r="X2644" i="22" s="1"/>
  <c r="AB2644" i="22" l="1"/>
  <c r="Y2644" i="22"/>
  <c r="Z2644" i="22" s="1"/>
  <c r="AC2644" i="22" s="1"/>
  <c r="S2647" i="22"/>
  <c r="T2646" i="22"/>
  <c r="AA2645" i="22"/>
  <c r="V2646" i="22"/>
  <c r="W2645" i="22"/>
  <c r="X2645" i="22" s="1"/>
  <c r="W2646" i="22" l="1"/>
  <c r="X2646" i="22" s="1"/>
  <c r="AA2646" i="22"/>
  <c r="V2647" i="22"/>
  <c r="AB2645" i="22"/>
  <c r="Y2645" i="22"/>
  <c r="Z2645" i="22" s="1"/>
  <c r="AC2645" i="22" s="1"/>
  <c r="T2647" i="22"/>
  <c r="S2648" i="22"/>
  <c r="Y2646" i="22" l="1"/>
  <c r="Z2646" i="22" s="1"/>
  <c r="AC2646" i="22" s="1"/>
  <c r="AB2646" i="22"/>
  <c r="S2649" i="22"/>
  <c r="T2648" i="22"/>
  <c r="AA2647" i="22"/>
  <c r="V2648" i="22"/>
  <c r="W2647" i="22"/>
  <c r="X2647" i="22" s="1"/>
  <c r="AB2647" i="22" l="1"/>
  <c r="Y2647" i="22"/>
  <c r="Z2647" i="22" s="1"/>
  <c r="AC2647" i="22" s="1"/>
  <c r="V2649" i="22"/>
  <c r="W2648" i="22"/>
  <c r="X2648" i="22" s="1"/>
  <c r="AA2648" i="22"/>
  <c r="S2650" i="22"/>
  <c r="T2649" i="22"/>
  <c r="S2651" i="22" l="1"/>
  <c r="T2650" i="22"/>
  <c r="Y2648" i="22"/>
  <c r="Z2648" i="22" s="1"/>
  <c r="AC2648" i="22" s="1"/>
  <c r="AB2648" i="22"/>
  <c r="V2650" i="22"/>
  <c r="W2649" i="22"/>
  <c r="X2649" i="22" s="1"/>
  <c r="AA2649" i="22"/>
  <c r="AB2649" i="22" l="1"/>
  <c r="Y2649" i="22"/>
  <c r="Z2649" i="22" s="1"/>
  <c r="AC2649" i="22" s="1"/>
  <c r="AA2650" i="22"/>
  <c r="V2651" i="22"/>
  <c r="W2650" i="22"/>
  <c r="X2650" i="22" s="1"/>
  <c r="S2652" i="22"/>
  <c r="T2651" i="22"/>
  <c r="S2653" i="22" l="1"/>
  <c r="T2652" i="22"/>
  <c r="Y2650" i="22"/>
  <c r="Z2650" i="22" s="1"/>
  <c r="AC2650" i="22" s="1"/>
  <c r="AB2650" i="22"/>
  <c r="V2652" i="22"/>
  <c r="W2651" i="22"/>
  <c r="X2651" i="22" s="1"/>
  <c r="AA2651" i="22"/>
  <c r="Y2651" i="22" l="1"/>
  <c r="Z2651" i="22" s="1"/>
  <c r="AC2651" i="22" s="1"/>
  <c r="AB2651" i="22"/>
  <c r="AA2652" i="22"/>
  <c r="V2653" i="22"/>
  <c r="W2652" i="22"/>
  <c r="X2652" i="22" s="1"/>
  <c r="S2654" i="22"/>
  <c r="T2653" i="22"/>
  <c r="S2655" i="22" l="1"/>
  <c r="T2654" i="22"/>
  <c r="V2654" i="22"/>
  <c r="W2653" i="22"/>
  <c r="X2653" i="22" s="1"/>
  <c r="AA2653" i="22"/>
  <c r="AB2652" i="22"/>
  <c r="Y2652" i="22"/>
  <c r="Z2652" i="22" s="1"/>
  <c r="AC2652" i="22" s="1"/>
  <c r="T2655" i="22" l="1"/>
  <c r="S2656" i="22"/>
  <c r="AB2653" i="22"/>
  <c r="Y2653" i="22"/>
  <c r="Z2653" i="22" s="1"/>
  <c r="AC2653" i="22" s="1"/>
  <c r="W2654" i="22"/>
  <c r="X2654" i="22" s="1"/>
  <c r="V2655" i="22"/>
  <c r="AA2654" i="22"/>
  <c r="AA2655" i="22" l="1"/>
  <c r="V2656" i="22"/>
  <c r="W2655" i="22"/>
  <c r="X2655" i="22" s="1"/>
  <c r="AB2654" i="22"/>
  <c r="Y2654" i="22"/>
  <c r="Z2654" i="22" s="1"/>
  <c r="AC2654" i="22" s="1"/>
  <c r="S2657" i="22"/>
  <c r="T2656" i="22"/>
  <c r="AB2655" i="22" l="1"/>
  <c r="Y2655" i="22"/>
  <c r="Z2655" i="22" s="1"/>
  <c r="AC2655" i="22" s="1"/>
  <c r="V2657" i="22"/>
  <c r="W2656" i="22"/>
  <c r="X2656" i="22" s="1"/>
  <c r="AA2656" i="22"/>
  <c r="S2658" i="22"/>
  <c r="T2657" i="22"/>
  <c r="S2659" i="22" l="1"/>
  <c r="T2658" i="22"/>
  <c r="Y2656" i="22"/>
  <c r="Z2656" i="22" s="1"/>
  <c r="AC2656" i="22" s="1"/>
  <c r="AB2656" i="22"/>
  <c r="AA2657" i="22"/>
  <c r="W2657" i="22"/>
  <c r="X2657" i="22" s="1"/>
  <c r="V2658" i="22"/>
  <c r="AA2658" i="22" l="1"/>
  <c r="V2659" i="22"/>
  <c r="W2658" i="22"/>
  <c r="X2658" i="22" s="1"/>
  <c r="AB2657" i="22"/>
  <c r="Y2657" i="22"/>
  <c r="Z2657" i="22" s="1"/>
  <c r="AC2657" i="22" s="1"/>
  <c r="S2660" i="22"/>
  <c r="T2659" i="22"/>
  <c r="S2661" i="22" l="1"/>
  <c r="T2660" i="22"/>
  <c r="Y2658" i="22"/>
  <c r="Z2658" i="22" s="1"/>
  <c r="AC2658" i="22" s="1"/>
  <c r="AB2658" i="22"/>
  <c r="AA2659" i="22"/>
  <c r="V2660" i="22"/>
  <c r="W2659" i="22"/>
  <c r="X2659" i="22" s="1"/>
  <c r="AA2660" i="22" l="1"/>
  <c r="V2661" i="22"/>
  <c r="W2660" i="22"/>
  <c r="X2660" i="22" s="1"/>
  <c r="S2662" i="22"/>
  <c r="T2661" i="22"/>
  <c r="AB2659" i="22"/>
  <c r="Y2659" i="22"/>
  <c r="Z2659" i="22" s="1"/>
  <c r="AC2659" i="22" s="1"/>
  <c r="S2663" i="22" l="1"/>
  <c r="T2662" i="22"/>
  <c r="AB2660" i="22"/>
  <c r="Y2660" i="22"/>
  <c r="Z2660" i="22" s="1"/>
  <c r="AC2660" i="22" s="1"/>
  <c r="AA2661" i="22"/>
  <c r="V2662" i="22"/>
  <c r="W2661" i="22"/>
  <c r="X2661" i="22" s="1"/>
  <c r="W2662" i="22" l="1"/>
  <c r="X2662" i="22" s="1"/>
  <c r="AA2662" i="22"/>
  <c r="V2663" i="22"/>
  <c r="T2663" i="22"/>
  <c r="S2664" i="22"/>
  <c r="AB2661" i="22"/>
  <c r="Y2661" i="22"/>
  <c r="Z2661" i="22" s="1"/>
  <c r="AC2661" i="22" s="1"/>
  <c r="AA2663" i="22" l="1"/>
  <c r="V2664" i="22"/>
  <c r="W2663" i="22"/>
  <c r="X2663" i="22" s="1"/>
  <c r="Y2662" i="22"/>
  <c r="Z2662" i="22" s="1"/>
  <c r="AC2662" i="22" s="1"/>
  <c r="AB2662" i="22"/>
  <c r="S2665" i="22"/>
  <c r="T2664" i="22"/>
  <c r="S2666" i="22" l="1"/>
  <c r="T2665" i="22"/>
  <c r="AB2663" i="22"/>
  <c r="Y2663" i="22"/>
  <c r="Z2663" i="22" s="1"/>
  <c r="AC2663" i="22" s="1"/>
  <c r="V2665" i="22"/>
  <c r="W2664" i="22"/>
  <c r="X2664" i="22" s="1"/>
  <c r="AA2664" i="22"/>
  <c r="Y2664" i="22" l="1"/>
  <c r="Z2664" i="22" s="1"/>
  <c r="AC2664" i="22" s="1"/>
  <c r="AB2664" i="22"/>
  <c r="W2665" i="22"/>
  <c r="X2665" i="22" s="1"/>
  <c r="V2666" i="22"/>
  <c r="AA2665" i="22"/>
  <c r="T2666" i="22"/>
  <c r="S2667" i="22"/>
  <c r="S2668" i="22" l="1"/>
  <c r="T2667" i="22"/>
  <c r="AA2666" i="22"/>
  <c r="V2667" i="22"/>
  <c r="W2666" i="22"/>
  <c r="X2666" i="22" s="1"/>
  <c r="AB2665" i="22"/>
  <c r="Y2665" i="22"/>
  <c r="Z2665" i="22" s="1"/>
  <c r="AC2665" i="22" s="1"/>
  <c r="W2667" i="22" l="1"/>
  <c r="X2667" i="22" s="1"/>
  <c r="AA2667" i="22"/>
  <c r="V2668" i="22"/>
  <c r="Y2666" i="22"/>
  <c r="Z2666" i="22" s="1"/>
  <c r="AC2666" i="22" s="1"/>
  <c r="AB2666" i="22"/>
  <c r="T2668" i="22"/>
  <c r="S2669" i="22"/>
  <c r="T2669" i="22" l="1"/>
  <c r="S2670" i="22"/>
  <c r="AA2668" i="22"/>
  <c r="W2668" i="22"/>
  <c r="X2668" i="22" s="1"/>
  <c r="V2669" i="22"/>
  <c r="AB2667" i="22"/>
  <c r="Y2667" i="22"/>
  <c r="Z2667" i="22" s="1"/>
  <c r="AC2667" i="22" s="1"/>
  <c r="AB2668" i="22" l="1"/>
  <c r="Y2668" i="22"/>
  <c r="Z2668" i="22" s="1"/>
  <c r="AC2668" i="22" s="1"/>
  <c r="V2670" i="22"/>
  <c r="AA2669" i="22"/>
  <c r="W2669" i="22"/>
  <c r="X2669" i="22" s="1"/>
  <c r="S2671" i="22"/>
  <c r="T2670" i="22"/>
  <c r="T2671" i="22" l="1"/>
  <c r="S2672" i="22"/>
  <c r="Y2669" i="22"/>
  <c r="Z2669" i="22" s="1"/>
  <c r="AC2669" i="22" s="1"/>
  <c r="AB2669" i="22"/>
  <c r="W2670" i="22"/>
  <c r="X2670" i="22" s="1"/>
  <c r="V2671" i="22"/>
  <c r="AA2670" i="22"/>
  <c r="AA2671" i="22" l="1"/>
  <c r="V2672" i="22"/>
  <c r="W2671" i="22"/>
  <c r="X2671" i="22" s="1"/>
  <c r="AB2670" i="22"/>
  <c r="Y2670" i="22"/>
  <c r="Z2670" i="22" s="1"/>
  <c r="AC2670" i="22" s="1"/>
  <c r="T2672" i="22"/>
  <c r="S2673" i="22"/>
  <c r="S2674" i="22" l="1"/>
  <c r="T2673" i="22"/>
  <c r="AB2671" i="22"/>
  <c r="Y2671" i="22"/>
  <c r="Z2671" i="22" s="1"/>
  <c r="AC2671" i="22" s="1"/>
  <c r="V2673" i="22"/>
  <c r="W2672" i="22"/>
  <c r="X2672" i="22" s="1"/>
  <c r="AA2672" i="22"/>
  <c r="Y2672" i="22" l="1"/>
  <c r="Z2672" i="22" s="1"/>
  <c r="AC2672" i="22" s="1"/>
  <c r="AB2672" i="22"/>
  <c r="W2673" i="22"/>
  <c r="X2673" i="22" s="1"/>
  <c r="V2674" i="22"/>
  <c r="AA2673" i="22"/>
  <c r="T2674" i="22"/>
  <c r="S2675" i="22"/>
  <c r="S2676" i="22" l="1"/>
  <c r="T2675" i="22"/>
  <c r="AA2674" i="22"/>
  <c r="V2675" i="22"/>
  <c r="W2674" i="22"/>
  <c r="X2674" i="22" s="1"/>
  <c r="AB2673" i="22"/>
  <c r="Y2673" i="22"/>
  <c r="Z2673" i="22" s="1"/>
  <c r="AC2673" i="22" s="1"/>
  <c r="W2675" i="22" l="1"/>
  <c r="X2675" i="22" s="1"/>
  <c r="AA2675" i="22"/>
  <c r="V2676" i="22"/>
  <c r="T2676" i="22"/>
  <c r="S2677" i="22"/>
  <c r="Y2674" i="22"/>
  <c r="Z2674" i="22" s="1"/>
  <c r="AC2674" i="22" s="1"/>
  <c r="AB2674" i="22"/>
  <c r="AA2676" i="22" l="1"/>
  <c r="W2676" i="22"/>
  <c r="X2676" i="22" s="1"/>
  <c r="V2677" i="22"/>
  <c r="T2677" i="22"/>
  <c r="S2678" i="22"/>
  <c r="Y2675" i="22"/>
  <c r="Z2675" i="22" s="1"/>
  <c r="AC2675" i="22" s="1"/>
  <c r="AB2675" i="22"/>
  <c r="S2679" i="22" l="1"/>
  <c r="T2678" i="22"/>
  <c r="V2678" i="22"/>
  <c r="AA2677" i="22"/>
  <c r="W2677" i="22"/>
  <c r="X2677" i="22" s="1"/>
  <c r="AB2676" i="22"/>
  <c r="Y2676" i="22"/>
  <c r="Z2676" i="22" s="1"/>
  <c r="AC2676" i="22" s="1"/>
  <c r="T2679" i="22" l="1"/>
  <c r="S2680" i="22"/>
  <c r="W2678" i="22"/>
  <c r="X2678" i="22" s="1"/>
  <c r="AA2678" i="22"/>
  <c r="V2679" i="22"/>
  <c r="Y2677" i="22"/>
  <c r="Z2677" i="22" s="1"/>
  <c r="AC2677" i="22" s="1"/>
  <c r="AB2677" i="22"/>
  <c r="AA2679" i="22" l="1"/>
  <c r="W2679" i="22"/>
  <c r="X2679" i="22" s="1"/>
  <c r="V2680" i="22"/>
  <c r="AB2678" i="22"/>
  <c r="Y2678" i="22"/>
  <c r="Z2678" i="22" s="1"/>
  <c r="AC2678" i="22" s="1"/>
  <c r="T2680" i="22"/>
  <c r="S2681" i="22"/>
  <c r="S2682" i="22" l="1"/>
  <c r="T2681" i="22"/>
  <c r="V2681" i="22"/>
  <c r="W2680" i="22"/>
  <c r="X2680" i="22" s="1"/>
  <c r="AA2680" i="22"/>
  <c r="AB2679" i="22"/>
  <c r="Y2679" i="22"/>
  <c r="Z2679" i="22" s="1"/>
  <c r="AC2679" i="22" s="1"/>
  <c r="Y2680" i="22" l="1"/>
  <c r="Z2680" i="22" s="1"/>
  <c r="AC2680" i="22" s="1"/>
  <c r="AB2680" i="22"/>
  <c r="V2682" i="22"/>
  <c r="AA2681" i="22"/>
  <c r="W2681" i="22"/>
  <c r="X2681" i="22" s="1"/>
  <c r="T2682" i="22"/>
  <c r="S2683" i="22"/>
  <c r="S2684" i="22" l="1"/>
  <c r="T2683" i="22"/>
  <c r="AA2682" i="22"/>
  <c r="V2683" i="22"/>
  <c r="W2682" i="22"/>
  <c r="X2682" i="22" s="1"/>
  <c r="AB2681" i="22"/>
  <c r="Y2681" i="22"/>
  <c r="Z2681" i="22" s="1"/>
  <c r="AC2681" i="22" s="1"/>
  <c r="W2683" i="22" l="1"/>
  <c r="X2683" i="22" s="1"/>
  <c r="V2684" i="22"/>
  <c r="AA2683" i="22"/>
  <c r="T2684" i="22"/>
  <c r="S2685" i="22"/>
  <c r="Y2682" i="22"/>
  <c r="Z2682" i="22" s="1"/>
  <c r="AC2682" i="22" s="1"/>
  <c r="AB2682" i="22"/>
  <c r="T2685" i="22" l="1"/>
  <c r="S2686" i="22"/>
  <c r="AA2684" i="22"/>
  <c r="W2684" i="22"/>
  <c r="X2684" i="22" s="1"/>
  <c r="V2685" i="22"/>
  <c r="Y2683" i="22"/>
  <c r="Z2683" i="22" s="1"/>
  <c r="AC2683" i="22" s="1"/>
  <c r="AB2683" i="22"/>
  <c r="V2686" i="22" l="1"/>
  <c r="AA2685" i="22"/>
  <c r="W2685" i="22"/>
  <c r="X2685" i="22" s="1"/>
  <c r="AB2684" i="22"/>
  <c r="Y2684" i="22"/>
  <c r="Z2684" i="22" s="1"/>
  <c r="AC2684" i="22" s="1"/>
  <c r="S2687" i="22"/>
  <c r="T2686" i="22"/>
  <c r="T2687" i="22" l="1"/>
  <c r="S2688" i="22"/>
  <c r="Y2685" i="22"/>
  <c r="Z2685" i="22" s="1"/>
  <c r="AC2685" i="22" s="1"/>
  <c r="AB2685" i="22"/>
  <c r="W2686" i="22"/>
  <c r="X2686" i="22" s="1"/>
  <c r="V2687" i="22"/>
  <c r="AA2686" i="22"/>
  <c r="AA2687" i="22" l="1"/>
  <c r="W2687" i="22"/>
  <c r="X2687" i="22" s="1"/>
  <c r="V2688" i="22"/>
  <c r="Y2686" i="22"/>
  <c r="Z2686" i="22" s="1"/>
  <c r="AC2686" i="22" s="1"/>
  <c r="AB2686" i="22"/>
  <c r="T2688" i="22"/>
  <c r="S2689" i="22"/>
  <c r="S2690" i="22" l="1"/>
  <c r="T2689" i="22"/>
  <c r="V2689" i="22"/>
  <c r="W2688" i="22"/>
  <c r="X2688" i="22" s="1"/>
  <c r="AA2688" i="22"/>
  <c r="AB2687" i="22"/>
  <c r="Y2687" i="22"/>
  <c r="Z2687" i="22" s="1"/>
  <c r="AC2687" i="22" s="1"/>
  <c r="Y2688" i="22" l="1"/>
  <c r="Z2688" i="22" s="1"/>
  <c r="AC2688" i="22" s="1"/>
  <c r="AB2688" i="22"/>
  <c r="AA2689" i="22"/>
  <c r="W2689" i="22"/>
  <c r="X2689" i="22" s="1"/>
  <c r="V2690" i="22"/>
  <c r="T2690" i="22"/>
  <c r="S2691" i="22"/>
  <c r="AB2689" i="22" l="1"/>
  <c r="Y2689" i="22"/>
  <c r="Z2689" i="22" s="1"/>
  <c r="AC2689" i="22" s="1"/>
  <c r="AA2690" i="22"/>
  <c r="V2691" i="22"/>
  <c r="W2690" i="22"/>
  <c r="X2690" i="22" s="1"/>
  <c r="S2692" i="22"/>
  <c r="T2691" i="22"/>
  <c r="T2692" i="22" l="1"/>
  <c r="S2693" i="22"/>
  <c r="Y2690" i="22"/>
  <c r="Z2690" i="22" s="1"/>
  <c r="AC2690" i="22" s="1"/>
  <c r="AB2690" i="22"/>
  <c r="W2691" i="22"/>
  <c r="X2691" i="22" s="1"/>
  <c r="V2692" i="22"/>
  <c r="AA2691" i="22"/>
  <c r="AB2691" i="22" l="1"/>
  <c r="Y2691" i="22"/>
  <c r="Z2691" i="22" s="1"/>
  <c r="AC2691" i="22" s="1"/>
  <c r="AA2692" i="22"/>
  <c r="V2693" i="22"/>
  <c r="W2692" i="22"/>
  <c r="X2692" i="22" s="1"/>
  <c r="T2693" i="22"/>
  <c r="S2694" i="22"/>
  <c r="S2695" i="22" l="1"/>
  <c r="T2694" i="22"/>
  <c r="AB2692" i="22"/>
  <c r="Y2692" i="22"/>
  <c r="Z2692" i="22" s="1"/>
  <c r="AC2692" i="22" s="1"/>
  <c r="V2694" i="22"/>
  <c r="AA2693" i="22"/>
  <c r="W2693" i="22"/>
  <c r="X2693" i="22" s="1"/>
  <c r="S2696" i="22" l="1"/>
  <c r="T2695" i="22"/>
  <c r="Y2693" i="22"/>
  <c r="Z2693" i="22" s="1"/>
  <c r="AC2693" i="22" s="1"/>
  <c r="AB2693" i="22"/>
  <c r="AA2694" i="22"/>
  <c r="V2695" i="22"/>
  <c r="W2694" i="22"/>
  <c r="X2694" i="22" s="1"/>
  <c r="Y2694" i="22" l="1"/>
  <c r="Z2694" i="22" s="1"/>
  <c r="AC2694" i="22" s="1"/>
  <c r="AB2694" i="22"/>
  <c r="AA2695" i="22"/>
  <c r="W2695" i="22"/>
  <c r="X2695" i="22" s="1"/>
  <c r="V2696" i="22"/>
  <c r="T2696" i="22"/>
  <c r="S2697" i="22"/>
  <c r="AB2695" i="22" l="1"/>
  <c r="Y2695" i="22"/>
  <c r="Z2695" i="22" s="1"/>
  <c r="AC2695" i="22" s="1"/>
  <c r="S2698" i="22"/>
  <c r="T2697" i="22"/>
  <c r="AA2696" i="22"/>
  <c r="V2697" i="22"/>
  <c r="W2696" i="22"/>
  <c r="X2696" i="22" s="1"/>
  <c r="AA2697" i="22" l="1"/>
  <c r="W2697" i="22"/>
  <c r="X2697" i="22" s="1"/>
  <c r="V2698" i="22"/>
  <c r="Y2696" i="22"/>
  <c r="Z2696" i="22" s="1"/>
  <c r="AC2696" i="22" s="1"/>
  <c r="AB2696" i="22"/>
  <c r="S2699" i="22"/>
  <c r="T2698" i="22"/>
  <c r="T2699" i="22" l="1"/>
  <c r="S2700" i="22"/>
  <c r="W2698" i="22"/>
  <c r="X2698" i="22" s="1"/>
  <c r="AA2698" i="22"/>
  <c r="V2699" i="22"/>
  <c r="AB2697" i="22"/>
  <c r="Y2697" i="22"/>
  <c r="Z2697" i="22" s="1"/>
  <c r="AC2697" i="22" s="1"/>
  <c r="Y2698" i="22" l="1"/>
  <c r="Z2698" i="22" s="1"/>
  <c r="AC2698" i="22" s="1"/>
  <c r="AB2698" i="22"/>
  <c r="W2699" i="22"/>
  <c r="X2699" i="22" s="1"/>
  <c r="V2700" i="22"/>
  <c r="AA2699" i="22"/>
  <c r="T2700" i="22"/>
  <c r="S2701" i="22"/>
  <c r="V2701" i="22" l="1"/>
  <c r="W2700" i="22"/>
  <c r="X2700" i="22" s="1"/>
  <c r="AA2700" i="22"/>
  <c r="S2702" i="22"/>
  <c r="T2701" i="22"/>
  <c r="AB2699" i="22"/>
  <c r="Y2699" i="22"/>
  <c r="Z2699" i="22" s="1"/>
  <c r="AC2699" i="22" s="1"/>
  <c r="V2702" i="22" l="1"/>
  <c r="AA2701" i="22"/>
  <c r="W2701" i="22"/>
  <c r="X2701" i="22" s="1"/>
  <c r="S2703" i="22"/>
  <c r="T2702" i="22"/>
  <c r="Y2700" i="22"/>
  <c r="Z2700" i="22" s="1"/>
  <c r="AC2700" i="22" s="1"/>
  <c r="AB2700" i="22"/>
  <c r="S2704" i="22" l="1"/>
  <c r="T2703" i="22"/>
  <c r="AB2701" i="22"/>
  <c r="Y2701" i="22"/>
  <c r="Z2701" i="22" s="1"/>
  <c r="AC2701" i="22" s="1"/>
  <c r="AA2702" i="22"/>
  <c r="V2703" i="22"/>
  <c r="W2702" i="22"/>
  <c r="X2702" i="22" s="1"/>
  <c r="AA2703" i="22" l="1"/>
  <c r="V2704" i="22"/>
  <c r="W2703" i="22"/>
  <c r="X2703" i="22" s="1"/>
  <c r="Y2702" i="22"/>
  <c r="Z2702" i="22" s="1"/>
  <c r="AC2702" i="22" s="1"/>
  <c r="AB2702" i="22"/>
  <c r="T2704" i="22"/>
  <c r="S2705" i="22"/>
  <c r="S2706" i="22" l="1"/>
  <c r="T2705" i="22"/>
  <c r="AB2703" i="22"/>
  <c r="Y2703" i="22"/>
  <c r="Z2703" i="22" s="1"/>
  <c r="AC2703" i="22" s="1"/>
  <c r="AA2704" i="22"/>
  <c r="V2705" i="22"/>
  <c r="W2704" i="22"/>
  <c r="X2704" i="22" s="1"/>
  <c r="AA2705" i="22" l="1"/>
  <c r="W2705" i="22"/>
  <c r="X2705" i="22" s="1"/>
  <c r="V2706" i="22"/>
  <c r="T2706" i="22"/>
  <c r="S2707" i="22"/>
  <c r="Y2704" i="22"/>
  <c r="Z2704" i="22" s="1"/>
  <c r="AC2704" i="22" s="1"/>
  <c r="AB2704" i="22"/>
  <c r="T2707" i="22" l="1"/>
  <c r="S2708" i="22"/>
  <c r="W2706" i="22"/>
  <c r="X2706" i="22" s="1"/>
  <c r="AA2706" i="22"/>
  <c r="V2707" i="22"/>
  <c r="AB2705" i="22"/>
  <c r="Y2705" i="22"/>
  <c r="Z2705" i="22" s="1"/>
  <c r="AC2705" i="22" s="1"/>
  <c r="Y2706" i="22" l="1"/>
  <c r="Z2706" i="22" s="1"/>
  <c r="AC2706" i="22" s="1"/>
  <c r="AB2706" i="22"/>
  <c r="W2707" i="22"/>
  <c r="X2707" i="22" s="1"/>
  <c r="AA2707" i="22"/>
  <c r="V2708" i="22"/>
  <c r="T2708" i="22"/>
  <c r="S2709" i="22"/>
  <c r="S2710" i="22" l="1"/>
  <c r="T2709" i="22"/>
  <c r="V2709" i="22"/>
  <c r="W2708" i="22"/>
  <c r="X2708" i="22" s="1"/>
  <c r="AA2708" i="22"/>
  <c r="AB2707" i="22"/>
  <c r="Y2707" i="22"/>
  <c r="Z2707" i="22" s="1"/>
  <c r="AC2707" i="22" s="1"/>
  <c r="Y2708" i="22" l="1"/>
  <c r="Z2708" i="22" s="1"/>
  <c r="AC2708" i="22" s="1"/>
  <c r="AB2708" i="22"/>
  <c r="V2710" i="22"/>
  <c r="AA2709" i="22"/>
  <c r="W2709" i="22"/>
  <c r="X2709" i="22" s="1"/>
  <c r="S2711" i="22"/>
  <c r="T2710" i="22"/>
  <c r="S2712" i="22" l="1"/>
  <c r="T2711" i="22"/>
  <c r="AA2710" i="22"/>
  <c r="V2711" i="22"/>
  <c r="W2710" i="22"/>
  <c r="X2710" i="22" s="1"/>
  <c r="AB2709" i="22"/>
  <c r="Y2709" i="22"/>
  <c r="Z2709" i="22" s="1"/>
  <c r="AC2709" i="22" s="1"/>
  <c r="T2712" i="22" l="1"/>
  <c r="S2713" i="22"/>
  <c r="W2711" i="22"/>
  <c r="X2711" i="22" s="1"/>
  <c r="AA2711" i="22"/>
  <c r="V2712" i="22"/>
  <c r="Y2710" i="22"/>
  <c r="Z2710" i="22" s="1"/>
  <c r="AC2710" i="22" s="1"/>
  <c r="AB2710" i="22"/>
  <c r="AB2711" i="22" l="1"/>
  <c r="Y2711" i="22"/>
  <c r="Z2711" i="22" s="1"/>
  <c r="AC2711" i="22" s="1"/>
  <c r="AA2712" i="22"/>
  <c r="V2713" i="22"/>
  <c r="W2712" i="22"/>
  <c r="X2712" i="22" s="1"/>
  <c r="S2714" i="22"/>
  <c r="T2713" i="22"/>
  <c r="S2715" i="22" l="1"/>
  <c r="T2714" i="22"/>
  <c r="AB2712" i="22"/>
  <c r="Y2712" i="22"/>
  <c r="Z2712" i="22" s="1"/>
  <c r="AC2712" i="22" s="1"/>
  <c r="V2714" i="22"/>
  <c r="W2713" i="22"/>
  <c r="X2713" i="22" s="1"/>
  <c r="AA2713" i="22"/>
  <c r="Y2713" i="22" l="1"/>
  <c r="Z2713" i="22" s="1"/>
  <c r="AC2713" i="22" s="1"/>
  <c r="AB2713" i="22"/>
  <c r="T2715" i="22"/>
  <c r="S2716" i="22"/>
  <c r="W2714" i="22"/>
  <c r="X2714" i="22" s="1"/>
  <c r="AA2714" i="22"/>
  <c r="V2715" i="22"/>
  <c r="AA2715" i="22" l="1"/>
  <c r="V2716" i="22"/>
  <c r="W2715" i="22"/>
  <c r="X2715" i="22" s="1"/>
  <c r="S2717" i="22"/>
  <c r="T2716" i="22"/>
  <c r="AB2714" i="22"/>
  <c r="Y2714" i="22"/>
  <c r="Z2714" i="22" s="1"/>
  <c r="AC2714" i="22" s="1"/>
  <c r="S2718" i="22" l="1"/>
  <c r="T2717" i="22"/>
  <c r="AB2715" i="22"/>
  <c r="Y2715" i="22"/>
  <c r="Z2715" i="22" s="1"/>
  <c r="AC2715" i="22" s="1"/>
  <c r="V2717" i="22"/>
  <c r="W2716" i="22"/>
  <c r="X2716" i="22" s="1"/>
  <c r="AA2716" i="22"/>
  <c r="Y2716" i="22" l="1"/>
  <c r="Z2716" i="22" s="1"/>
  <c r="AC2716" i="22" s="1"/>
  <c r="AB2716" i="22"/>
  <c r="AA2717" i="22"/>
  <c r="V2718" i="22"/>
  <c r="W2717" i="22"/>
  <c r="X2717" i="22" s="1"/>
  <c r="S2719" i="22"/>
  <c r="T2718" i="22"/>
  <c r="S2720" i="22" l="1"/>
  <c r="T2719" i="22"/>
  <c r="AA2718" i="22"/>
  <c r="V2719" i="22"/>
  <c r="W2718" i="22"/>
  <c r="X2718" i="22" s="1"/>
  <c r="AB2717" i="22"/>
  <c r="Y2717" i="22"/>
  <c r="Z2717" i="22" s="1"/>
  <c r="AC2717" i="22" s="1"/>
  <c r="W2719" i="22" l="1"/>
  <c r="X2719" i="22" s="1"/>
  <c r="AA2719" i="22"/>
  <c r="V2720" i="22"/>
  <c r="Y2718" i="22"/>
  <c r="Z2718" i="22" s="1"/>
  <c r="AC2718" i="22" s="1"/>
  <c r="AB2718" i="22"/>
  <c r="T2720" i="22"/>
  <c r="S2721" i="22"/>
  <c r="S2722" i="22" l="1"/>
  <c r="T2721" i="22"/>
  <c r="AA2720" i="22"/>
  <c r="V2721" i="22"/>
  <c r="W2720" i="22"/>
  <c r="X2720" i="22" s="1"/>
  <c r="AB2719" i="22"/>
  <c r="Y2719" i="22"/>
  <c r="Z2719" i="22" s="1"/>
  <c r="AC2719" i="22" s="1"/>
  <c r="V2722" i="22" l="1"/>
  <c r="W2721" i="22"/>
  <c r="X2721" i="22" s="1"/>
  <c r="AA2721" i="22"/>
  <c r="AB2720" i="22"/>
  <c r="Y2720" i="22"/>
  <c r="Z2720" i="22" s="1"/>
  <c r="AC2720" i="22" s="1"/>
  <c r="S2723" i="22"/>
  <c r="T2722" i="22"/>
  <c r="T2723" i="22" l="1"/>
  <c r="S2724" i="22"/>
  <c r="Y2721" i="22"/>
  <c r="Z2721" i="22" s="1"/>
  <c r="AC2721" i="22" s="1"/>
  <c r="AB2721" i="22"/>
  <c r="W2722" i="22"/>
  <c r="X2722" i="22" s="1"/>
  <c r="AA2722" i="22"/>
  <c r="V2723" i="22"/>
  <c r="AB2722" i="22" l="1"/>
  <c r="Y2722" i="22"/>
  <c r="Z2722" i="22" s="1"/>
  <c r="AC2722" i="22" s="1"/>
  <c r="S2725" i="22"/>
  <c r="T2724" i="22"/>
  <c r="AA2723" i="22"/>
  <c r="V2724" i="22"/>
  <c r="W2723" i="22"/>
  <c r="X2723" i="22" s="1"/>
  <c r="V2725" i="22" l="1"/>
  <c r="W2724" i="22"/>
  <c r="X2724" i="22" s="1"/>
  <c r="AA2724" i="22"/>
  <c r="AB2723" i="22"/>
  <c r="Y2723" i="22"/>
  <c r="Z2723" i="22" s="1"/>
  <c r="AC2723" i="22" s="1"/>
  <c r="S2726" i="22"/>
  <c r="T2725" i="22"/>
  <c r="S2727" i="22" l="1"/>
  <c r="T2726" i="22"/>
  <c r="Y2724" i="22"/>
  <c r="Z2724" i="22" s="1"/>
  <c r="AC2724" i="22" s="1"/>
  <c r="AB2724" i="22"/>
  <c r="AA2725" i="22"/>
  <c r="V2726" i="22"/>
  <c r="W2725" i="22"/>
  <c r="X2725" i="22" s="1"/>
  <c r="AA2726" i="22" l="1"/>
  <c r="V2727" i="22"/>
  <c r="W2726" i="22"/>
  <c r="X2726" i="22" s="1"/>
  <c r="AB2725" i="22"/>
  <c r="Y2725" i="22"/>
  <c r="Z2725" i="22" s="1"/>
  <c r="AC2725" i="22" s="1"/>
  <c r="S2728" i="22"/>
  <c r="T2727" i="22"/>
  <c r="W2727" i="22" l="1"/>
  <c r="X2727" i="22" s="1"/>
  <c r="AA2727" i="22"/>
  <c r="V2728" i="22"/>
  <c r="T2728" i="22"/>
  <c r="S2729" i="22"/>
  <c r="Y2726" i="22"/>
  <c r="Z2726" i="22" s="1"/>
  <c r="AC2726" i="22" s="1"/>
  <c r="AB2726" i="22"/>
  <c r="S2730" i="22" l="1"/>
  <c r="T2729" i="22"/>
  <c r="AA2728" i="22"/>
  <c r="V2729" i="22"/>
  <c r="W2728" i="22"/>
  <c r="X2728" i="22" s="1"/>
  <c r="AB2727" i="22"/>
  <c r="Y2727" i="22"/>
  <c r="Z2727" i="22" s="1"/>
  <c r="AC2727" i="22" s="1"/>
  <c r="AB2728" i="22" l="1"/>
  <c r="Y2728" i="22"/>
  <c r="Z2728" i="22" s="1"/>
  <c r="AC2728" i="22" s="1"/>
  <c r="V2730" i="22"/>
  <c r="W2729" i="22"/>
  <c r="X2729" i="22" s="1"/>
  <c r="AA2729" i="22"/>
  <c r="S2731" i="22"/>
  <c r="T2730" i="22"/>
  <c r="T2731" i="22" l="1"/>
  <c r="S2732" i="22"/>
  <c r="Y2729" i="22"/>
  <c r="Z2729" i="22" s="1"/>
  <c r="AC2729" i="22" s="1"/>
  <c r="AB2729" i="22"/>
  <c r="W2730" i="22"/>
  <c r="X2730" i="22" s="1"/>
  <c r="AA2730" i="22"/>
  <c r="V2731" i="22"/>
  <c r="AB2730" i="22" l="1"/>
  <c r="Y2730" i="22"/>
  <c r="Z2730" i="22" s="1"/>
  <c r="AC2730" i="22" s="1"/>
  <c r="S2733" i="22"/>
  <c r="T2732" i="22"/>
  <c r="AA2731" i="22"/>
  <c r="V2732" i="22"/>
  <c r="W2731" i="22"/>
  <c r="X2731" i="22" s="1"/>
  <c r="S2734" i="22" l="1"/>
  <c r="T2733" i="22"/>
  <c r="V2733" i="22"/>
  <c r="W2732" i="22"/>
  <c r="X2732" i="22" s="1"/>
  <c r="AA2732" i="22"/>
  <c r="AB2731" i="22"/>
  <c r="Y2731" i="22"/>
  <c r="Z2731" i="22" s="1"/>
  <c r="AC2731" i="22" s="1"/>
  <c r="Y2732" i="22" l="1"/>
  <c r="Z2732" i="22" s="1"/>
  <c r="AC2732" i="22" s="1"/>
  <c r="AB2732" i="22"/>
  <c r="AA2733" i="22"/>
  <c r="V2734" i="22"/>
  <c r="W2733" i="22"/>
  <c r="X2733" i="22" s="1"/>
  <c r="S2735" i="22"/>
  <c r="T2734" i="22"/>
  <c r="S2736" i="22" l="1"/>
  <c r="T2735" i="22"/>
  <c r="AA2734" i="22"/>
  <c r="V2735" i="22"/>
  <c r="W2734" i="22"/>
  <c r="X2734" i="22" s="1"/>
  <c r="AB2733" i="22"/>
  <c r="Y2733" i="22"/>
  <c r="Z2733" i="22" s="1"/>
  <c r="AC2733" i="22" s="1"/>
  <c r="Y2734" i="22" l="1"/>
  <c r="Z2734" i="22" s="1"/>
  <c r="AC2734" i="22" s="1"/>
  <c r="AB2734" i="22"/>
  <c r="W2735" i="22"/>
  <c r="X2735" i="22" s="1"/>
  <c r="AA2735" i="22"/>
  <c r="V2736" i="22"/>
  <c r="T2736" i="22"/>
  <c r="S2737" i="22"/>
  <c r="S2738" i="22" l="1"/>
  <c r="T2737" i="22"/>
  <c r="AB2735" i="22"/>
  <c r="Y2735" i="22"/>
  <c r="Z2735" i="22" s="1"/>
  <c r="AC2735" i="22" s="1"/>
  <c r="AA2736" i="22"/>
  <c r="V2737" i="22"/>
  <c r="W2736" i="22"/>
  <c r="X2736" i="22" s="1"/>
  <c r="AB2736" i="22" l="1"/>
  <c r="Y2736" i="22"/>
  <c r="Z2736" i="22" s="1"/>
  <c r="AC2736" i="22" s="1"/>
  <c r="V2738" i="22"/>
  <c r="W2737" i="22"/>
  <c r="X2737" i="22" s="1"/>
  <c r="AA2737" i="22"/>
  <c r="S2739" i="22"/>
  <c r="T2738" i="22"/>
  <c r="W2738" i="22" l="1"/>
  <c r="X2738" i="22" s="1"/>
  <c r="AA2738" i="22"/>
  <c r="V2739" i="22"/>
  <c r="T2739" i="22"/>
  <c r="S2740" i="22"/>
  <c r="Y2737" i="22"/>
  <c r="Z2737" i="22" s="1"/>
  <c r="AC2737" i="22" s="1"/>
  <c r="AB2737" i="22"/>
  <c r="AA2739" i="22" l="1"/>
  <c r="V2740" i="22"/>
  <c r="W2739" i="22"/>
  <c r="X2739" i="22" s="1"/>
  <c r="S2741" i="22"/>
  <c r="T2740" i="22"/>
  <c r="AB2738" i="22"/>
  <c r="Y2738" i="22"/>
  <c r="Z2738" i="22" s="1"/>
  <c r="AC2738" i="22" s="1"/>
  <c r="S2742" i="22" l="1"/>
  <c r="T2741" i="22"/>
  <c r="AB2739" i="22"/>
  <c r="Y2739" i="22"/>
  <c r="Z2739" i="22" s="1"/>
  <c r="AC2739" i="22" s="1"/>
  <c r="V2741" i="22"/>
  <c r="W2740" i="22"/>
  <c r="X2740" i="22" s="1"/>
  <c r="AA2740" i="22"/>
  <c r="S2743" i="22" l="1"/>
  <c r="T2742" i="22"/>
  <c r="Y2740" i="22"/>
  <c r="Z2740" i="22" s="1"/>
  <c r="AC2740" i="22" s="1"/>
  <c r="AB2740" i="22"/>
  <c r="AA2741" i="22"/>
  <c r="V2742" i="22"/>
  <c r="W2741" i="22"/>
  <c r="X2741" i="22" s="1"/>
  <c r="AB2741" i="22" l="1"/>
  <c r="Y2741" i="22"/>
  <c r="Z2741" i="22" s="1"/>
  <c r="AC2741" i="22" s="1"/>
  <c r="AA2742" i="22"/>
  <c r="V2743" i="22"/>
  <c r="W2742" i="22"/>
  <c r="X2742" i="22" s="1"/>
  <c r="S2744" i="22"/>
  <c r="T2743" i="22"/>
  <c r="T2744" i="22" l="1"/>
  <c r="S2745" i="22"/>
  <c r="Y2742" i="22"/>
  <c r="Z2742" i="22" s="1"/>
  <c r="AC2742" i="22" s="1"/>
  <c r="AB2742" i="22"/>
  <c r="W2743" i="22"/>
  <c r="X2743" i="22" s="1"/>
  <c r="AA2743" i="22"/>
  <c r="V2744" i="22"/>
  <c r="AB2743" i="22" l="1"/>
  <c r="Y2743" i="22"/>
  <c r="Z2743" i="22" s="1"/>
  <c r="AC2743" i="22" s="1"/>
  <c r="S2746" i="22"/>
  <c r="T2745" i="22"/>
  <c r="AA2744" i="22"/>
  <c r="V2745" i="22"/>
  <c r="W2744" i="22"/>
  <c r="X2744" i="22" s="1"/>
  <c r="V2746" i="22" l="1"/>
  <c r="W2745" i="22"/>
  <c r="X2745" i="22" s="1"/>
  <c r="AA2745" i="22"/>
  <c r="AB2744" i="22"/>
  <c r="Y2744" i="22"/>
  <c r="Z2744" i="22" s="1"/>
  <c r="AC2744" i="22" s="1"/>
  <c r="S2747" i="22"/>
  <c r="T2746" i="22"/>
  <c r="T2747" i="22" l="1"/>
  <c r="S2748" i="22"/>
  <c r="Y2745" i="22"/>
  <c r="Z2745" i="22" s="1"/>
  <c r="AC2745" i="22" s="1"/>
  <c r="AB2745" i="22"/>
  <c r="V2747" i="22"/>
  <c r="W2746" i="22"/>
  <c r="X2746" i="22" s="1"/>
  <c r="AA2746" i="22"/>
  <c r="AB2746" i="22" l="1"/>
  <c r="Y2746" i="22"/>
  <c r="Z2746" i="22" s="1"/>
  <c r="AC2746" i="22" s="1"/>
  <c r="W2747" i="22"/>
  <c r="X2747" i="22" s="1"/>
  <c r="AA2747" i="22"/>
  <c r="V2748" i="22"/>
  <c r="T2748" i="22"/>
  <c r="S2749" i="22"/>
  <c r="T2749" i="22" l="1"/>
  <c r="S2750" i="22"/>
  <c r="W2748" i="22"/>
  <c r="X2748" i="22" s="1"/>
  <c r="AA2748" i="22"/>
  <c r="V2749" i="22"/>
  <c r="Y2747" i="22"/>
  <c r="Z2747" i="22" s="1"/>
  <c r="AC2747" i="22" s="1"/>
  <c r="AB2747" i="22"/>
  <c r="AB2748" i="22" l="1"/>
  <c r="Y2748" i="22"/>
  <c r="Z2748" i="22" s="1"/>
  <c r="AC2748" i="22" s="1"/>
  <c r="V2750" i="22"/>
  <c r="W2749" i="22"/>
  <c r="X2749" i="22" s="1"/>
  <c r="AA2749" i="22"/>
  <c r="S2751" i="22"/>
  <c r="T2750" i="22"/>
  <c r="S2752" i="22" l="1"/>
  <c r="T2751" i="22"/>
  <c r="Y2749" i="22"/>
  <c r="Z2749" i="22" s="1"/>
  <c r="AC2749" i="22" s="1"/>
  <c r="AB2749" i="22"/>
  <c r="V2751" i="22"/>
  <c r="AA2750" i="22"/>
  <c r="W2750" i="22"/>
  <c r="X2750" i="22" s="1"/>
  <c r="S2753" i="22" l="1"/>
  <c r="T2752" i="22"/>
  <c r="AB2750" i="22"/>
  <c r="Y2750" i="22"/>
  <c r="Z2750" i="22" s="1"/>
  <c r="AC2750" i="22" s="1"/>
  <c r="AA2751" i="22"/>
  <c r="V2752" i="22"/>
  <c r="W2751" i="22"/>
  <c r="X2751" i="22" s="1"/>
  <c r="AA2752" i="22" l="1"/>
  <c r="W2752" i="22"/>
  <c r="X2752" i="22" s="1"/>
  <c r="V2753" i="22"/>
  <c r="S2754" i="22"/>
  <c r="T2753" i="22"/>
  <c r="Y2751" i="22"/>
  <c r="Z2751" i="22" s="1"/>
  <c r="AC2751" i="22" s="1"/>
  <c r="AB2751" i="22"/>
  <c r="S2755" i="22" l="1"/>
  <c r="T2754" i="22"/>
  <c r="AA2753" i="22"/>
  <c r="V2754" i="22"/>
  <c r="W2753" i="22"/>
  <c r="X2753" i="22" s="1"/>
  <c r="AB2752" i="22"/>
  <c r="Y2752" i="22"/>
  <c r="Z2752" i="22" s="1"/>
  <c r="AC2752" i="22" s="1"/>
  <c r="V2755" i="22" l="1"/>
  <c r="AA2754" i="22"/>
  <c r="W2754" i="22"/>
  <c r="X2754" i="22" s="1"/>
  <c r="Y2753" i="22"/>
  <c r="Z2753" i="22" s="1"/>
  <c r="AC2753" i="22" s="1"/>
  <c r="AB2753" i="22"/>
  <c r="T2755" i="22"/>
  <c r="S2756" i="22"/>
  <c r="T2756" i="22" l="1"/>
  <c r="S2757" i="22"/>
  <c r="AB2754" i="22"/>
  <c r="Y2754" i="22"/>
  <c r="Z2754" i="22" s="1"/>
  <c r="AC2754" i="22" s="1"/>
  <c r="W2755" i="22"/>
  <c r="X2755" i="22" s="1"/>
  <c r="AA2755" i="22"/>
  <c r="V2756" i="22"/>
  <c r="W2756" i="22" l="1"/>
  <c r="X2756" i="22" s="1"/>
  <c r="V2757" i="22"/>
  <c r="AA2756" i="22"/>
  <c r="Y2755" i="22"/>
  <c r="Z2755" i="22" s="1"/>
  <c r="AC2755" i="22" s="1"/>
  <c r="AB2755" i="22"/>
  <c r="T2757" i="22"/>
  <c r="S2758" i="22"/>
  <c r="S2759" i="22" l="1"/>
  <c r="T2758" i="22"/>
  <c r="V2758" i="22"/>
  <c r="W2757" i="22"/>
  <c r="X2757" i="22" s="1"/>
  <c r="AA2757" i="22"/>
  <c r="AB2756" i="22"/>
  <c r="Y2756" i="22"/>
  <c r="Z2756" i="22" s="1"/>
  <c r="AC2756" i="22" s="1"/>
  <c r="Y2757" i="22" l="1"/>
  <c r="Z2757" i="22" s="1"/>
  <c r="AC2757" i="22" s="1"/>
  <c r="AB2757" i="22"/>
  <c r="V2759" i="22"/>
  <c r="AA2758" i="22"/>
  <c r="W2758" i="22"/>
  <c r="X2758" i="22" s="1"/>
  <c r="S2760" i="22"/>
  <c r="T2759" i="22"/>
  <c r="S2761" i="22" l="1"/>
  <c r="T2760" i="22"/>
  <c r="AB2758" i="22"/>
  <c r="Y2758" i="22"/>
  <c r="Z2758" i="22" s="1"/>
  <c r="AC2758" i="22" s="1"/>
  <c r="AA2759" i="22"/>
  <c r="V2760" i="22"/>
  <c r="W2759" i="22"/>
  <c r="X2759" i="22" s="1"/>
  <c r="AA2760" i="22" l="1"/>
  <c r="W2760" i="22"/>
  <c r="X2760" i="22" s="1"/>
  <c r="V2761" i="22"/>
  <c r="T2761" i="22"/>
  <c r="S2762" i="22"/>
  <c r="Y2759" i="22"/>
  <c r="Z2759" i="22" s="1"/>
  <c r="AC2759" i="22" s="1"/>
  <c r="AB2759" i="22"/>
  <c r="S2763" i="22" l="1"/>
  <c r="T2762" i="22"/>
  <c r="AA2761" i="22"/>
  <c r="V2762" i="22"/>
  <c r="W2761" i="22"/>
  <c r="X2761" i="22" s="1"/>
  <c r="AB2760" i="22"/>
  <c r="Y2760" i="22"/>
  <c r="Z2760" i="22" s="1"/>
  <c r="AC2760" i="22" s="1"/>
  <c r="S2764" i="22" l="1"/>
  <c r="T2763" i="22"/>
  <c r="W2762" i="22"/>
  <c r="X2762" i="22" s="1"/>
  <c r="V2763" i="22"/>
  <c r="AA2762" i="22"/>
  <c r="Y2761" i="22"/>
  <c r="Z2761" i="22" s="1"/>
  <c r="AC2761" i="22" s="1"/>
  <c r="AB2761" i="22"/>
  <c r="W2763" i="22" l="1"/>
  <c r="X2763" i="22" s="1"/>
  <c r="AA2763" i="22"/>
  <c r="V2764" i="22"/>
  <c r="T2764" i="22"/>
  <c r="S2765" i="22"/>
  <c r="AB2762" i="22"/>
  <c r="Y2762" i="22"/>
  <c r="Z2762" i="22" s="1"/>
  <c r="AC2762" i="22" s="1"/>
  <c r="Y2763" i="22" l="1"/>
  <c r="Z2763" i="22" s="1"/>
  <c r="AC2763" i="22" s="1"/>
  <c r="AB2763" i="22"/>
  <c r="T2765" i="22"/>
  <c r="S2766" i="22"/>
  <c r="W2764" i="22"/>
  <c r="X2764" i="22" s="1"/>
  <c r="V2765" i="22"/>
  <c r="AA2764" i="22"/>
  <c r="V2766" i="22" l="1"/>
  <c r="W2765" i="22"/>
  <c r="X2765" i="22" s="1"/>
  <c r="AA2765" i="22"/>
  <c r="S2767" i="22"/>
  <c r="T2766" i="22"/>
  <c r="AB2764" i="22"/>
  <c r="Y2764" i="22"/>
  <c r="Z2764" i="22" s="1"/>
  <c r="AC2764" i="22" s="1"/>
  <c r="V2767" i="22" l="1"/>
  <c r="AA2766" i="22"/>
  <c r="W2766" i="22"/>
  <c r="X2766" i="22" s="1"/>
  <c r="S2768" i="22"/>
  <c r="T2767" i="22"/>
  <c r="Y2765" i="22"/>
  <c r="Z2765" i="22" s="1"/>
  <c r="AC2765" i="22" s="1"/>
  <c r="AB2765" i="22"/>
  <c r="S2769" i="22" l="1"/>
  <c r="T2768" i="22"/>
  <c r="AB2766" i="22"/>
  <c r="Y2766" i="22"/>
  <c r="Z2766" i="22" s="1"/>
  <c r="AC2766" i="22" s="1"/>
  <c r="AA2767" i="22"/>
  <c r="V2768" i="22"/>
  <c r="W2767" i="22"/>
  <c r="X2767" i="22" s="1"/>
  <c r="Y2767" i="22" l="1"/>
  <c r="Z2767" i="22" s="1"/>
  <c r="AC2767" i="22" s="1"/>
  <c r="AB2767" i="22"/>
  <c r="T2769" i="22"/>
  <c r="S2770" i="22"/>
  <c r="AA2768" i="22"/>
  <c r="V2769" i="22"/>
  <c r="W2768" i="22"/>
  <c r="X2768" i="22" s="1"/>
  <c r="AB2768" i="22" l="1"/>
  <c r="Y2768" i="22"/>
  <c r="Z2768" i="22" s="1"/>
  <c r="AC2768" i="22" s="1"/>
  <c r="AA2769" i="22"/>
  <c r="V2770" i="22"/>
  <c r="W2769" i="22"/>
  <c r="X2769" i="22" s="1"/>
  <c r="S2771" i="22"/>
  <c r="T2770" i="22"/>
  <c r="T2771" i="22" l="1"/>
  <c r="S2772" i="22"/>
  <c r="Y2769" i="22"/>
  <c r="Z2769" i="22" s="1"/>
  <c r="AC2769" i="22" s="1"/>
  <c r="AB2769" i="22"/>
  <c r="AA2770" i="22"/>
  <c r="W2770" i="22"/>
  <c r="X2770" i="22" s="1"/>
  <c r="V2771" i="22"/>
  <c r="W2771" i="22" l="1"/>
  <c r="X2771" i="22" s="1"/>
  <c r="AA2771" i="22"/>
  <c r="V2772" i="22"/>
  <c r="T2772" i="22"/>
  <c r="S2773" i="22"/>
  <c r="AB2770" i="22"/>
  <c r="Y2770" i="22"/>
  <c r="Z2770" i="22" s="1"/>
  <c r="AC2770" i="22" s="1"/>
  <c r="Y2771" i="22" l="1"/>
  <c r="Z2771" i="22" s="1"/>
  <c r="AC2771" i="22" s="1"/>
  <c r="AB2771" i="22"/>
  <c r="W2772" i="22"/>
  <c r="X2772" i="22" s="1"/>
  <c r="AA2772" i="22"/>
  <c r="V2773" i="22"/>
  <c r="T2773" i="22"/>
  <c r="S2774" i="22"/>
  <c r="S2775" i="22" l="1"/>
  <c r="T2774" i="22"/>
  <c r="AB2772" i="22"/>
  <c r="Y2772" i="22"/>
  <c r="Z2772" i="22" s="1"/>
  <c r="AC2772" i="22" s="1"/>
  <c r="V2774" i="22"/>
  <c r="W2773" i="22"/>
  <c r="X2773" i="22" s="1"/>
  <c r="AA2773" i="22"/>
  <c r="Y2773" i="22" l="1"/>
  <c r="Z2773" i="22" s="1"/>
  <c r="AC2773" i="22" s="1"/>
  <c r="AB2773" i="22"/>
  <c r="V2775" i="22"/>
  <c r="W2774" i="22"/>
  <c r="X2774" i="22" s="1"/>
  <c r="AA2774" i="22"/>
  <c r="S2776" i="22"/>
  <c r="T2775" i="22"/>
  <c r="S2777" i="22" l="1"/>
  <c r="T2776" i="22"/>
  <c r="AB2774" i="22"/>
  <c r="Y2774" i="22"/>
  <c r="Z2774" i="22" s="1"/>
  <c r="AC2774" i="22" s="1"/>
  <c r="AA2775" i="22"/>
  <c r="V2776" i="22"/>
  <c r="W2775" i="22"/>
  <c r="X2775" i="22" s="1"/>
  <c r="AA2776" i="22" l="1"/>
  <c r="V2777" i="22"/>
  <c r="W2776" i="22"/>
  <c r="X2776" i="22" s="1"/>
  <c r="T2777" i="22"/>
  <c r="S2778" i="22"/>
  <c r="Y2775" i="22"/>
  <c r="Z2775" i="22" s="1"/>
  <c r="AC2775" i="22" s="1"/>
  <c r="AB2775" i="22"/>
  <c r="AB2776" i="22" l="1"/>
  <c r="Y2776" i="22"/>
  <c r="Z2776" i="22" s="1"/>
  <c r="AC2776" i="22" s="1"/>
  <c r="S2779" i="22"/>
  <c r="T2778" i="22"/>
  <c r="AA2777" i="22"/>
  <c r="V2778" i="22"/>
  <c r="W2777" i="22"/>
  <c r="X2777" i="22" s="1"/>
  <c r="V2779" i="22" l="1"/>
  <c r="AA2778" i="22"/>
  <c r="W2778" i="22"/>
  <c r="X2778" i="22" s="1"/>
  <c r="Y2777" i="22"/>
  <c r="Z2777" i="22" s="1"/>
  <c r="AC2777" i="22" s="1"/>
  <c r="AB2777" i="22"/>
  <c r="T2779" i="22"/>
  <c r="S2780" i="22"/>
  <c r="AB2778" i="22" l="1"/>
  <c r="Y2778" i="22"/>
  <c r="Z2778" i="22" s="1"/>
  <c r="AC2778" i="22" s="1"/>
  <c r="T2780" i="22"/>
  <c r="S2781" i="22"/>
  <c r="W2779" i="22"/>
  <c r="X2779" i="22" s="1"/>
  <c r="AA2779" i="22"/>
  <c r="V2780" i="22"/>
  <c r="Y2779" i="22" l="1"/>
  <c r="Z2779" i="22" s="1"/>
  <c r="AC2779" i="22" s="1"/>
  <c r="AB2779" i="22"/>
  <c r="W2780" i="22"/>
  <c r="X2780" i="22" s="1"/>
  <c r="AA2780" i="22"/>
  <c r="V2781" i="22"/>
  <c r="T2781" i="22"/>
  <c r="S2782" i="22"/>
  <c r="AB2780" i="22" l="1"/>
  <c r="Y2780" i="22"/>
  <c r="Z2780" i="22" s="1"/>
  <c r="AC2780" i="22" s="1"/>
  <c r="S2783" i="22"/>
  <c r="T2782" i="22"/>
  <c r="V2782" i="22"/>
  <c r="W2781" i="22"/>
  <c r="X2781" i="22" s="1"/>
  <c r="AA2781" i="22"/>
  <c r="Y2781" i="22" l="1"/>
  <c r="Z2781" i="22" s="1"/>
  <c r="AC2781" i="22" s="1"/>
  <c r="AB2781" i="22"/>
  <c r="V2783" i="22"/>
  <c r="AA2782" i="22"/>
  <c r="W2782" i="22"/>
  <c r="X2782" i="22" s="1"/>
  <c r="S2784" i="22"/>
  <c r="T2783" i="22"/>
  <c r="S2785" i="22" l="1"/>
  <c r="T2784" i="22"/>
  <c r="AB2782" i="22"/>
  <c r="Y2782" i="22"/>
  <c r="Z2782" i="22" s="1"/>
  <c r="AC2782" i="22" s="1"/>
  <c r="AA2783" i="22"/>
  <c r="W2783" i="22"/>
  <c r="X2783" i="22" s="1"/>
  <c r="V2784" i="22"/>
  <c r="Y2783" i="22" l="1"/>
  <c r="Z2783" i="22" s="1"/>
  <c r="AC2783" i="22" s="1"/>
  <c r="AB2783" i="22"/>
  <c r="S2786" i="22"/>
  <c r="T2785" i="22"/>
  <c r="W2784" i="22"/>
  <c r="X2784" i="22" s="1"/>
  <c r="V2785" i="22"/>
  <c r="AA2784" i="22"/>
  <c r="W2785" i="22" l="1"/>
  <c r="X2785" i="22" s="1"/>
  <c r="V2786" i="22"/>
  <c r="AA2785" i="22"/>
  <c r="T2786" i="22"/>
  <c r="S2787" i="22"/>
  <c r="Y2784" i="22"/>
  <c r="Z2784" i="22" s="1"/>
  <c r="AC2784" i="22" s="1"/>
  <c r="AB2784" i="22"/>
  <c r="V2787" i="22" l="1"/>
  <c r="W2786" i="22"/>
  <c r="X2786" i="22" s="1"/>
  <c r="AA2786" i="22"/>
  <c r="T2787" i="22"/>
  <c r="S2788" i="22"/>
  <c r="AB2785" i="22"/>
  <c r="Y2785" i="22"/>
  <c r="Z2785" i="22" s="1"/>
  <c r="AC2785" i="22" s="1"/>
  <c r="S2789" i="22" l="1"/>
  <c r="T2788" i="22"/>
  <c r="V2788" i="22"/>
  <c r="AA2787" i="22"/>
  <c r="W2787" i="22"/>
  <c r="X2787" i="22" s="1"/>
  <c r="AB2786" i="22"/>
  <c r="Y2786" i="22"/>
  <c r="Z2786" i="22" s="1"/>
  <c r="AC2786" i="22" s="1"/>
  <c r="S2790" i="22" l="1"/>
  <c r="T2789" i="22"/>
  <c r="AA2788" i="22"/>
  <c r="V2789" i="22"/>
  <c r="W2788" i="22"/>
  <c r="X2788" i="22" s="1"/>
  <c r="Y2787" i="22"/>
  <c r="Z2787" i="22" s="1"/>
  <c r="AC2787" i="22" s="1"/>
  <c r="AB2787" i="22"/>
  <c r="S2791" i="22" l="1"/>
  <c r="T2790" i="22"/>
  <c r="AA2789" i="22"/>
  <c r="V2790" i="22"/>
  <c r="W2789" i="22"/>
  <c r="X2789" i="22" s="1"/>
  <c r="Y2788" i="22"/>
  <c r="Z2788" i="22" s="1"/>
  <c r="AC2788" i="22" s="1"/>
  <c r="AB2788" i="22"/>
  <c r="T2791" i="22" l="1"/>
  <c r="S2792" i="22"/>
  <c r="W2790" i="22"/>
  <c r="X2790" i="22" s="1"/>
  <c r="AA2790" i="22"/>
  <c r="V2791" i="22"/>
  <c r="AB2789" i="22"/>
  <c r="Y2789" i="22"/>
  <c r="Z2789" i="22" s="1"/>
  <c r="AC2789" i="22" s="1"/>
  <c r="V2792" i="22" l="1"/>
  <c r="W2791" i="22"/>
  <c r="X2791" i="22" s="1"/>
  <c r="AA2791" i="22"/>
  <c r="Y2790" i="22"/>
  <c r="Z2790" i="22" s="1"/>
  <c r="AC2790" i="22" s="1"/>
  <c r="AB2790" i="22"/>
  <c r="S2793" i="22"/>
  <c r="T2792" i="22"/>
  <c r="S2794" i="22" l="1"/>
  <c r="T2793" i="22"/>
  <c r="AB2791" i="22"/>
  <c r="Y2791" i="22"/>
  <c r="Z2791" i="22" s="1"/>
  <c r="AC2791" i="22" s="1"/>
  <c r="V2793" i="22"/>
  <c r="W2792" i="22"/>
  <c r="X2792" i="22" s="1"/>
  <c r="AA2792" i="22"/>
  <c r="Y2792" i="22" l="1"/>
  <c r="Z2792" i="22" s="1"/>
  <c r="AC2792" i="22" s="1"/>
  <c r="AB2792" i="22"/>
  <c r="W2793" i="22"/>
  <c r="X2793" i="22" s="1"/>
  <c r="V2794" i="22"/>
  <c r="AA2793" i="22"/>
  <c r="T2794" i="22"/>
  <c r="S2795" i="22"/>
  <c r="AA2794" i="22" l="1"/>
  <c r="W2794" i="22"/>
  <c r="X2794" i="22" s="1"/>
  <c r="V2795" i="22"/>
  <c r="S2796" i="22"/>
  <c r="T2795" i="22"/>
  <c r="Y2793" i="22"/>
  <c r="Z2793" i="22" s="1"/>
  <c r="AC2793" i="22" s="1"/>
  <c r="AB2793" i="22"/>
  <c r="S2797" i="22" l="1"/>
  <c r="T2796" i="22"/>
  <c r="V2796" i="22"/>
  <c r="W2795" i="22"/>
  <c r="X2795" i="22" s="1"/>
  <c r="AA2795" i="22"/>
  <c r="AB2794" i="22"/>
  <c r="Y2794" i="22"/>
  <c r="Z2794" i="22" s="1"/>
  <c r="AC2794" i="22" s="1"/>
  <c r="S2798" i="22" l="1"/>
  <c r="T2797" i="22"/>
  <c r="Y2795" i="22"/>
  <c r="Z2795" i="22" s="1"/>
  <c r="AC2795" i="22" s="1"/>
  <c r="AB2795" i="22"/>
  <c r="V2797" i="22"/>
  <c r="W2796" i="22"/>
  <c r="X2796" i="22" s="1"/>
  <c r="AA2796" i="22"/>
  <c r="Y2796" i="22" l="1"/>
  <c r="Z2796" i="22" s="1"/>
  <c r="AC2796" i="22" s="1"/>
  <c r="AB2796" i="22"/>
  <c r="S2799" i="22"/>
  <c r="T2798" i="22"/>
  <c r="AA2797" i="22"/>
  <c r="V2798" i="22"/>
  <c r="W2797" i="22"/>
  <c r="X2797" i="22" s="1"/>
  <c r="W2798" i="22" l="1"/>
  <c r="X2798" i="22" s="1"/>
  <c r="AA2798" i="22"/>
  <c r="V2799" i="22"/>
  <c r="T2799" i="22"/>
  <c r="S2800" i="22"/>
  <c r="AB2797" i="22"/>
  <c r="Y2797" i="22"/>
  <c r="Z2797" i="22" s="1"/>
  <c r="AC2797" i="22" s="1"/>
  <c r="AA2799" i="22" l="1"/>
  <c r="V2800" i="22"/>
  <c r="W2799" i="22"/>
  <c r="X2799" i="22" s="1"/>
  <c r="S2801" i="22"/>
  <c r="T2800" i="22"/>
  <c r="Y2798" i="22"/>
  <c r="Z2798" i="22" s="1"/>
  <c r="AC2798" i="22" s="1"/>
  <c r="AB2798" i="22"/>
  <c r="S2802" i="22" l="1"/>
  <c r="T2801" i="22"/>
  <c r="AB2799" i="22"/>
  <c r="Y2799" i="22"/>
  <c r="Z2799" i="22" s="1"/>
  <c r="AC2799" i="22" s="1"/>
  <c r="V2801" i="22"/>
  <c r="W2800" i="22"/>
  <c r="X2800" i="22" s="1"/>
  <c r="AA2800" i="22"/>
  <c r="Y2800" i="22" l="1"/>
  <c r="Z2800" i="22" s="1"/>
  <c r="AC2800" i="22" s="1"/>
  <c r="AB2800" i="22"/>
  <c r="AA2801" i="22"/>
  <c r="V2802" i="22"/>
  <c r="W2801" i="22"/>
  <c r="X2801" i="22" s="1"/>
  <c r="T2802" i="22"/>
  <c r="S2803" i="22"/>
  <c r="S2804" i="22" l="1"/>
  <c r="T2803" i="22"/>
  <c r="AA2802" i="22"/>
  <c r="W2802" i="22"/>
  <c r="X2802" i="22" s="1"/>
  <c r="V2803" i="22"/>
  <c r="AB2801" i="22"/>
  <c r="Y2801" i="22"/>
  <c r="Z2801" i="22" s="1"/>
  <c r="AC2801" i="22" s="1"/>
  <c r="Y2802" i="22" l="1"/>
  <c r="Z2802" i="22" s="1"/>
  <c r="AC2802" i="22" s="1"/>
  <c r="AB2802" i="22"/>
  <c r="W2803" i="22"/>
  <c r="X2803" i="22" s="1"/>
  <c r="V2804" i="22"/>
  <c r="AA2803" i="22"/>
  <c r="S2805" i="22"/>
  <c r="T2804" i="22"/>
  <c r="S2806" i="22" l="1"/>
  <c r="T2805" i="22"/>
  <c r="AA2804" i="22"/>
  <c r="W2804" i="22"/>
  <c r="X2804" i="22" s="1"/>
  <c r="V2805" i="22"/>
  <c r="AB2803" i="22"/>
  <c r="Y2803" i="22"/>
  <c r="Z2803" i="22" s="1"/>
  <c r="AC2803" i="22" s="1"/>
  <c r="T2806" i="22" l="1"/>
  <c r="S2807" i="22"/>
  <c r="AB2804" i="22"/>
  <c r="Y2804" i="22"/>
  <c r="Z2804" i="22" s="1"/>
  <c r="AC2804" i="22" s="1"/>
  <c r="W2805" i="22"/>
  <c r="X2805" i="22" s="1"/>
  <c r="AA2805" i="22"/>
  <c r="V2806" i="22"/>
  <c r="W2806" i="22" l="1"/>
  <c r="X2806" i="22" s="1"/>
  <c r="AA2806" i="22"/>
  <c r="V2807" i="22"/>
  <c r="AB2805" i="22"/>
  <c r="Y2805" i="22"/>
  <c r="Z2805" i="22" s="1"/>
  <c r="AC2805" i="22" s="1"/>
  <c r="T2807" i="22"/>
  <c r="S2808" i="22"/>
  <c r="AB2806" i="22" l="1"/>
  <c r="Y2806" i="22"/>
  <c r="Z2806" i="22" s="1"/>
  <c r="AC2806" i="22" s="1"/>
  <c r="S2809" i="22"/>
  <c r="T2808" i="22"/>
  <c r="V2808" i="22"/>
  <c r="AA2807" i="22"/>
  <c r="W2807" i="22"/>
  <c r="X2807" i="22" s="1"/>
  <c r="AB2807" i="22" l="1"/>
  <c r="Y2807" i="22"/>
  <c r="Z2807" i="22" s="1"/>
  <c r="AC2807" i="22" s="1"/>
  <c r="V2809" i="22"/>
  <c r="AA2808" i="22"/>
  <c r="W2808" i="22"/>
  <c r="X2808" i="22" s="1"/>
  <c r="S2810" i="22"/>
  <c r="T2809" i="22"/>
  <c r="S2811" i="22" l="1"/>
  <c r="T2810" i="22"/>
  <c r="Y2808" i="22"/>
  <c r="Z2808" i="22" s="1"/>
  <c r="AC2808" i="22" s="1"/>
  <c r="AB2808" i="22"/>
  <c r="AA2809" i="22"/>
  <c r="V2810" i="22"/>
  <c r="W2809" i="22"/>
  <c r="X2809" i="22" s="1"/>
  <c r="AA2810" i="22" l="1"/>
  <c r="V2811" i="22"/>
  <c r="W2810" i="22"/>
  <c r="X2810" i="22" s="1"/>
  <c r="S2812" i="22"/>
  <c r="T2811" i="22"/>
  <c r="AB2809" i="22"/>
  <c r="Y2809" i="22"/>
  <c r="Z2809" i="22" s="1"/>
  <c r="AC2809" i="22" s="1"/>
  <c r="T2812" i="22" l="1"/>
  <c r="S2813" i="22"/>
  <c r="Y2810" i="22"/>
  <c r="Z2810" i="22" s="1"/>
  <c r="AC2810" i="22" s="1"/>
  <c r="AB2810" i="22"/>
  <c r="AA2811" i="22"/>
  <c r="W2811" i="22"/>
  <c r="X2811" i="22" s="1"/>
  <c r="V2812" i="22"/>
  <c r="AA2812" i="22" l="1"/>
  <c r="W2812" i="22"/>
  <c r="X2812" i="22" s="1"/>
  <c r="V2813" i="22"/>
  <c r="AB2811" i="22"/>
  <c r="Y2811" i="22"/>
  <c r="Z2811" i="22" s="1"/>
  <c r="AC2811" i="22" s="1"/>
  <c r="T2813" i="22"/>
  <c r="S2814" i="22"/>
  <c r="W2813" i="22" l="1"/>
  <c r="X2813" i="22" s="1"/>
  <c r="V2814" i="22"/>
  <c r="AA2813" i="22"/>
  <c r="T2814" i="22"/>
  <c r="S2815" i="22"/>
  <c r="AB2812" i="22"/>
  <c r="Y2812" i="22"/>
  <c r="Z2812" i="22" s="1"/>
  <c r="AC2812" i="22" s="1"/>
  <c r="T2815" i="22" l="1"/>
  <c r="S2816" i="22"/>
  <c r="W2814" i="22"/>
  <c r="X2814" i="22" s="1"/>
  <c r="V2815" i="22"/>
  <c r="AA2814" i="22"/>
  <c r="Y2813" i="22"/>
  <c r="Z2813" i="22" s="1"/>
  <c r="AC2813" i="22" s="1"/>
  <c r="AB2813" i="22"/>
  <c r="V2816" i="22" l="1"/>
  <c r="AA2815" i="22"/>
  <c r="W2815" i="22"/>
  <c r="X2815" i="22" s="1"/>
  <c r="AB2814" i="22"/>
  <c r="Y2814" i="22"/>
  <c r="Z2814" i="22" s="1"/>
  <c r="AC2814" i="22" s="1"/>
  <c r="S2817" i="22"/>
  <c r="T2816" i="22"/>
  <c r="AB2815" i="22" l="1"/>
  <c r="Y2815" i="22"/>
  <c r="Z2815" i="22" s="1"/>
  <c r="AC2815" i="22" s="1"/>
  <c r="S2818" i="22"/>
  <c r="T2817" i="22"/>
  <c r="V2817" i="22"/>
  <c r="W2816" i="22"/>
  <c r="X2816" i="22" s="1"/>
  <c r="AA2816" i="22"/>
  <c r="W2817" i="22" l="1"/>
  <c r="X2817" i="22" s="1"/>
  <c r="AA2817" i="22"/>
  <c r="V2818" i="22"/>
  <c r="S2819" i="22"/>
  <c r="T2818" i="22"/>
  <c r="Y2816" i="22"/>
  <c r="Z2816" i="22" s="1"/>
  <c r="AC2816" i="22" s="1"/>
  <c r="AB2816" i="22"/>
  <c r="AB2817" i="22" l="1"/>
  <c r="Y2817" i="22"/>
  <c r="Z2817" i="22" s="1"/>
  <c r="AC2817" i="22" s="1"/>
  <c r="AA2818" i="22"/>
  <c r="W2818" i="22"/>
  <c r="X2818" i="22" s="1"/>
  <c r="V2819" i="22"/>
  <c r="S2820" i="22"/>
  <c r="T2819" i="22"/>
  <c r="T2820" i="22" l="1"/>
  <c r="S2821" i="22"/>
  <c r="AB2818" i="22"/>
  <c r="Y2818" i="22"/>
  <c r="Z2818" i="22" s="1"/>
  <c r="AC2818" i="22" s="1"/>
  <c r="AA2819" i="22"/>
  <c r="V2820" i="22"/>
  <c r="W2819" i="22"/>
  <c r="X2819" i="22" s="1"/>
  <c r="W2820" i="22" l="1"/>
  <c r="X2820" i="22" s="1"/>
  <c r="V2821" i="22"/>
  <c r="AA2820" i="22"/>
  <c r="T2821" i="22"/>
  <c r="S2822" i="22"/>
  <c r="AB2819" i="22"/>
  <c r="Y2819" i="22"/>
  <c r="Z2819" i="22" s="1"/>
  <c r="AC2819" i="22" s="1"/>
  <c r="S2823" i="22" l="1"/>
  <c r="T2822" i="22"/>
  <c r="AA2821" i="22"/>
  <c r="W2821" i="22"/>
  <c r="X2821" i="22" s="1"/>
  <c r="V2822" i="22"/>
  <c r="AB2820" i="22"/>
  <c r="Y2820" i="22"/>
  <c r="Z2820" i="22" s="1"/>
  <c r="AC2820" i="22" s="1"/>
  <c r="AB2821" i="22" l="1"/>
  <c r="Y2821" i="22"/>
  <c r="Z2821" i="22" s="1"/>
  <c r="AC2821" i="22" s="1"/>
  <c r="V2823" i="22"/>
  <c r="W2822" i="22"/>
  <c r="X2822" i="22" s="1"/>
  <c r="AA2822" i="22"/>
  <c r="S2824" i="22"/>
  <c r="T2823" i="22"/>
  <c r="Y2822" i="22" l="1"/>
  <c r="Z2822" i="22" s="1"/>
  <c r="AC2822" i="22" s="1"/>
  <c r="AB2822" i="22"/>
  <c r="S2825" i="22"/>
  <c r="T2824" i="22"/>
  <c r="AA2823" i="22"/>
  <c r="W2823" i="22"/>
  <c r="X2823" i="22" s="1"/>
  <c r="V2824" i="22"/>
  <c r="AA2824" i="22" l="1"/>
  <c r="V2825" i="22"/>
  <c r="W2824" i="22"/>
  <c r="X2824" i="22" s="1"/>
  <c r="AB2823" i="22"/>
  <c r="Y2823" i="22"/>
  <c r="Z2823" i="22" s="1"/>
  <c r="AC2823" i="22" s="1"/>
  <c r="S2826" i="22"/>
  <c r="T2825" i="22"/>
  <c r="T2826" i="22" l="1"/>
  <c r="S2827" i="22"/>
  <c r="Y2824" i="22"/>
  <c r="Z2824" i="22" s="1"/>
  <c r="AC2824" i="22" s="1"/>
  <c r="AB2824" i="22"/>
  <c r="AA2825" i="22"/>
  <c r="V2826" i="22"/>
  <c r="W2825" i="22"/>
  <c r="X2825" i="22" s="1"/>
  <c r="AA2826" i="22" l="1"/>
  <c r="V2827" i="22"/>
  <c r="W2826" i="22"/>
  <c r="X2826" i="22" s="1"/>
  <c r="T2827" i="22"/>
  <c r="S2828" i="22"/>
  <c r="Y2825" i="22"/>
  <c r="Z2825" i="22" s="1"/>
  <c r="AC2825" i="22" s="1"/>
  <c r="AB2825" i="22"/>
  <c r="S2829" i="22" l="1"/>
  <c r="T2828" i="22"/>
  <c r="Y2826" i="22"/>
  <c r="Z2826" i="22" s="1"/>
  <c r="AC2826" i="22" s="1"/>
  <c r="AB2826" i="22"/>
  <c r="AA2827" i="22"/>
  <c r="W2827" i="22"/>
  <c r="X2827" i="22" s="1"/>
  <c r="V2828" i="22"/>
  <c r="Y2827" i="22" l="1"/>
  <c r="Z2827" i="22" s="1"/>
  <c r="AC2827" i="22" s="1"/>
  <c r="AB2827" i="22"/>
  <c r="W2828" i="22"/>
  <c r="X2828" i="22" s="1"/>
  <c r="AA2828" i="22"/>
  <c r="V2829" i="22"/>
  <c r="T2829" i="22"/>
  <c r="S2830" i="22"/>
  <c r="S2831" i="22" l="1"/>
  <c r="T2830" i="22"/>
  <c r="V2830" i="22"/>
  <c r="W2829" i="22"/>
  <c r="X2829" i="22" s="1"/>
  <c r="AA2829" i="22"/>
  <c r="AB2828" i="22"/>
  <c r="Y2828" i="22"/>
  <c r="Z2828" i="22" s="1"/>
  <c r="AC2828" i="22" s="1"/>
  <c r="V2831" i="22" l="1"/>
  <c r="W2830" i="22"/>
  <c r="X2830" i="22" s="1"/>
  <c r="AA2830" i="22"/>
  <c r="AB2829" i="22"/>
  <c r="Y2829" i="22"/>
  <c r="Z2829" i="22" s="1"/>
  <c r="AC2829" i="22" s="1"/>
  <c r="S2832" i="22"/>
  <c r="T2831" i="22"/>
  <c r="S2833" i="22" l="1"/>
  <c r="T2832" i="22"/>
  <c r="Y2830" i="22"/>
  <c r="Z2830" i="22" s="1"/>
  <c r="AC2830" i="22" s="1"/>
  <c r="AB2830" i="22"/>
  <c r="V2832" i="22"/>
  <c r="W2831" i="22"/>
  <c r="X2831" i="22" s="1"/>
  <c r="AA2831" i="22"/>
  <c r="AB2831" i="22" l="1"/>
  <c r="Y2831" i="22"/>
  <c r="Z2831" i="22" s="1"/>
  <c r="AC2831" i="22" s="1"/>
  <c r="AA2832" i="22"/>
  <c r="V2833" i="22"/>
  <c r="W2832" i="22"/>
  <c r="X2832" i="22" s="1"/>
  <c r="S2834" i="22"/>
  <c r="T2833" i="22"/>
  <c r="Y2832" i="22" l="1"/>
  <c r="Z2832" i="22" s="1"/>
  <c r="AC2832" i="22" s="1"/>
  <c r="AB2832" i="22"/>
  <c r="W2833" i="22"/>
  <c r="X2833" i="22" s="1"/>
  <c r="V2834" i="22"/>
  <c r="AA2833" i="22"/>
  <c r="T2834" i="22"/>
  <c r="S2835" i="22"/>
  <c r="S2836" i="22" l="1"/>
  <c r="T2835" i="22"/>
  <c r="AB2833" i="22"/>
  <c r="Y2833" i="22"/>
  <c r="Z2833" i="22" s="1"/>
  <c r="AC2833" i="22" s="1"/>
  <c r="AA2834" i="22"/>
  <c r="W2834" i="22"/>
  <c r="X2834" i="22" s="1"/>
  <c r="V2835" i="22"/>
  <c r="AA2835" i="22" l="1"/>
  <c r="V2836" i="22"/>
  <c r="W2835" i="22"/>
  <c r="X2835" i="22" s="1"/>
  <c r="AB2834" i="22"/>
  <c r="Y2834" i="22"/>
  <c r="Z2834" i="22" s="1"/>
  <c r="AC2834" i="22" s="1"/>
  <c r="T2836" i="22"/>
  <c r="S2837" i="22"/>
  <c r="AB2835" i="22" l="1"/>
  <c r="Y2835" i="22"/>
  <c r="Z2835" i="22" s="1"/>
  <c r="AC2835" i="22" s="1"/>
  <c r="W2836" i="22"/>
  <c r="X2836" i="22" s="1"/>
  <c r="V2837" i="22"/>
  <c r="AA2836" i="22"/>
  <c r="T2837" i="22"/>
  <c r="S2838" i="22"/>
  <c r="S2839" i="22" l="1"/>
  <c r="T2838" i="22"/>
  <c r="W2837" i="22"/>
  <c r="X2837" i="22" s="1"/>
  <c r="V2838" i="22"/>
  <c r="AA2837" i="22"/>
  <c r="AB2836" i="22"/>
  <c r="Y2836" i="22"/>
  <c r="Z2836" i="22" s="1"/>
  <c r="AC2836" i="22" s="1"/>
  <c r="V2839" i="22" l="1"/>
  <c r="W2838" i="22"/>
  <c r="X2838" i="22" s="1"/>
  <c r="AA2838" i="22"/>
  <c r="AB2837" i="22"/>
  <c r="Y2837" i="22"/>
  <c r="Z2837" i="22" s="1"/>
  <c r="AC2837" i="22" s="1"/>
  <c r="S2840" i="22"/>
  <c r="T2839" i="22"/>
  <c r="S2841" i="22" l="1"/>
  <c r="T2840" i="22"/>
  <c r="Y2838" i="22"/>
  <c r="Z2838" i="22" s="1"/>
  <c r="AC2838" i="22" s="1"/>
  <c r="AB2838" i="22"/>
  <c r="AA2839" i="22"/>
  <c r="V2840" i="22"/>
  <c r="W2839" i="22"/>
  <c r="X2839" i="22" s="1"/>
  <c r="AB2839" i="22" l="1"/>
  <c r="Y2839" i="22"/>
  <c r="Z2839" i="22" s="1"/>
  <c r="AC2839" i="22" s="1"/>
  <c r="AA2840" i="22"/>
  <c r="V2841" i="22"/>
  <c r="W2840" i="22"/>
  <c r="X2840" i="22" s="1"/>
  <c r="S2842" i="22"/>
  <c r="T2841" i="22"/>
  <c r="W2841" i="22" l="1"/>
  <c r="X2841" i="22" s="1"/>
  <c r="AA2841" i="22"/>
  <c r="V2842" i="22"/>
  <c r="Y2840" i="22"/>
  <c r="Z2840" i="22" s="1"/>
  <c r="AC2840" i="22" s="1"/>
  <c r="AB2840" i="22"/>
  <c r="T2842" i="22"/>
  <c r="S2843" i="22"/>
  <c r="S2844" i="22" l="1"/>
  <c r="T2843" i="22"/>
  <c r="AA2842" i="22"/>
  <c r="W2842" i="22"/>
  <c r="X2842" i="22" s="1"/>
  <c r="V2843" i="22"/>
  <c r="AB2841" i="22"/>
  <c r="Y2841" i="22"/>
  <c r="Z2841" i="22" s="1"/>
  <c r="AC2841" i="22" s="1"/>
  <c r="AB2842" i="22" l="1"/>
  <c r="Y2842" i="22"/>
  <c r="Z2842" i="22" s="1"/>
  <c r="AC2842" i="22" s="1"/>
  <c r="V2844" i="22"/>
  <c r="AA2843" i="22"/>
  <c r="W2843" i="22"/>
  <c r="X2843" i="22" s="1"/>
  <c r="S2845" i="22"/>
  <c r="T2844" i="22"/>
  <c r="Y2843" i="22" l="1"/>
  <c r="Z2843" i="22" s="1"/>
  <c r="AC2843" i="22" s="1"/>
  <c r="AB2843" i="22"/>
  <c r="W2844" i="22"/>
  <c r="X2844" i="22" s="1"/>
  <c r="V2845" i="22"/>
  <c r="AA2844" i="22"/>
  <c r="T2845" i="22"/>
  <c r="S2846" i="22"/>
  <c r="T2846" i="22" l="1"/>
  <c r="S2847" i="22"/>
  <c r="AA2845" i="22"/>
  <c r="W2845" i="22"/>
  <c r="X2845" i="22" s="1"/>
  <c r="V2846" i="22"/>
  <c r="AB2844" i="22"/>
  <c r="Y2844" i="22"/>
  <c r="Z2844" i="22" s="1"/>
  <c r="AC2844" i="22" s="1"/>
  <c r="AB2845" i="22" l="1"/>
  <c r="Y2845" i="22"/>
  <c r="Z2845" i="22" s="1"/>
  <c r="AC2845" i="22" s="1"/>
  <c r="V2847" i="22"/>
  <c r="W2846" i="22"/>
  <c r="X2846" i="22" s="1"/>
  <c r="AA2846" i="22"/>
  <c r="S2848" i="22"/>
  <c r="T2847" i="22"/>
  <c r="T2848" i="22" l="1"/>
  <c r="S2849" i="22"/>
  <c r="Y2846" i="22"/>
  <c r="Z2846" i="22" s="1"/>
  <c r="AC2846" i="22" s="1"/>
  <c r="AB2846" i="22"/>
  <c r="W2847" i="22"/>
  <c r="X2847" i="22" s="1"/>
  <c r="V2848" i="22"/>
  <c r="AA2847" i="22"/>
  <c r="AA2848" i="22" l="1"/>
  <c r="V2849" i="22"/>
  <c r="W2848" i="22"/>
  <c r="X2848" i="22" s="1"/>
  <c r="S2850" i="22"/>
  <c r="T2849" i="22"/>
  <c r="AB2847" i="22"/>
  <c r="Y2847" i="22"/>
  <c r="Z2847" i="22" s="1"/>
  <c r="AC2847" i="22" s="1"/>
  <c r="T2850" i="22" l="1"/>
  <c r="S2851" i="22"/>
  <c r="Y2848" i="22"/>
  <c r="Z2848" i="22" s="1"/>
  <c r="AC2848" i="22" s="1"/>
  <c r="AB2848" i="22"/>
  <c r="W2849" i="22"/>
  <c r="X2849" i="22" s="1"/>
  <c r="AA2849" i="22"/>
  <c r="V2850" i="22"/>
  <c r="AA2850" i="22" l="1"/>
  <c r="V2851" i="22"/>
  <c r="W2850" i="22"/>
  <c r="X2850" i="22" s="1"/>
  <c r="AB2849" i="22"/>
  <c r="Y2849" i="22"/>
  <c r="Z2849" i="22" s="1"/>
  <c r="AC2849" i="22" s="1"/>
  <c r="S2852" i="22"/>
  <c r="T2851" i="22"/>
  <c r="AB2850" i="22" l="1"/>
  <c r="Y2850" i="22"/>
  <c r="Z2850" i="22" s="1"/>
  <c r="AC2850" i="22" s="1"/>
  <c r="V2852" i="22"/>
  <c r="AA2851" i="22"/>
  <c r="W2851" i="22"/>
  <c r="X2851" i="22" s="1"/>
  <c r="S2853" i="22"/>
  <c r="T2852" i="22"/>
  <c r="T2853" i="22" l="1"/>
  <c r="S2854" i="22"/>
  <c r="W2852" i="22"/>
  <c r="X2852" i="22" s="1"/>
  <c r="AA2852" i="22"/>
  <c r="V2853" i="22"/>
  <c r="Y2851" i="22"/>
  <c r="Z2851" i="22" s="1"/>
  <c r="AC2851" i="22" s="1"/>
  <c r="AB2851" i="22"/>
  <c r="Y2852" i="22" l="1"/>
  <c r="Z2852" i="22" s="1"/>
  <c r="AC2852" i="22" s="1"/>
  <c r="AB2852" i="22"/>
  <c r="AA2853" i="22"/>
  <c r="W2853" i="22"/>
  <c r="X2853" i="22" s="1"/>
  <c r="V2854" i="22"/>
  <c r="S2855" i="22"/>
  <c r="T2854" i="22"/>
  <c r="V2855" i="22" l="1"/>
  <c r="W2854" i="22"/>
  <c r="X2854" i="22" s="1"/>
  <c r="AA2854" i="22"/>
  <c r="S2856" i="22"/>
  <c r="T2855" i="22"/>
  <c r="AB2853" i="22"/>
  <c r="Y2853" i="22"/>
  <c r="Z2853" i="22" s="1"/>
  <c r="AC2853" i="22" s="1"/>
  <c r="T2856" i="22" l="1"/>
  <c r="S2857" i="22"/>
  <c r="Y2854" i="22"/>
  <c r="Z2854" i="22" s="1"/>
  <c r="AC2854" i="22" s="1"/>
  <c r="AB2854" i="22"/>
  <c r="W2855" i="22"/>
  <c r="X2855" i="22" s="1"/>
  <c r="V2856" i="22"/>
  <c r="AA2855" i="22"/>
  <c r="AB2855" i="22" l="1"/>
  <c r="Y2855" i="22"/>
  <c r="Z2855" i="22" s="1"/>
  <c r="AC2855" i="22" s="1"/>
  <c r="AA2856" i="22"/>
  <c r="V2857" i="22"/>
  <c r="W2856" i="22"/>
  <c r="X2856" i="22" s="1"/>
  <c r="S2858" i="22"/>
  <c r="T2857" i="22"/>
  <c r="W2857" i="22" l="1"/>
  <c r="X2857" i="22" s="1"/>
  <c r="V2858" i="22"/>
  <c r="AA2857" i="22"/>
  <c r="T2858" i="22"/>
  <c r="S2859" i="22"/>
  <c r="Y2856" i="22"/>
  <c r="Z2856" i="22" s="1"/>
  <c r="AC2856" i="22" s="1"/>
  <c r="AB2856" i="22"/>
  <c r="S2860" i="22" l="1"/>
  <c r="T2859" i="22"/>
  <c r="AA2858" i="22"/>
  <c r="W2858" i="22"/>
  <c r="X2858" i="22" s="1"/>
  <c r="V2859" i="22"/>
  <c r="AB2857" i="22"/>
  <c r="Y2857" i="22"/>
  <c r="Z2857" i="22" s="1"/>
  <c r="AC2857" i="22" s="1"/>
  <c r="AB2858" i="22" l="1"/>
  <c r="Y2858" i="22"/>
  <c r="Z2858" i="22" s="1"/>
  <c r="AC2858" i="22" s="1"/>
  <c r="V2860" i="22"/>
  <c r="W2859" i="22"/>
  <c r="X2859" i="22" s="1"/>
  <c r="AA2859" i="22"/>
  <c r="S2861" i="22"/>
  <c r="T2860" i="22"/>
  <c r="Y2859" i="22" l="1"/>
  <c r="Z2859" i="22" s="1"/>
  <c r="AC2859" i="22" s="1"/>
  <c r="AB2859" i="22"/>
  <c r="W2860" i="22"/>
  <c r="X2860" i="22" s="1"/>
  <c r="AA2860" i="22"/>
  <c r="V2861" i="22"/>
  <c r="T2861" i="22"/>
  <c r="S2862" i="22"/>
  <c r="AA2861" i="22" l="1"/>
  <c r="W2861" i="22"/>
  <c r="X2861" i="22" s="1"/>
  <c r="V2862" i="22"/>
  <c r="Y2860" i="22"/>
  <c r="Z2860" i="22" s="1"/>
  <c r="AC2860" i="22" s="1"/>
  <c r="AB2860" i="22"/>
  <c r="S2863" i="22"/>
  <c r="T2862" i="22"/>
  <c r="S2864" i="22" l="1"/>
  <c r="T2863" i="22"/>
  <c r="V2863" i="22"/>
  <c r="W2862" i="22"/>
  <c r="X2862" i="22" s="1"/>
  <c r="AA2862" i="22"/>
  <c r="AB2861" i="22"/>
  <c r="Y2861" i="22"/>
  <c r="Z2861" i="22" s="1"/>
  <c r="AC2861" i="22" s="1"/>
  <c r="Y2862" i="22" l="1"/>
  <c r="Z2862" i="22" s="1"/>
  <c r="AC2862" i="22" s="1"/>
  <c r="AB2862" i="22"/>
  <c r="AA2863" i="22"/>
  <c r="W2863" i="22"/>
  <c r="X2863" i="22" s="1"/>
  <c r="V2864" i="22"/>
  <c r="S2865" i="22"/>
  <c r="T2864" i="22"/>
  <c r="AA2864" i="22" l="1"/>
  <c r="V2865" i="22"/>
  <c r="W2864" i="22"/>
  <c r="X2864" i="22" s="1"/>
  <c r="AB2863" i="22"/>
  <c r="Y2863" i="22"/>
  <c r="Z2863" i="22" s="1"/>
  <c r="AC2863" i="22" s="1"/>
  <c r="S2866" i="22"/>
  <c r="T2865" i="22"/>
  <c r="S2867" i="22" l="1"/>
  <c r="T2866" i="22"/>
  <c r="Y2864" i="22"/>
  <c r="Z2864" i="22" s="1"/>
  <c r="AC2864" i="22" s="1"/>
  <c r="AB2864" i="22"/>
  <c r="V2866" i="22"/>
  <c r="W2865" i="22"/>
  <c r="X2865" i="22" s="1"/>
  <c r="AA2865" i="22"/>
  <c r="AB2865" i="22" l="1"/>
  <c r="Y2865" i="22"/>
  <c r="Z2865" i="22" s="1"/>
  <c r="AC2865" i="22" s="1"/>
  <c r="W2866" i="22"/>
  <c r="X2866" i="22" s="1"/>
  <c r="V2867" i="22"/>
  <c r="AA2866" i="22"/>
  <c r="T2867" i="22"/>
  <c r="S2868" i="22"/>
  <c r="S2869" i="22" l="1"/>
  <c r="T2868" i="22"/>
  <c r="AA2867" i="22"/>
  <c r="W2867" i="22"/>
  <c r="X2867" i="22" s="1"/>
  <c r="V2868" i="22"/>
  <c r="Y2866" i="22"/>
  <c r="Z2866" i="22" s="1"/>
  <c r="AC2866" i="22" s="1"/>
  <c r="AB2866" i="22"/>
  <c r="AB2867" i="22" l="1"/>
  <c r="Y2867" i="22"/>
  <c r="Z2867" i="22" s="1"/>
  <c r="AC2867" i="22" s="1"/>
  <c r="V2869" i="22"/>
  <c r="W2868" i="22"/>
  <c r="X2868" i="22" s="1"/>
  <c r="AA2868" i="22"/>
  <c r="S2870" i="22"/>
  <c r="T2869" i="22"/>
  <c r="Y2868" i="22" l="1"/>
  <c r="Z2868" i="22" s="1"/>
  <c r="AC2868" i="22" s="1"/>
  <c r="AB2868" i="22"/>
  <c r="S2871" i="22"/>
  <c r="T2870" i="22"/>
  <c r="AA2869" i="22"/>
  <c r="V2870" i="22"/>
  <c r="W2869" i="22"/>
  <c r="X2869" i="22" s="1"/>
  <c r="AA2870" i="22" l="1"/>
  <c r="V2871" i="22"/>
  <c r="W2870" i="22"/>
  <c r="X2870" i="22" s="1"/>
  <c r="S2872" i="22"/>
  <c r="T2871" i="22"/>
  <c r="AB2869" i="22"/>
  <c r="Y2869" i="22"/>
  <c r="Z2869" i="22" s="1"/>
  <c r="AC2869" i="22" s="1"/>
  <c r="S2873" i="22" l="1"/>
  <c r="T2872" i="22"/>
  <c r="Y2870" i="22"/>
  <c r="Z2870" i="22" s="1"/>
  <c r="AC2870" i="22" s="1"/>
  <c r="AB2870" i="22"/>
  <c r="AA2871" i="22"/>
  <c r="W2871" i="22"/>
  <c r="X2871" i="22" s="1"/>
  <c r="V2872" i="22"/>
  <c r="AA2872" i="22" l="1"/>
  <c r="V2873" i="22"/>
  <c r="W2872" i="22"/>
  <c r="X2872" i="22" s="1"/>
  <c r="AB2871" i="22"/>
  <c r="Y2871" i="22"/>
  <c r="Z2871" i="22" s="1"/>
  <c r="AC2871" i="22" s="1"/>
  <c r="T2873" i="22"/>
  <c r="S2874" i="22"/>
  <c r="T2874" i="22" l="1"/>
  <c r="S2875" i="22"/>
  <c r="AB2872" i="22"/>
  <c r="Y2872" i="22"/>
  <c r="Z2872" i="22" s="1"/>
  <c r="AC2872" i="22" s="1"/>
  <c r="AA2873" i="22"/>
  <c r="V2874" i="22"/>
  <c r="W2873" i="22"/>
  <c r="X2873" i="22" s="1"/>
  <c r="AB2873" i="22" l="1"/>
  <c r="Y2873" i="22"/>
  <c r="Z2873" i="22" s="1"/>
  <c r="AC2873" i="22" s="1"/>
  <c r="W2874" i="22"/>
  <c r="X2874" i="22" s="1"/>
  <c r="AA2874" i="22"/>
  <c r="V2875" i="22"/>
  <c r="T2875" i="22"/>
  <c r="S2876" i="22"/>
  <c r="Y2874" i="22" l="1"/>
  <c r="Z2874" i="22" s="1"/>
  <c r="AC2874" i="22" s="1"/>
  <c r="AB2874" i="22"/>
  <c r="T2876" i="22"/>
  <c r="S2877" i="22"/>
  <c r="AA2875" i="22"/>
  <c r="V2876" i="22"/>
  <c r="W2875" i="22"/>
  <c r="X2875" i="22" s="1"/>
  <c r="S2878" i="22" l="1"/>
  <c r="T2877" i="22"/>
  <c r="V2877" i="22"/>
  <c r="W2876" i="22"/>
  <c r="X2876" i="22" s="1"/>
  <c r="AA2876" i="22"/>
  <c r="AB2875" i="22"/>
  <c r="Y2875" i="22"/>
  <c r="Z2875" i="22" s="1"/>
  <c r="AC2875" i="22" s="1"/>
  <c r="Y2876" i="22" l="1"/>
  <c r="Z2876" i="22" s="1"/>
  <c r="AC2876" i="22" s="1"/>
  <c r="AB2876" i="22"/>
  <c r="W2877" i="22"/>
  <c r="X2877" i="22" s="1"/>
  <c r="V2878" i="22"/>
  <c r="AA2877" i="22"/>
  <c r="S2879" i="22"/>
  <c r="T2878" i="22"/>
  <c r="S2880" i="22" l="1"/>
  <c r="T2879" i="22"/>
  <c r="AA2878" i="22"/>
  <c r="V2879" i="22"/>
  <c r="W2878" i="22"/>
  <c r="X2878" i="22" s="1"/>
  <c r="AB2877" i="22"/>
  <c r="Y2877" i="22"/>
  <c r="Z2877" i="22" s="1"/>
  <c r="AC2877" i="22" s="1"/>
  <c r="V2880" i="22" l="1"/>
  <c r="W2879" i="22"/>
  <c r="X2879" i="22" s="1"/>
  <c r="AA2879" i="22"/>
  <c r="Y2878" i="22"/>
  <c r="Z2878" i="22" s="1"/>
  <c r="AC2878" i="22" s="1"/>
  <c r="AB2878" i="22"/>
  <c r="T2880" i="22"/>
  <c r="S2881" i="22"/>
  <c r="S2882" i="22" l="1"/>
  <c r="T2881" i="22"/>
  <c r="Y2879" i="22"/>
  <c r="Z2879" i="22" s="1"/>
  <c r="AC2879" i="22" s="1"/>
  <c r="AB2879" i="22"/>
  <c r="AA2880" i="22"/>
  <c r="V2881" i="22"/>
  <c r="W2880" i="22"/>
  <c r="X2880" i="22" s="1"/>
  <c r="V2882" i="22" l="1"/>
  <c r="W2881" i="22"/>
  <c r="X2881" i="22" s="1"/>
  <c r="AA2881" i="22"/>
  <c r="AB2880" i="22"/>
  <c r="Y2880" i="22"/>
  <c r="Z2880" i="22" s="1"/>
  <c r="AC2880" i="22" s="1"/>
  <c r="S2883" i="22"/>
  <c r="T2882" i="22"/>
  <c r="AB2881" i="22" l="1"/>
  <c r="Y2881" i="22"/>
  <c r="Z2881" i="22" s="1"/>
  <c r="AC2881" i="22" s="1"/>
  <c r="T2883" i="22"/>
  <c r="S2884" i="22"/>
  <c r="W2882" i="22"/>
  <c r="X2882" i="22" s="1"/>
  <c r="V2883" i="22"/>
  <c r="AA2882" i="22"/>
  <c r="W2883" i="22" l="1"/>
  <c r="X2883" i="22" s="1"/>
  <c r="V2884" i="22"/>
  <c r="AA2883" i="22"/>
  <c r="AB2882" i="22"/>
  <c r="Y2882" i="22"/>
  <c r="Z2882" i="22" s="1"/>
  <c r="AC2882" i="22" s="1"/>
  <c r="S2885" i="22"/>
  <c r="T2884" i="22"/>
  <c r="V2885" i="22" l="1"/>
  <c r="W2884" i="22"/>
  <c r="X2884" i="22" s="1"/>
  <c r="AA2884" i="22"/>
  <c r="S2886" i="22"/>
  <c r="T2885" i="22"/>
  <c r="AB2883" i="22"/>
  <c r="Y2883" i="22"/>
  <c r="Z2883" i="22" s="1"/>
  <c r="AC2883" i="22" s="1"/>
  <c r="T2886" i="22" l="1"/>
  <c r="S2887" i="22"/>
  <c r="Y2884" i="22"/>
  <c r="Z2884" i="22" s="1"/>
  <c r="AC2884" i="22" s="1"/>
  <c r="AB2884" i="22"/>
  <c r="V2886" i="22"/>
  <c r="AA2885" i="22"/>
  <c r="W2885" i="22"/>
  <c r="X2885" i="22" s="1"/>
  <c r="AB2885" i="22" l="1"/>
  <c r="Y2885" i="22"/>
  <c r="Z2885" i="22" s="1"/>
  <c r="AC2885" i="22" s="1"/>
  <c r="S2888" i="22"/>
  <c r="T2887" i="22"/>
  <c r="AA2886" i="22"/>
  <c r="V2887" i="22"/>
  <c r="W2886" i="22"/>
  <c r="X2886" i="22" s="1"/>
  <c r="W2887" i="22" l="1"/>
  <c r="X2887" i="22" s="1"/>
  <c r="V2888" i="22"/>
  <c r="AA2887" i="22"/>
  <c r="T2888" i="22"/>
  <c r="S2889" i="22"/>
  <c r="Y2886" i="22"/>
  <c r="Z2886" i="22" s="1"/>
  <c r="AC2886" i="22" s="1"/>
  <c r="AB2886" i="22"/>
  <c r="T2889" i="22" l="1"/>
  <c r="S2890" i="22"/>
  <c r="AA2888" i="22"/>
  <c r="W2888" i="22"/>
  <c r="X2888" i="22" s="1"/>
  <c r="V2889" i="22"/>
  <c r="Y2887" i="22"/>
  <c r="Z2887" i="22" s="1"/>
  <c r="AC2887" i="22" s="1"/>
  <c r="AB2887" i="22"/>
  <c r="AB2888" i="22" l="1"/>
  <c r="Y2888" i="22"/>
  <c r="Z2888" i="22" s="1"/>
  <c r="AC2888" i="22" s="1"/>
  <c r="S2891" i="22"/>
  <c r="T2890" i="22"/>
  <c r="V2890" i="22"/>
  <c r="AA2889" i="22"/>
  <c r="W2889" i="22"/>
  <c r="X2889" i="22" s="1"/>
  <c r="W2890" i="22" l="1"/>
  <c r="X2890" i="22" s="1"/>
  <c r="AA2890" i="22"/>
  <c r="V2891" i="22"/>
  <c r="T2891" i="22"/>
  <c r="S2892" i="22"/>
  <c r="Y2889" i="22"/>
  <c r="Z2889" i="22" s="1"/>
  <c r="AC2889" i="22" s="1"/>
  <c r="AB2889" i="22"/>
  <c r="AA2891" i="22" l="1"/>
  <c r="W2891" i="22"/>
  <c r="X2891" i="22" s="1"/>
  <c r="V2892" i="22"/>
  <c r="T2892" i="22"/>
  <c r="S2893" i="22"/>
  <c r="AB2890" i="22"/>
  <c r="Y2890" i="22"/>
  <c r="Z2890" i="22" s="1"/>
  <c r="AC2890" i="22" s="1"/>
  <c r="AB2891" i="22" l="1"/>
  <c r="Y2891" i="22"/>
  <c r="Z2891" i="22" s="1"/>
  <c r="AC2891" i="22" s="1"/>
  <c r="S2894" i="22"/>
  <c r="T2893" i="22"/>
  <c r="V2893" i="22"/>
  <c r="W2892" i="22"/>
  <c r="X2892" i="22" s="1"/>
  <c r="AA2892" i="22"/>
  <c r="V2894" i="22" l="1"/>
  <c r="AA2893" i="22"/>
  <c r="W2893" i="22"/>
  <c r="X2893" i="22" s="1"/>
  <c r="Y2892" i="22"/>
  <c r="Z2892" i="22" s="1"/>
  <c r="AC2892" i="22" s="1"/>
  <c r="AB2892" i="22"/>
  <c r="T2894" i="22"/>
  <c r="S2895" i="22"/>
  <c r="AB2893" i="22" l="1"/>
  <c r="Y2893" i="22"/>
  <c r="Z2893" i="22" s="1"/>
  <c r="AC2893" i="22" s="1"/>
  <c r="S2896" i="22"/>
  <c r="T2895" i="22"/>
  <c r="AA2894" i="22"/>
  <c r="V2895" i="22"/>
  <c r="W2894" i="22"/>
  <c r="X2894" i="22" s="1"/>
  <c r="W2895" i="22" l="1"/>
  <c r="X2895" i="22" s="1"/>
  <c r="V2896" i="22"/>
  <c r="AA2895" i="22"/>
  <c r="Y2894" i="22"/>
  <c r="Z2894" i="22" s="1"/>
  <c r="AC2894" i="22" s="1"/>
  <c r="AB2894" i="22"/>
  <c r="S2897" i="22"/>
  <c r="T2896" i="22"/>
  <c r="AA2896" i="22" l="1"/>
  <c r="V2897" i="22"/>
  <c r="W2896" i="22"/>
  <c r="X2896" i="22" s="1"/>
  <c r="S2898" i="22"/>
  <c r="T2897" i="22"/>
  <c r="Y2895" i="22"/>
  <c r="Z2895" i="22" s="1"/>
  <c r="AC2895" i="22" s="1"/>
  <c r="AB2895" i="22"/>
  <c r="S2899" i="22" l="1"/>
  <c r="T2898" i="22"/>
  <c r="AB2896" i="22"/>
  <c r="Y2896" i="22"/>
  <c r="Z2896" i="22" s="1"/>
  <c r="AC2896" i="22" s="1"/>
  <c r="AA2897" i="22"/>
  <c r="W2897" i="22"/>
  <c r="X2897" i="22" s="1"/>
  <c r="V2898" i="22"/>
  <c r="AA2898" i="22" l="1"/>
  <c r="W2898" i="22"/>
  <c r="X2898" i="22" s="1"/>
  <c r="V2899" i="22"/>
  <c r="AB2897" i="22"/>
  <c r="Y2897" i="22"/>
  <c r="Z2897" i="22" s="1"/>
  <c r="AC2897" i="22" s="1"/>
  <c r="T2899" i="22"/>
  <c r="S2900" i="22"/>
  <c r="T2900" i="22" l="1"/>
  <c r="S2901" i="22"/>
  <c r="AB2898" i="22"/>
  <c r="Y2898" i="22"/>
  <c r="Z2898" i="22" s="1"/>
  <c r="AC2898" i="22" s="1"/>
  <c r="AA2899" i="22"/>
  <c r="V2900" i="22"/>
  <c r="W2899" i="22"/>
  <c r="X2899" i="22" s="1"/>
  <c r="V2901" i="22" l="1"/>
  <c r="W2900" i="22"/>
  <c r="X2900" i="22" s="1"/>
  <c r="AA2900" i="22"/>
  <c r="AB2899" i="22"/>
  <c r="Y2899" i="22"/>
  <c r="Z2899" i="22" s="1"/>
  <c r="AC2899" i="22" s="1"/>
  <c r="S2902" i="22"/>
  <c r="T2901" i="22"/>
  <c r="S2903" i="22" l="1"/>
  <c r="T2902" i="22"/>
  <c r="Y2900" i="22"/>
  <c r="Z2900" i="22" s="1"/>
  <c r="AC2900" i="22" s="1"/>
  <c r="AB2900" i="22"/>
  <c r="V2902" i="22"/>
  <c r="W2901" i="22"/>
  <c r="X2901" i="22" s="1"/>
  <c r="AA2901" i="22"/>
  <c r="Y2901" i="22" l="1"/>
  <c r="Z2901" i="22" s="1"/>
  <c r="AC2901" i="22" s="1"/>
  <c r="AB2901" i="22"/>
  <c r="W2902" i="22"/>
  <c r="X2902" i="22" s="1"/>
  <c r="AA2902" i="22"/>
  <c r="V2903" i="22"/>
  <c r="T2903" i="22"/>
  <c r="S2904" i="22"/>
  <c r="S2905" i="22" l="1"/>
  <c r="T2904" i="22"/>
  <c r="V2904" i="22"/>
  <c r="W2903" i="22"/>
  <c r="X2903" i="22" s="1"/>
  <c r="AA2903" i="22"/>
  <c r="Y2902" i="22"/>
  <c r="Z2902" i="22" s="1"/>
  <c r="AC2902" i="22" s="1"/>
  <c r="AB2902" i="22"/>
  <c r="AB2903" i="22" l="1"/>
  <c r="Y2903" i="22"/>
  <c r="Z2903" i="22" s="1"/>
  <c r="AC2903" i="22" s="1"/>
  <c r="V2905" i="22"/>
  <c r="W2904" i="22"/>
  <c r="X2904" i="22" s="1"/>
  <c r="AA2904" i="22"/>
  <c r="S2906" i="22"/>
  <c r="T2905" i="22"/>
  <c r="Y2904" i="22" l="1"/>
  <c r="Z2904" i="22" s="1"/>
  <c r="AC2904" i="22" s="1"/>
  <c r="AB2904" i="22"/>
  <c r="S2907" i="22"/>
  <c r="T2906" i="22"/>
  <c r="V2906" i="22"/>
  <c r="W2905" i="22"/>
  <c r="X2905" i="22" s="1"/>
  <c r="AA2905" i="22"/>
  <c r="AB2905" i="22" l="1"/>
  <c r="Y2905" i="22"/>
  <c r="Z2905" i="22" s="1"/>
  <c r="AC2905" i="22" s="1"/>
  <c r="AA2906" i="22"/>
  <c r="W2906" i="22"/>
  <c r="X2906" i="22" s="1"/>
  <c r="V2907" i="22"/>
  <c r="T2907" i="22"/>
  <c r="S2908" i="22"/>
  <c r="AB2906" i="22" l="1"/>
  <c r="Y2906" i="22"/>
  <c r="Z2906" i="22" s="1"/>
  <c r="AC2906" i="22" s="1"/>
  <c r="S2909" i="22"/>
  <c r="T2908" i="22"/>
  <c r="W2907" i="22"/>
  <c r="X2907" i="22" s="1"/>
  <c r="V2908" i="22"/>
  <c r="AA2907" i="22"/>
  <c r="AB2907" i="22" l="1"/>
  <c r="Y2907" i="22"/>
  <c r="Z2907" i="22" s="1"/>
  <c r="AC2907" i="22" s="1"/>
  <c r="S2910" i="22"/>
  <c r="T2909" i="22"/>
  <c r="V2909" i="22"/>
  <c r="AA2908" i="22"/>
  <c r="W2908" i="22"/>
  <c r="X2908" i="22" s="1"/>
  <c r="AA2909" i="22" l="1"/>
  <c r="W2909" i="22"/>
  <c r="X2909" i="22" s="1"/>
  <c r="V2910" i="22"/>
  <c r="S2911" i="22"/>
  <c r="T2910" i="22"/>
  <c r="Y2908" i="22"/>
  <c r="Z2908" i="22" s="1"/>
  <c r="AC2908" i="22" s="1"/>
  <c r="AB2908" i="22"/>
  <c r="T2911" i="22" l="1"/>
  <c r="S2912" i="22"/>
  <c r="W2910" i="22"/>
  <c r="X2910" i="22" s="1"/>
  <c r="AA2910" i="22"/>
  <c r="V2911" i="22"/>
  <c r="AB2909" i="22"/>
  <c r="Y2909" i="22"/>
  <c r="Z2909" i="22" s="1"/>
  <c r="AC2909" i="22" s="1"/>
  <c r="AB2910" i="22" l="1"/>
  <c r="Y2910" i="22"/>
  <c r="Z2910" i="22" s="1"/>
  <c r="AC2910" i="22" s="1"/>
  <c r="T2912" i="22"/>
  <c r="S2913" i="22"/>
  <c r="AA2911" i="22"/>
  <c r="W2911" i="22"/>
  <c r="X2911" i="22" s="1"/>
  <c r="V2912" i="22"/>
  <c r="V2913" i="22" l="1"/>
  <c r="AA2912" i="22"/>
  <c r="W2912" i="22"/>
  <c r="X2912" i="22" s="1"/>
  <c r="S2914" i="22"/>
  <c r="T2913" i="22"/>
  <c r="AB2911" i="22"/>
  <c r="Y2911" i="22"/>
  <c r="Z2911" i="22" s="1"/>
  <c r="AC2911" i="22" s="1"/>
  <c r="S2915" i="22" l="1"/>
  <c r="T2914" i="22"/>
  <c r="Y2912" i="22"/>
  <c r="Z2912" i="22" s="1"/>
  <c r="AC2912" i="22" s="1"/>
  <c r="AB2912" i="22"/>
  <c r="AA2913" i="22"/>
  <c r="W2913" i="22"/>
  <c r="X2913" i="22" s="1"/>
  <c r="V2914" i="22"/>
  <c r="AA2914" i="22" l="1"/>
  <c r="W2914" i="22"/>
  <c r="X2914" i="22" s="1"/>
  <c r="V2915" i="22"/>
  <c r="AB2913" i="22"/>
  <c r="Y2913" i="22"/>
  <c r="Z2913" i="22" s="1"/>
  <c r="AC2913" i="22" s="1"/>
  <c r="T2915" i="22"/>
  <c r="S2916" i="22"/>
  <c r="T2916" i="22" l="1"/>
  <c r="S2917" i="22"/>
  <c r="AA2915" i="22"/>
  <c r="V2916" i="22"/>
  <c r="W2915" i="22"/>
  <c r="X2915" i="22" s="1"/>
  <c r="AB2914" i="22"/>
  <c r="Y2914" i="22"/>
  <c r="Z2914" i="22" s="1"/>
  <c r="AC2914" i="22" s="1"/>
  <c r="AA2916" i="22" l="1"/>
  <c r="V2917" i="22"/>
  <c r="W2916" i="22"/>
  <c r="X2916" i="22" s="1"/>
  <c r="AB2915" i="22"/>
  <c r="Y2915" i="22"/>
  <c r="Z2915" i="22" s="1"/>
  <c r="AC2915" i="22" s="1"/>
  <c r="S2918" i="22"/>
  <c r="T2917" i="22"/>
  <c r="Y2916" i="22" l="1"/>
  <c r="Z2916" i="22" s="1"/>
  <c r="AC2916" i="22" s="1"/>
  <c r="AB2916" i="22"/>
  <c r="T2918" i="22"/>
  <c r="S2919" i="22"/>
  <c r="AA2917" i="22"/>
  <c r="W2917" i="22"/>
  <c r="X2917" i="22" s="1"/>
  <c r="V2918" i="22"/>
  <c r="W2918" i="22" l="1"/>
  <c r="X2918" i="22" s="1"/>
  <c r="AA2918" i="22"/>
  <c r="V2919" i="22"/>
  <c r="AB2917" i="22"/>
  <c r="Y2917" i="22"/>
  <c r="Z2917" i="22" s="1"/>
  <c r="AC2917" i="22" s="1"/>
  <c r="T2919" i="22"/>
  <c r="S2920" i="22"/>
  <c r="S2921" i="22" l="1"/>
  <c r="T2920" i="22"/>
  <c r="AA2919" i="22"/>
  <c r="W2919" i="22"/>
  <c r="X2919" i="22" s="1"/>
  <c r="V2920" i="22"/>
  <c r="AB2918" i="22"/>
  <c r="Y2918" i="22"/>
  <c r="Z2918" i="22" s="1"/>
  <c r="AC2918" i="22" s="1"/>
  <c r="S2922" i="22" l="1"/>
  <c r="T2921" i="22"/>
  <c r="AB2919" i="22"/>
  <c r="Y2919" i="22"/>
  <c r="Z2919" i="22" s="1"/>
  <c r="AC2919" i="22" s="1"/>
  <c r="V2921" i="22"/>
  <c r="W2920" i="22"/>
  <c r="X2920" i="22" s="1"/>
  <c r="AA2920" i="22"/>
  <c r="T2922" i="22" l="1"/>
  <c r="S2923" i="22"/>
  <c r="Y2920" i="22"/>
  <c r="Z2920" i="22" s="1"/>
  <c r="AC2920" i="22" s="1"/>
  <c r="AB2920" i="22"/>
  <c r="W2921" i="22"/>
  <c r="X2921" i="22" s="1"/>
  <c r="V2922" i="22"/>
  <c r="AA2921" i="22"/>
  <c r="AA2922" i="22" l="1"/>
  <c r="V2923" i="22"/>
  <c r="W2922" i="22"/>
  <c r="X2922" i="22" s="1"/>
  <c r="AB2921" i="22"/>
  <c r="Y2921" i="22"/>
  <c r="Z2921" i="22" s="1"/>
  <c r="AC2921" i="22" s="1"/>
  <c r="S2924" i="22"/>
  <c r="T2923" i="22"/>
  <c r="T2924" i="22" l="1"/>
  <c r="S2925" i="22"/>
  <c r="Y2922" i="22"/>
  <c r="Z2922" i="22" s="1"/>
  <c r="AC2922" i="22" s="1"/>
  <c r="AB2922" i="22"/>
  <c r="W2923" i="22"/>
  <c r="X2923" i="22" s="1"/>
  <c r="V2924" i="22"/>
  <c r="AA2923" i="22"/>
  <c r="AB2923" i="22" l="1"/>
  <c r="Y2923" i="22"/>
  <c r="Z2923" i="22" s="1"/>
  <c r="AC2923" i="22" s="1"/>
  <c r="S2926" i="22"/>
  <c r="T2925" i="22"/>
  <c r="AA2924" i="22"/>
  <c r="V2925" i="22"/>
  <c r="W2924" i="22"/>
  <c r="X2924" i="22" s="1"/>
  <c r="Y2924" i="22" l="1"/>
  <c r="Z2924" i="22" s="1"/>
  <c r="AC2924" i="22" s="1"/>
  <c r="AB2924" i="22"/>
  <c r="W2925" i="22"/>
  <c r="X2925" i="22" s="1"/>
  <c r="V2926" i="22"/>
  <c r="AA2925" i="22"/>
  <c r="T2926" i="22"/>
  <c r="S2927" i="22"/>
  <c r="W2926" i="22" l="1"/>
  <c r="X2926" i="22" s="1"/>
  <c r="AA2926" i="22"/>
  <c r="V2927" i="22"/>
  <c r="Y2925" i="22"/>
  <c r="Z2925" i="22" s="1"/>
  <c r="AC2925" i="22" s="1"/>
  <c r="AB2925" i="22"/>
  <c r="T2927" i="22"/>
  <c r="S2928" i="22"/>
  <c r="S2929" i="22" l="1"/>
  <c r="T2928" i="22"/>
  <c r="AA2927" i="22"/>
  <c r="W2927" i="22"/>
  <c r="X2927" i="22" s="1"/>
  <c r="V2928" i="22"/>
  <c r="Y2926" i="22"/>
  <c r="Z2926" i="22" s="1"/>
  <c r="AC2926" i="22" s="1"/>
  <c r="AB2926" i="22"/>
  <c r="AB2927" i="22" l="1"/>
  <c r="Y2927" i="22"/>
  <c r="Z2927" i="22" s="1"/>
  <c r="AC2927" i="22" s="1"/>
  <c r="V2929" i="22"/>
  <c r="W2928" i="22"/>
  <c r="X2928" i="22" s="1"/>
  <c r="AA2928" i="22"/>
  <c r="S2930" i="22"/>
  <c r="T2929" i="22"/>
  <c r="S2931" i="22" l="1"/>
  <c r="T2930" i="22"/>
  <c r="Y2928" i="22"/>
  <c r="Z2928" i="22" s="1"/>
  <c r="AC2928" i="22" s="1"/>
  <c r="AB2928" i="22"/>
  <c r="AA2929" i="22"/>
  <c r="V2930" i="22"/>
  <c r="W2929" i="22"/>
  <c r="X2929" i="22" s="1"/>
  <c r="AA2930" i="22" l="1"/>
  <c r="V2931" i="22"/>
  <c r="W2930" i="22"/>
  <c r="X2930" i="22" s="1"/>
  <c r="AB2929" i="22"/>
  <c r="Y2929" i="22"/>
  <c r="Z2929" i="22" s="1"/>
  <c r="AC2929" i="22" s="1"/>
  <c r="S2932" i="22"/>
  <c r="T2931" i="22"/>
  <c r="T2932" i="22" l="1"/>
  <c r="S2933" i="22"/>
  <c r="Y2930" i="22"/>
  <c r="Z2930" i="22" s="1"/>
  <c r="AC2930" i="22" s="1"/>
  <c r="AB2930" i="22"/>
  <c r="V2932" i="22"/>
  <c r="W2931" i="22"/>
  <c r="X2931" i="22" s="1"/>
  <c r="AA2931" i="22"/>
  <c r="AB2931" i="22" l="1"/>
  <c r="Y2931" i="22"/>
  <c r="Z2931" i="22" s="1"/>
  <c r="AC2931" i="22" s="1"/>
  <c r="S2934" i="22"/>
  <c r="T2933" i="22"/>
  <c r="AA2932" i="22"/>
  <c r="V2933" i="22"/>
  <c r="W2932" i="22"/>
  <c r="X2932" i="22" s="1"/>
  <c r="Y2932" i="22" l="1"/>
  <c r="Z2932" i="22" s="1"/>
  <c r="AC2932" i="22" s="1"/>
  <c r="AB2932" i="22"/>
  <c r="V2934" i="22"/>
  <c r="AA2933" i="22"/>
  <c r="W2933" i="22"/>
  <c r="X2933" i="22" s="1"/>
  <c r="T2934" i="22"/>
  <c r="S2935" i="22"/>
  <c r="T2935" i="22" l="1"/>
  <c r="S2936" i="22"/>
  <c r="W2934" i="22"/>
  <c r="X2934" i="22" s="1"/>
  <c r="AA2934" i="22"/>
  <c r="V2935" i="22"/>
  <c r="AB2933" i="22"/>
  <c r="Y2933" i="22"/>
  <c r="Z2933" i="22" s="1"/>
  <c r="AC2933" i="22" s="1"/>
  <c r="W2935" i="22" l="1"/>
  <c r="X2935" i="22" s="1"/>
  <c r="V2936" i="22"/>
  <c r="AA2935" i="22"/>
  <c r="Y2934" i="22"/>
  <c r="Z2934" i="22" s="1"/>
  <c r="AC2934" i="22" s="1"/>
  <c r="AB2934" i="22"/>
  <c r="S2937" i="22"/>
  <c r="T2936" i="22"/>
  <c r="S2938" i="22" l="1"/>
  <c r="T2937" i="22"/>
  <c r="V2937" i="22"/>
  <c r="W2936" i="22"/>
  <c r="X2936" i="22" s="1"/>
  <c r="AA2936" i="22"/>
  <c r="AB2935" i="22"/>
  <c r="Y2935" i="22"/>
  <c r="Z2935" i="22" s="1"/>
  <c r="AC2935" i="22" s="1"/>
  <c r="S2939" i="22" l="1"/>
  <c r="T2938" i="22"/>
  <c r="Y2936" i="22"/>
  <c r="Z2936" i="22" s="1"/>
  <c r="AC2936" i="22" s="1"/>
  <c r="AB2936" i="22"/>
  <c r="W2937" i="22"/>
  <c r="X2937" i="22" s="1"/>
  <c r="V2938" i="22"/>
  <c r="AA2937" i="22"/>
  <c r="V2939" i="22" l="1"/>
  <c r="AA2938" i="22"/>
  <c r="W2938" i="22"/>
  <c r="X2938" i="22" s="1"/>
  <c r="AB2937" i="22"/>
  <c r="Y2937" i="22"/>
  <c r="Z2937" i="22" s="1"/>
  <c r="AC2937" i="22" s="1"/>
  <c r="S2940" i="22"/>
  <c r="T2939" i="22"/>
  <c r="W2939" i="22" l="1"/>
  <c r="X2939" i="22" s="1"/>
  <c r="V2940" i="22"/>
  <c r="AA2939" i="22"/>
  <c r="T2940" i="22"/>
  <c r="S2941" i="22"/>
  <c r="Y2938" i="22"/>
  <c r="Z2938" i="22" s="1"/>
  <c r="AC2938" i="22" s="1"/>
  <c r="AB2938" i="22"/>
  <c r="AB2939" i="22" l="1"/>
  <c r="Y2939" i="22"/>
  <c r="Z2939" i="22" s="1"/>
  <c r="AC2939" i="22" s="1"/>
  <c r="T2941" i="22"/>
  <c r="S2942" i="22"/>
  <c r="AA2940" i="22"/>
  <c r="W2940" i="22"/>
  <c r="X2940" i="22" s="1"/>
  <c r="V2941" i="22"/>
  <c r="V2942" i="22" l="1"/>
  <c r="W2941" i="22"/>
  <c r="X2941" i="22" s="1"/>
  <c r="AA2941" i="22"/>
  <c r="AB2940" i="22"/>
  <c r="Y2940" i="22"/>
  <c r="Z2940" i="22" s="1"/>
  <c r="AC2940" i="22" s="1"/>
  <c r="S2943" i="22"/>
  <c r="T2942" i="22"/>
  <c r="S2944" i="22" l="1"/>
  <c r="T2943" i="22"/>
  <c r="Y2941" i="22"/>
  <c r="Z2941" i="22" s="1"/>
  <c r="AC2941" i="22" s="1"/>
  <c r="AB2941" i="22"/>
  <c r="V2943" i="22"/>
  <c r="AA2942" i="22"/>
  <c r="W2942" i="22"/>
  <c r="X2942" i="22" s="1"/>
  <c r="AB2942" i="22" l="1"/>
  <c r="Y2942" i="22"/>
  <c r="Z2942" i="22" s="1"/>
  <c r="AC2942" i="22" s="1"/>
  <c r="AA2943" i="22"/>
  <c r="V2944" i="22"/>
  <c r="W2943" i="22"/>
  <c r="X2943" i="22" s="1"/>
  <c r="S2945" i="22"/>
  <c r="T2944" i="22"/>
  <c r="T2945" i="22" l="1"/>
  <c r="S2946" i="22"/>
  <c r="Y2943" i="22"/>
  <c r="Z2943" i="22" s="1"/>
  <c r="AC2943" i="22" s="1"/>
  <c r="AB2943" i="22"/>
  <c r="W2944" i="22"/>
  <c r="X2944" i="22" s="1"/>
  <c r="AA2944" i="22"/>
  <c r="V2945" i="22"/>
  <c r="AB2944" i="22" l="1"/>
  <c r="Y2944" i="22"/>
  <c r="Z2944" i="22" s="1"/>
  <c r="AC2944" i="22" s="1"/>
  <c r="AA2945" i="22"/>
  <c r="V2946" i="22"/>
  <c r="W2945" i="22"/>
  <c r="X2945" i="22" s="1"/>
  <c r="S2947" i="22"/>
  <c r="T2946" i="22"/>
  <c r="S2948" i="22" l="1"/>
  <c r="T2947" i="22"/>
  <c r="AB2945" i="22"/>
  <c r="Y2945" i="22"/>
  <c r="Z2945" i="22" s="1"/>
  <c r="AC2945" i="22" s="1"/>
  <c r="V2947" i="22"/>
  <c r="W2946" i="22"/>
  <c r="X2946" i="22" s="1"/>
  <c r="AA2946" i="22"/>
  <c r="Y2946" i="22" l="1"/>
  <c r="Z2946" i="22" s="1"/>
  <c r="AC2946" i="22" s="1"/>
  <c r="AB2946" i="22"/>
  <c r="T2948" i="22"/>
  <c r="S2949" i="22"/>
  <c r="W2947" i="22"/>
  <c r="X2947" i="22" s="1"/>
  <c r="AA2947" i="22"/>
  <c r="V2948" i="22"/>
  <c r="AB2947" i="22" l="1"/>
  <c r="Y2947" i="22"/>
  <c r="Z2947" i="22" s="1"/>
  <c r="AC2947" i="22" s="1"/>
  <c r="T2949" i="22"/>
  <c r="S2950" i="22"/>
  <c r="AA2948" i="22"/>
  <c r="W2948" i="22"/>
  <c r="X2948" i="22" s="1"/>
  <c r="V2949" i="22"/>
  <c r="AB2948" i="22" l="1"/>
  <c r="Y2948" i="22"/>
  <c r="Z2948" i="22" s="1"/>
  <c r="AC2948" i="22" s="1"/>
  <c r="S2951" i="22"/>
  <c r="T2950" i="22"/>
  <c r="V2950" i="22"/>
  <c r="W2949" i="22"/>
  <c r="X2949" i="22" s="1"/>
  <c r="AA2949" i="22"/>
  <c r="Y2949" i="22" l="1"/>
  <c r="Z2949" i="22" s="1"/>
  <c r="AC2949" i="22" s="1"/>
  <c r="AB2949" i="22"/>
  <c r="V2951" i="22"/>
  <c r="W2950" i="22"/>
  <c r="X2950" i="22" s="1"/>
  <c r="AA2950" i="22"/>
  <c r="S2952" i="22"/>
  <c r="T2951" i="22"/>
  <c r="S2953" i="22" l="1"/>
  <c r="T2952" i="22"/>
  <c r="AB2950" i="22"/>
  <c r="Y2950" i="22"/>
  <c r="Z2950" i="22" s="1"/>
  <c r="AC2950" i="22" s="1"/>
  <c r="AA2951" i="22"/>
  <c r="V2952" i="22"/>
  <c r="W2951" i="22"/>
  <c r="X2951" i="22" s="1"/>
  <c r="W2952" i="22" l="1"/>
  <c r="X2952" i="22" s="1"/>
  <c r="AA2952" i="22"/>
  <c r="V2953" i="22"/>
  <c r="Y2951" i="22"/>
  <c r="Z2951" i="22" s="1"/>
  <c r="AC2951" i="22" s="1"/>
  <c r="AB2951" i="22"/>
  <c r="T2953" i="22"/>
  <c r="S2954" i="22"/>
  <c r="S2955" i="22" l="1"/>
  <c r="T2954" i="22"/>
  <c r="AA2953" i="22"/>
  <c r="V2954" i="22"/>
  <c r="W2953" i="22"/>
  <c r="X2953" i="22" s="1"/>
  <c r="AB2952" i="22"/>
  <c r="Y2952" i="22"/>
  <c r="Z2952" i="22" s="1"/>
  <c r="AC2952" i="22" s="1"/>
  <c r="S2956" i="22" l="1"/>
  <c r="T2955" i="22"/>
  <c r="V2955" i="22"/>
  <c r="AA2954" i="22"/>
  <c r="W2954" i="22"/>
  <c r="X2954" i="22" s="1"/>
  <c r="AB2953" i="22"/>
  <c r="Y2953" i="22"/>
  <c r="Z2953" i="22" s="1"/>
  <c r="AC2953" i="22" s="1"/>
  <c r="Y2954" i="22" l="1"/>
  <c r="Z2954" i="22" s="1"/>
  <c r="AC2954" i="22" s="1"/>
  <c r="AB2954" i="22"/>
  <c r="W2955" i="22"/>
  <c r="X2955" i="22" s="1"/>
  <c r="AA2955" i="22"/>
  <c r="V2956" i="22"/>
  <c r="T2956" i="22"/>
  <c r="S2957" i="22"/>
  <c r="T2957" i="22" l="1"/>
  <c r="S2958" i="22"/>
  <c r="Y2955" i="22"/>
  <c r="Z2955" i="22" s="1"/>
  <c r="AC2955" i="22" s="1"/>
  <c r="AB2955" i="22"/>
  <c r="AA2956" i="22"/>
  <c r="W2956" i="22"/>
  <c r="X2956" i="22" s="1"/>
  <c r="V2957" i="22"/>
  <c r="AB2956" i="22" l="1"/>
  <c r="Y2956" i="22"/>
  <c r="Z2956" i="22" s="1"/>
  <c r="AC2956" i="22" s="1"/>
  <c r="V2958" i="22"/>
  <c r="W2957" i="22"/>
  <c r="X2957" i="22" s="1"/>
  <c r="AA2957" i="22"/>
  <c r="S2959" i="22"/>
  <c r="T2958" i="22"/>
  <c r="S2960" i="22" l="1"/>
  <c r="T2959" i="22"/>
  <c r="Y2957" i="22"/>
  <c r="Z2957" i="22" s="1"/>
  <c r="AC2957" i="22" s="1"/>
  <c r="AB2957" i="22"/>
  <c r="V2959" i="22"/>
  <c r="AA2958" i="22"/>
  <c r="W2958" i="22"/>
  <c r="X2958" i="22" s="1"/>
  <c r="AB2958" i="22" l="1"/>
  <c r="Y2958" i="22"/>
  <c r="Z2958" i="22" s="1"/>
  <c r="AC2958" i="22" s="1"/>
  <c r="AA2959" i="22"/>
  <c r="V2960" i="22"/>
  <c r="W2959" i="22"/>
  <c r="X2959" i="22" s="1"/>
  <c r="S2961" i="22"/>
  <c r="T2960" i="22"/>
  <c r="T2961" i="22" l="1"/>
  <c r="S2962" i="22"/>
  <c r="Y2959" i="22"/>
  <c r="Z2959" i="22" s="1"/>
  <c r="AC2959" i="22" s="1"/>
  <c r="AB2959" i="22"/>
  <c r="W2960" i="22"/>
  <c r="X2960" i="22" s="1"/>
  <c r="AA2960" i="22"/>
  <c r="V2961" i="22"/>
  <c r="AA2961" i="22" l="1"/>
  <c r="V2962" i="22"/>
  <c r="W2961" i="22"/>
  <c r="X2961" i="22" s="1"/>
  <c r="AB2960" i="22"/>
  <c r="Y2960" i="22"/>
  <c r="Z2960" i="22" s="1"/>
  <c r="AC2960" i="22" s="1"/>
  <c r="S2963" i="22"/>
  <c r="T2962" i="22"/>
  <c r="S2964" i="22" l="1"/>
  <c r="T2963" i="22"/>
  <c r="AB2961" i="22"/>
  <c r="Y2961" i="22"/>
  <c r="Z2961" i="22" s="1"/>
  <c r="AC2961" i="22" s="1"/>
  <c r="V2963" i="22"/>
  <c r="W2962" i="22"/>
  <c r="X2962" i="22" s="1"/>
  <c r="AA2962" i="22"/>
  <c r="Y2962" i="22" l="1"/>
  <c r="Z2962" i="22" s="1"/>
  <c r="AC2962" i="22" s="1"/>
  <c r="AB2962" i="22"/>
  <c r="W2963" i="22"/>
  <c r="X2963" i="22" s="1"/>
  <c r="AA2963" i="22"/>
  <c r="V2964" i="22"/>
  <c r="T2964" i="22"/>
  <c r="S2965" i="22"/>
  <c r="T2965" i="22" l="1"/>
  <c r="S2966" i="22"/>
  <c r="Y2963" i="22"/>
  <c r="Z2963" i="22" s="1"/>
  <c r="AC2963" i="22" s="1"/>
  <c r="AB2963" i="22"/>
  <c r="AA2964" i="22"/>
  <c r="W2964" i="22"/>
  <c r="X2964" i="22" s="1"/>
  <c r="V2965" i="22"/>
  <c r="AB2964" i="22" l="1"/>
  <c r="Y2964" i="22"/>
  <c r="Z2964" i="22" s="1"/>
  <c r="AC2964" i="22" s="1"/>
  <c r="V2966" i="22"/>
  <c r="W2965" i="22"/>
  <c r="X2965" i="22" s="1"/>
  <c r="AA2965" i="22"/>
  <c r="S2967" i="22"/>
  <c r="T2966" i="22"/>
  <c r="S2968" i="22" l="1"/>
  <c r="T2967" i="22"/>
  <c r="Y2965" i="22"/>
  <c r="Z2965" i="22" s="1"/>
  <c r="AC2965" i="22" s="1"/>
  <c r="AB2965" i="22"/>
  <c r="V2967" i="22"/>
  <c r="AA2966" i="22"/>
  <c r="W2966" i="22"/>
  <c r="X2966" i="22" s="1"/>
  <c r="S2969" i="22" l="1"/>
  <c r="T2968" i="22"/>
  <c r="AB2966" i="22"/>
  <c r="Y2966" i="22"/>
  <c r="Z2966" i="22" s="1"/>
  <c r="AC2966" i="22" s="1"/>
  <c r="AA2967" i="22"/>
  <c r="V2968" i="22"/>
  <c r="W2967" i="22"/>
  <c r="X2967" i="22" s="1"/>
  <c r="W2968" i="22" l="1"/>
  <c r="X2968" i="22" s="1"/>
  <c r="AA2968" i="22"/>
  <c r="V2969" i="22"/>
  <c r="Y2967" i="22"/>
  <c r="Z2967" i="22" s="1"/>
  <c r="AC2967" i="22" s="1"/>
  <c r="AB2967" i="22"/>
  <c r="T2969" i="22"/>
  <c r="S2970" i="22"/>
  <c r="AB2968" i="22" l="1"/>
  <c r="Y2968" i="22"/>
  <c r="Z2968" i="22" s="1"/>
  <c r="AC2968" i="22" s="1"/>
  <c r="S2971" i="22"/>
  <c r="T2970" i="22"/>
  <c r="AA2969" i="22"/>
  <c r="V2970" i="22"/>
  <c r="W2969" i="22"/>
  <c r="X2969" i="22" s="1"/>
  <c r="V2971" i="22" l="1"/>
  <c r="AA2970" i="22"/>
  <c r="W2970" i="22"/>
  <c r="X2970" i="22" s="1"/>
  <c r="S2972" i="22"/>
  <c r="T2971" i="22"/>
  <c r="AB2969" i="22"/>
  <c r="Y2969" i="22"/>
  <c r="Z2969" i="22" s="1"/>
  <c r="AC2969" i="22" s="1"/>
  <c r="T2972" i="22" l="1"/>
  <c r="S2973" i="22"/>
  <c r="Y2970" i="22"/>
  <c r="Z2970" i="22" s="1"/>
  <c r="AC2970" i="22" s="1"/>
  <c r="AB2970" i="22"/>
  <c r="W2971" i="22"/>
  <c r="X2971" i="22" s="1"/>
  <c r="AA2971" i="22"/>
  <c r="V2972" i="22"/>
  <c r="AA2972" i="22" l="1"/>
  <c r="W2972" i="22"/>
  <c r="X2972" i="22" s="1"/>
  <c r="V2973" i="22"/>
  <c r="AB2971" i="22"/>
  <c r="Y2971" i="22"/>
  <c r="Z2971" i="22" s="1"/>
  <c r="AC2971" i="22" s="1"/>
  <c r="T2973" i="22"/>
  <c r="S2974" i="22"/>
  <c r="V2974" i="22" l="1"/>
  <c r="W2973" i="22"/>
  <c r="X2973" i="22" s="1"/>
  <c r="AA2973" i="22"/>
  <c r="S2975" i="22"/>
  <c r="T2974" i="22"/>
  <c r="AB2972" i="22"/>
  <c r="Y2972" i="22"/>
  <c r="Z2972" i="22" s="1"/>
  <c r="AC2972" i="22" s="1"/>
  <c r="S2976" i="22" l="1"/>
  <c r="T2975" i="22"/>
  <c r="V2975" i="22"/>
  <c r="W2974" i="22"/>
  <c r="X2974" i="22" s="1"/>
  <c r="AA2974" i="22"/>
  <c r="Y2973" i="22"/>
  <c r="Z2973" i="22" s="1"/>
  <c r="AC2973" i="22" s="1"/>
  <c r="AB2973" i="22"/>
  <c r="AB2974" i="22" l="1"/>
  <c r="Y2974" i="22"/>
  <c r="Z2974" i="22" s="1"/>
  <c r="AC2974" i="22" s="1"/>
  <c r="AA2975" i="22"/>
  <c r="V2976" i="22"/>
  <c r="W2975" i="22"/>
  <c r="X2975" i="22" s="1"/>
  <c r="S2977" i="22"/>
  <c r="T2976" i="22"/>
  <c r="Y2975" i="22" l="1"/>
  <c r="Z2975" i="22" s="1"/>
  <c r="AC2975" i="22" s="1"/>
  <c r="AB2975" i="22"/>
  <c r="W2976" i="22"/>
  <c r="X2976" i="22" s="1"/>
  <c r="AA2976" i="22"/>
  <c r="V2977" i="22"/>
  <c r="T2977" i="22"/>
  <c r="S2978" i="22"/>
  <c r="AA2977" i="22" l="1"/>
  <c r="V2978" i="22"/>
  <c r="W2977" i="22"/>
  <c r="X2977" i="22" s="1"/>
  <c r="S2979" i="22"/>
  <c r="T2978" i="22"/>
  <c r="AB2976" i="22"/>
  <c r="Y2976" i="22"/>
  <c r="Z2976" i="22" s="1"/>
  <c r="AC2976" i="22" s="1"/>
  <c r="S2980" i="22" l="1"/>
  <c r="T2979" i="22"/>
  <c r="AB2977" i="22"/>
  <c r="Y2977" i="22"/>
  <c r="Z2977" i="22" s="1"/>
  <c r="AC2977" i="22" s="1"/>
  <c r="V2979" i="22"/>
  <c r="AA2978" i="22"/>
  <c r="W2978" i="22"/>
  <c r="X2978" i="22" s="1"/>
  <c r="Y2978" i="22" l="1"/>
  <c r="Z2978" i="22" s="1"/>
  <c r="AC2978" i="22" s="1"/>
  <c r="AB2978" i="22"/>
  <c r="W2979" i="22"/>
  <c r="X2979" i="22" s="1"/>
  <c r="AA2979" i="22"/>
  <c r="V2980" i="22"/>
  <c r="T2980" i="22"/>
  <c r="S2981" i="22"/>
  <c r="T2981" i="22" l="1"/>
  <c r="S2982" i="22"/>
  <c r="Y2979" i="22"/>
  <c r="Z2979" i="22" s="1"/>
  <c r="AC2979" i="22" s="1"/>
  <c r="AB2979" i="22"/>
  <c r="AA2980" i="22"/>
  <c r="W2980" i="22"/>
  <c r="X2980" i="22" s="1"/>
  <c r="V2981" i="22"/>
  <c r="AB2980" i="22" l="1"/>
  <c r="Y2980" i="22"/>
  <c r="Z2980" i="22" s="1"/>
  <c r="AC2980" i="22" s="1"/>
  <c r="V2982" i="22"/>
  <c r="W2981" i="22"/>
  <c r="X2981" i="22" s="1"/>
  <c r="AA2981" i="22"/>
  <c r="S2983" i="22"/>
  <c r="T2982" i="22"/>
  <c r="S2984" i="22" l="1"/>
  <c r="T2983" i="22"/>
  <c r="Y2981" i="22"/>
  <c r="Z2981" i="22" s="1"/>
  <c r="AC2981" i="22" s="1"/>
  <c r="AB2981" i="22"/>
  <c r="V2983" i="22"/>
  <c r="AA2982" i="22"/>
  <c r="W2982" i="22"/>
  <c r="X2982" i="22" s="1"/>
  <c r="AB2982" i="22" l="1"/>
  <c r="Y2982" i="22"/>
  <c r="Z2982" i="22" s="1"/>
  <c r="AC2982" i="22" s="1"/>
  <c r="S2985" i="22"/>
  <c r="T2984" i="22"/>
  <c r="AA2983" i="22"/>
  <c r="V2984" i="22"/>
  <c r="W2983" i="22"/>
  <c r="X2983" i="22" s="1"/>
  <c r="Y2983" i="22" l="1"/>
  <c r="Z2983" i="22" s="1"/>
  <c r="AC2983" i="22" s="1"/>
  <c r="AB2983" i="22"/>
  <c r="W2984" i="22"/>
  <c r="X2984" i="22" s="1"/>
  <c r="AA2984" i="22"/>
  <c r="V2985" i="22"/>
  <c r="T2985" i="22"/>
  <c r="S2986" i="22"/>
  <c r="AB2984" i="22" l="1"/>
  <c r="Y2984" i="22"/>
  <c r="Z2984" i="22" s="1"/>
  <c r="AC2984" i="22" s="1"/>
  <c r="S2987" i="22"/>
  <c r="T2986" i="22"/>
  <c r="AA2985" i="22"/>
  <c r="V2986" i="22"/>
  <c r="W2985" i="22"/>
  <c r="X2985" i="22" s="1"/>
  <c r="V2987" i="22" l="1"/>
  <c r="W2986" i="22"/>
  <c r="X2986" i="22" s="1"/>
  <c r="AA2986" i="22"/>
  <c r="AB2985" i="22"/>
  <c r="Y2985" i="22"/>
  <c r="Z2985" i="22" s="1"/>
  <c r="AC2985" i="22" s="1"/>
  <c r="S2988" i="22"/>
  <c r="T2987" i="22"/>
  <c r="T2988" i="22" l="1"/>
  <c r="S2989" i="22"/>
  <c r="W2987" i="22"/>
  <c r="X2987" i="22" s="1"/>
  <c r="AA2987" i="22"/>
  <c r="V2988" i="22"/>
  <c r="Y2986" i="22"/>
  <c r="Z2986" i="22" s="1"/>
  <c r="AC2986" i="22" s="1"/>
  <c r="AB2986" i="22"/>
  <c r="AA2988" i="22" l="1"/>
  <c r="W2988" i="22"/>
  <c r="X2988" i="22" s="1"/>
  <c r="V2989" i="22"/>
  <c r="AB2987" i="22"/>
  <c r="Y2987" i="22"/>
  <c r="Z2987" i="22" s="1"/>
  <c r="AC2987" i="22" s="1"/>
  <c r="T2989" i="22"/>
  <c r="S2990" i="22"/>
  <c r="S2991" i="22" l="1"/>
  <c r="T2990" i="22"/>
  <c r="V2990" i="22"/>
  <c r="W2989" i="22"/>
  <c r="X2989" i="22" s="1"/>
  <c r="AA2989" i="22"/>
  <c r="AB2988" i="22"/>
  <c r="Y2988" i="22"/>
  <c r="Z2988" i="22" s="1"/>
  <c r="AC2988" i="22" s="1"/>
  <c r="Y2989" i="22" l="1"/>
  <c r="Z2989" i="22" s="1"/>
  <c r="AC2989" i="22" s="1"/>
  <c r="AB2989" i="22"/>
  <c r="S2992" i="22"/>
  <c r="T2991" i="22"/>
  <c r="V2991" i="22"/>
  <c r="AA2990" i="22"/>
  <c r="W2990" i="22"/>
  <c r="X2990" i="22" s="1"/>
  <c r="AB2990" i="22" l="1"/>
  <c r="Y2990" i="22"/>
  <c r="Z2990" i="22" s="1"/>
  <c r="AC2990" i="22" s="1"/>
  <c r="AA2991" i="22"/>
  <c r="V2992" i="22"/>
  <c r="W2991" i="22"/>
  <c r="X2991" i="22" s="1"/>
  <c r="S2993" i="22"/>
  <c r="T2992" i="22"/>
  <c r="T2993" i="22" l="1"/>
  <c r="S2994" i="22"/>
  <c r="Y2991" i="22"/>
  <c r="Z2991" i="22" s="1"/>
  <c r="AC2991" i="22" s="1"/>
  <c r="AB2991" i="22"/>
  <c r="W2992" i="22"/>
  <c r="X2992" i="22" s="1"/>
  <c r="AA2992" i="22"/>
  <c r="V2993" i="22"/>
  <c r="AA2993" i="22" l="1"/>
  <c r="V2994" i="22"/>
  <c r="W2993" i="22"/>
  <c r="X2993" i="22" s="1"/>
  <c r="AB2992" i="22"/>
  <c r="Y2992" i="22"/>
  <c r="Z2992" i="22" s="1"/>
  <c r="AC2992" i="22" s="1"/>
  <c r="S2995" i="22"/>
  <c r="T2994" i="22"/>
  <c r="S2996" i="22" l="1"/>
  <c r="T2995" i="22"/>
  <c r="AB2993" i="22"/>
  <c r="Y2993" i="22"/>
  <c r="Z2993" i="22" s="1"/>
  <c r="AC2993" i="22" s="1"/>
  <c r="V2995" i="22"/>
  <c r="AA2994" i="22"/>
  <c r="W2994" i="22"/>
  <c r="X2994" i="22" s="1"/>
  <c r="Y2994" i="22" l="1"/>
  <c r="Z2994" i="22" s="1"/>
  <c r="AC2994" i="22" s="1"/>
  <c r="AB2994" i="22"/>
  <c r="W2995" i="22"/>
  <c r="X2995" i="22" s="1"/>
  <c r="AA2995" i="22"/>
  <c r="V2996" i="22"/>
  <c r="T2996" i="22"/>
  <c r="S2997" i="22"/>
  <c r="T2997" i="22" l="1"/>
  <c r="S2998" i="22"/>
  <c r="AB2995" i="22"/>
  <c r="Y2995" i="22"/>
  <c r="Z2995" i="22" s="1"/>
  <c r="AC2995" i="22" s="1"/>
  <c r="AA2996" i="22"/>
  <c r="W2996" i="22"/>
  <c r="X2996" i="22" s="1"/>
  <c r="V2997" i="22"/>
  <c r="AB2996" i="22" l="1"/>
  <c r="Y2996" i="22"/>
  <c r="Z2996" i="22" s="1"/>
  <c r="AC2996" i="22" s="1"/>
  <c r="V2998" i="22"/>
  <c r="W2997" i="22"/>
  <c r="X2997" i="22" s="1"/>
  <c r="AA2997" i="22"/>
  <c r="S2999" i="22"/>
  <c r="T2998" i="22"/>
  <c r="S3000" i="22" l="1"/>
  <c r="T2999" i="22"/>
  <c r="Y2997" i="22"/>
  <c r="Z2997" i="22" s="1"/>
  <c r="AC2997" i="22" s="1"/>
  <c r="AB2997" i="22"/>
  <c r="V2999" i="22"/>
  <c r="AA2998" i="22"/>
  <c r="W2998" i="22"/>
  <c r="X2998" i="22" s="1"/>
  <c r="S3001" i="22" l="1"/>
  <c r="T3000" i="22"/>
  <c r="AB2998" i="22"/>
  <c r="Y2998" i="22"/>
  <c r="Z2998" i="22" s="1"/>
  <c r="AC2998" i="22" s="1"/>
  <c r="AA2999" i="22"/>
  <c r="V3000" i="22"/>
  <c r="W2999" i="22"/>
  <c r="X2999" i="22" s="1"/>
  <c r="T3001" i="22" l="1"/>
  <c r="S3002" i="22"/>
  <c r="W3000" i="22"/>
  <c r="X3000" i="22" s="1"/>
  <c r="AA3000" i="22"/>
  <c r="V3001" i="22"/>
  <c r="Y2999" i="22"/>
  <c r="Z2999" i="22" s="1"/>
  <c r="AC2999" i="22" s="1"/>
  <c r="AB2999" i="22"/>
  <c r="AB3000" i="22" l="1"/>
  <c r="Y3000" i="22"/>
  <c r="Z3000" i="22" s="1"/>
  <c r="AC3000" i="22" s="1"/>
  <c r="AA3001" i="22"/>
  <c r="V3002" i="22"/>
  <c r="W3001" i="22"/>
  <c r="X3001" i="22" s="1"/>
  <c r="S3003" i="22"/>
  <c r="T3002" i="22"/>
  <c r="S3004" i="22" l="1"/>
  <c r="T3004" i="22" s="1"/>
  <c r="T3003" i="22"/>
  <c r="AB3001" i="22"/>
  <c r="Y3001" i="22"/>
  <c r="Z3001" i="22" s="1"/>
  <c r="AC3001" i="22" s="1"/>
  <c r="V3003" i="22"/>
  <c r="W3002" i="22"/>
  <c r="X3002" i="22" s="1"/>
  <c r="AA3002" i="22"/>
  <c r="Y3002" i="22" l="1"/>
  <c r="Z3002" i="22" s="1"/>
  <c r="AC3002" i="22" s="1"/>
  <c r="AB3002" i="22"/>
  <c r="W3003" i="22"/>
  <c r="X3003" i="22" s="1"/>
  <c r="AA3003" i="22"/>
  <c r="V3004" i="22"/>
  <c r="AA3004" i="22" l="1"/>
  <c r="C16" i="22" s="1"/>
  <c r="W3004" i="22"/>
  <c r="X3004" i="22" s="1"/>
  <c r="AB3003" i="22"/>
  <c r="Y3003" i="22"/>
  <c r="Z3003" i="22" s="1"/>
  <c r="AC3003" i="22" s="1"/>
  <c r="AB3004" i="22" l="1"/>
  <c r="C17" i="22" s="1"/>
  <c r="Y3004" i="22"/>
  <c r="Z3004" i="22" s="1"/>
  <c r="AC3004" i="22" s="1"/>
  <c r="C18" i="22" s="1"/>
  <c r="C19" i="22" l="1"/>
  <c r="C5" i="4" s="1"/>
  <c r="S55" i="4"/>
  <c r="C7" i="4" s="1"/>
  <c r="C8" i="4" l="1"/>
  <c r="F26" i="16" s="1"/>
  <c r="B30" i="16" l="1"/>
  <c r="F27" i="16" l="1"/>
  <c r="B29" i="16" s="1"/>
</calcChain>
</file>

<file path=xl/sharedStrings.xml><?xml version="1.0" encoding="utf-8"?>
<sst xmlns="http://schemas.openxmlformats.org/spreadsheetml/2006/main" count="586" uniqueCount="446">
  <si>
    <r>
      <t xml:space="preserve">Welcome to the general surveillance evaluation tool </t>
    </r>
    <r>
      <rPr>
        <b/>
        <sz val="16"/>
        <color theme="6" tint="-0.249977111117893"/>
        <rFont val="Calibri"/>
        <family val="2"/>
        <scheme val="minor"/>
      </rPr>
      <t>(Beta version: 31st March 2016; adjusted for CEBRA 22C: 7th March 2024)</t>
    </r>
  </si>
  <si>
    <t>Introduction</t>
  </si>
  <si>
    <t>This tool was developed as part of the UKEOF project:  'Citizen Science and Environmental Monitoring: Towards a Methodology for Evaluating Opportunities, Costs and Benefits' (2016) . It was adjusted for the purposes of CEBRA 22C 'Improving DAFF’s effectiveness in engaging the community about general surveillance' ('citizen science' was replaced by 'general surveillance' in all worksheets except the Introduction worksheet, and ' £' was replaced by '$').</t>
  </si>
  <si>
    <t>This tool is still under development, but you are welcome to use it (feedback would be gratefully received). However, none of the parties below guarantee the accuracy of the tool and therefore accept no liability for any losses incurred as a result of its use.</t>
  </si>
  <si>
    <t>To use the tool please first open the Screening tab and answer all 10 questions, either Yes or No, using the drop-down list.    Responses are provided to help guide your planning for CS.</t>
  </si>
  <si>
    <t>In the Set-up tab please enter background information on the CS project/monitoring to be evaluated, including financial parameters.  You can then determine which evaluation approach is most suitable.</t>
  </si>
  <si>
    <t>In the Costs tab enter the required information about the costs of using CS. Also complete the MCA (Multi-Criteria Analysis information if you are using this evaluation approach).</t>
  </si>
  <si>
    <t>The Outputs summary tab contains all of the results for each evaluation approach (where completed).</t>
  </si>
  <si>
    <t>The Default values tab contains some data used for the calculations, and tools to help you generate some of this data. Where this data is used, it should be updated for your organisation.</t>
  </si>
  <si>
    <t>(Beta version: 31st March 2016; adjusted 7 March 2024 for CEBRA 22C project)</t>
  </si>
  <si>
    <t>Screening questions*: please answer each question before continuing to the next</t>
  </si>
  <si>
    <t>Feasibility of use of General Surveillance (GS)</t>
  </si>
  <si>
    <r>
      <t xml:space="preserve">Input Box                                       </t>
    </r>
    <r>
      <rPr>
        <b/>
        <sz val="10"/>
        <color theme="0"/>
        <rFont val="Calibri"/>
        <family val="2"/>
        <scheme val="minor"/>
      </rPr>
      <t xml:space="preserve">  (select from drop-down list)</t>
    </r>
  </si>
  <si>
    <t xml:space="preserve">  Response</t>
  </si>
  <si>
    <t>Yes</t>
  </si>
  <si>
    <t>Is the project/monitoring initiated in collaboration with potential participants?</t>
  </si>
  <si>
    <t>No</t>
  </si>
  <si>
    <t>Proceed. However, be aware that while collaboration between organisers and potential participants can be very productive, it is important to have a shared and clear understanding of expectations (e.g. about feedback or outcomes) from the start of the collaboration.</t>
  </si>
  <si>
    <t>Proceed. Use evaluation of the pilot to modify your scientific aims, methodology and methods of engagement, as appropriate, in order to improve data collection and/or participants’ experience. Accept the possibility that the pilot could reveal that the activity is not currently suitable for general surveillance.</t>
  </si>
  <si>
    <t>Have you referred to best practice guides and existing general surveillance expertise?</t>
  </si>
  <si>
    <t>REQUIREMENTS</t>
  </si>
  <si>
    <t>Have you defined the number of records and coverage (over space and time) necessary for the activity to be successful?</t>
  </si>
  <si>
    <t>Proceed. This demonstrates that you have clearly considered the scientific aims of your project.</t>
  </si>
  <si>
    <t>Warning. It is valuable to consider the ideal, and minimum, sample size and the coverage necessary to fulfil the scientific aims of the activity.</t>
  </si>
  <si>
    <t>Have you considered how you will assess the accuracy of the records?</t>
  </si>
  <si>
    <t>Proceed. Ensuring the data are of known quality and this is fit-for-purpose is essential for the scientific rigour of general surveillance.</t>
  </si>
  <si>
    <t xml:space="preserve">Warning. Ensuring the data are of known quality and this is fit-for-purpose is essential for the scientific rigour of general surveillance. One option is to verify every record (e.g. with photographic evidence), but other approaches can be considered. </t>
  </si>
  <si>
    <t>ENGAGEMENT</t>
  </si>
  <si>
    <t>Have you defined a target audience (with the required skills) and considered their motivations for taking part?</t>
  </si>
  <si>
    <t>Proceed. Note that it can be advantageous to consider a specific audience, rather than the ‘general public’, in order to help you target your communication and recruitment. The pilot of your activity (a small-scale trial, or working with focus groups) is an excellent time to test your understanding of people’s motivations.</t>
  </si>
  <si>
    <t>RESOURCES</t>
  </si>
  <si>
    <t>Warning. Initiating a general surveillance activity means that you have responsibility to ensure support for the activity for its duration.</t>
  </si>
  <si>
    <t>Do you have resources to evaluate the project/monitoring: the quality and amount of data and the participant’s experience?</t>
  </si>
  <si>
    <t>Proceed. Evaluation is an important part of general surveillance, enabling you to assess whether you are meeting your aims (summative evaluation), and how the activity can be adapted to better support these aims (formative evaluation).</t>
  </si>
  <si>
    <t>Warning. Before the activity begins it is important to consider how you will assess its success.</t>
  </si>
  <si>
    <t>Act upon ‘Warning’ responses before beginning your general surveillance activity. It may be that general surveillance is not appropriate. Now go on to the Set-up tab.</t>
  </si>
  <si>
    <t xml:space="preserve"> * </t>
  </si>
  <si>
    <t>These questions have been developed based upon expertise gained from Tweddle et al. (2012) &amp; Pocock et al. (2014). Thanks to Helen Roy (Centre for Ecology &amp; Hydrology) and Mary Gardiner (Ohio State University) for comments.</t>
  </si>
  <si>
    <t>(Beta version: 31st March 2016)</t>
  </si>
  <si>
    <t>Please complete the information below:</t>
  </si>
  <si>
    <t>Background information</t>
  </si>
  <si>
    <t>Input Box</t>
  </si>
  <si>
    <t>Notes</t>
  </si>
  <si>
    <t>Bee pest surveillance</t>
  </si>
  <si>
    <t>Type text
into box</t>
  </si>
  <si>
    <t>Location of GS activity                                                             (optional - this is just for your reference)</t>
  </si>
  <si>
    <t>Victoria</t>
  </si>
  <si>
    <t>Optional additional data collection</t>
  </si>
  <si>
    <t>Public engagement</t>
  </si>
  <si>
    <t>Mandatory existing data collection</t>
  </si>
  <si>
    <t>General crowd-sourcing of information</t>
  </si>
  <si>
    <t>Mandatory additional data collection</t>
  </si>
  <si>
    <t>Use of organisation's staff</t>
  </si>
  <si>
    <t>Use of untrained volunteers to collect data in the field</t>
  </si>
  <si>
    <t>Select from drop-down list</t>
  </si>
  <si>
    <t>Use of contractors</t>
  </si>
  <si>
    <t>Training volunteers to undertake work as experts</t>
  </si>
  <si>
    <t>Replace existing optional data collection</t>
  </si>
  <si>
    <t>Use of volunteers</t>
  </si>
  <si>
    <t>Summarise proposed GS option</t>
  </si>
  <si>
    <t>Select from drop-down list. Ensure that the cost information used in this assessment reflects the option that you have selected here</t>
  </si>
  <si>
    <t>Multiple reasons</t>
  </si>
  <si>
    <t>No baseline - nothing being done at this time</t>
  </si>
  <si>
    <t>Financial parameters</t>
  </si>
  <si>
    <t>Discount rate to apply in analysis</t>
  </si>
  <si>
    <t>Enter value. Note: a discount rate is the interest rate used in discounted cash flow analysis to determine the present value of future cash flows. A rate of 3.5% is set as default (check with your organisation the rate that should be used)</t>
  </si>
  <si>
    <t>Period of analysis (number of years)</t>
  </si>
  <si>
    <t>Determining evaluation approach</t>
  </si>
  <si>
    <t>Unsure</t>
  </si>
  <si>
    <t>(Beta version 2: 10th May 2017)</t>
  </si>
  <si>
    <t>Costs of general surveillance for environmental monitoring</t>
  </si>
  <si>
    <t>Category*</t>
  </si>
  <si>
    <r>
      <rPr>
        <b/>
        <sz val="12"/>
        <color rgb="FFFF0000"/>
        <rFont val="Calibri"/>
        <family val="2"/>
        <scheme val="minor"/>
      </rPr>
      <t>ENTER</t>
    </r>
    <r>
      <rPr>
        <b/>
        <sz val="12"/>
        <color theme="1"/>
        <rFont val="Calibri"/>
        <family val="2"/>
        <scheme val="minor"/>
      </rPr>
      <t xml:space="preserve"> Year 1 costs (for CBA, CEA and MCA) </t>
    </r>
    <r>
      <rPr>
        <b/>
        <i/>
        <sz val="12"/>
        <color theme="1"/>
        <rFont val="Calibri"/>
        <family val="2"/>
        <scheme val="minor"/>
      </rPr>
      <t>OR</t>
    </r>
    <r>
      <rPr>
        <b/>
        <sz val="12"/>
        <color theme="1"/>
        <rFont val="Calibri"/>
        <family val="2"/>
        <scheme val="minor"/>
      </rPr>
      <t xml:space="preserve"> </t>
    </r>
    <r>
      <rPr>
        <b/>
        <sz val="12"/>
        <color rgb="FF00B0F0"/>
        <rFont val="Calibri"/>
        <family val="2"/>
        <scheme val="minor"/>
      </rPr>
      <t>Total costs</t>
    </r>
    <r>
      <rPr>
        <b/>
        <sz val="12"/>
        <color theme="1"/>
        <rFont val="Calibri"/>
        <family val="2"/>
        <scheme val="minor"/>
      </rPr>
      <t xml:space="preserve"> (for </t>
    </r>
    <r>
      <rPr>
        <b/>
        <sz val="12"/>
        <color rgb="FF00B0F0"/>
        <rFont val="Calibri"/>
        <family val="2"/>
        <scheme val="minor"/>
      </rPr>
      <t>RoI</t>
    </r>
    <r>
      <rPr>
        <b/>
        <sz val="12"/>
        <color theme="1"/>
        <rFont val="Calibri"/>
        <family val="2"/>
        <scheme val="minor"/>
      </rPr>
      <t>)</t>
    </r>
  </si>
  <si>
    <r>
      <rPr>
        <b/>
        <sz val="12"/>
        <color rgb="FFFF0000"/>
        <rFont val="Calibri"/>
        <family val="2"/>
        <scheme val="minor"/>
      </rPr>
      <t>ENTER</t>
    </r>
    <r>
      <rPr>
        <b/>
        <sz val="12"/>
        <color theme="1"/>
        <rFont val="Calibri"/>
        <family val="2"/>
        <scheme val="minor"/>
      </rPr>
      <t xml:space="preserve"> Year 2-10 costs (for CBA, CEA and MCA) </t>
    </r>
  </si>
  <si>
    <t>STAFF COSTS (salary + overheads)</t>
  </si>
  <si>
    <t>Rate</t>
  </si>
  <si>
    <t>Annual cost</t>
  </si>
  <si>
    <r>
      <rPr>
        <i/>
        <sz val="12"/>
        <color theme="1"/>
        <rFont val="Calibri"/>
        <family val="2"/>
        <scheme val="minor"/>
      </rPr>
      <t xml:space="preserve">Or </t>
    </r>
    <r>
      <rPr>
        <sz val="12"/>
        <color theme="1"/>
        <rFont val="Calibri"/>
        <family val="2"/>
        <scheme val="minor"/>
      </rPr>
      <t>Full time equivalent staff</t>
    </r>
  </si>
  <si>
    <t>Value (using default rates if annual cost is not entered)</t>
  </si>
  <si>
    <t>Year 2</t>
  </si>
  <si>
    <t>Year 3</t>
  </si>
  <si>
    <t>Year 4</t>
  </si>
  <si>
    <t>Year 5</t>
  </si>
  <si>
    <t>Year 6</t>
  </si>
  <si>
    <t>Year 7</t>
  </si>
  <si>
    <t>Year 8</t>
  </si>
  <si>
    <t>Year 9</t>
  </si>
  <si>
    <t>Year 10</t>
  </si>
  <si>
    <t>Senior staff</t>
  </si>
  <si>
    <t>Staff</t>
  </si>
  <si>
    <t>Training and induction</t>
  </si>
  <si>
    <t>Year 1</t>
  </si>
  <si>
    <t>Total</t>
  </si>
  <si>
    <t>Total Present Value:</t>
  </si>
  <si>
    <t>* Some of these expenditure categories are based upon the work of Gaskin, K. (2011) VIVA – The Volunteer Investment and Value Audit: A self-help guide. Second edition. Institute for Volunteering Research.</t>
  </si>
  <si>
    <t>Benefits from use of general surveillance for biosecurity</t>
  </si>
  <si>
    <t>Present Value of Benefits</t>
  </si>
  <si>
    <t>Early detection</t>
  </si>
  <si>
    <t>Volunteer benefits</t>
  </si>
  <si>
    <t>Total Present Value</t>
  </si>
  <si>
    <r>
      <t xml:space="preserve">Total hours per week </t>
    </r>
    <r>
      <rPr>
        <sz val="11"/>
        <color indexed="8"/>
        <rFont val="Calibri"/>
        <family val="2"/>
        <scheme val="minor"/>
      </rPr>
      <t>(average per volunteer)</t>
    </r>
  </si>
  <si>
    <r>
      <t xml:space="preserve">Number of weeks worked (per </t>
    </r>
    <r>
      <rPr>
        <sz val="11"/>
        <color indexed="8"/>
        <rFont val="Calibri"/>
        <family val="2"/>
        <scheme val="minor"/>
      </rPr>
      <t>volunteer per year)</t>
    </r>
  </si>
  <si>
    <t>Expected number of volunteers</t>
  </si>
  <si>
    <r>
      <rPr>
        <i/>
        <sz val="10"/>
        <color theme="1"/>
        <rFont val="Calibri"/>
        <family val="2"/>
        <scheme val="minor"/>
      </rPr>
      <t>example:</t>
    </r>
    <r>
      <rPr>
        <i/>
        <sz val="10"/>
        <color theme="1"/>
        <rFont val="Segoe Script"/>
        <family val="2"/>
      </rPr>
      <t xml:space="preserve"> collecting data</t>
    </r>
  </si>
  <si>
    <t>field worker</t>
  </si>
  <si>
    <t>collecting data</t>
  </si>
  <si>
    <t>school children</t>
  </si>
  <si>
    <t>Value of the volunteers (per year)</t>
  </si>
  <si>
    <t>What is Work Rate Equivalent?</t>
  </si>
  <si>
    <t>Health and well-being</t>
  </si>
  <si>
    <t>Value per hour (per person)</t>
  </si>
  <si>
    <t>Work Rate Equivalent is a difficult value to estimate, but it is important when assessing the monetary value of volunteers.</t>
  </si>
  <si>
    <t>Education and skills</t>
  </si>
  <si>
    <t>Other monetised values</t>
  </si>
  <si>
    <t>Once data entry is completed please move to the Outputs summary tab</t>
  </si>
  <si>
    <t>Health &amp; wellbeing</t>
  </si>
  <si>
    <t>Annual total</t>
  </si>
  <si>
    <t>Education &amp; skills</t>
  </si>
  <si>
    <t>Damages from spread</t>
  </si>
  <si>
    <t>Parameters</t>
  </si>
  <si>
    <t>Time</t>
  </si>
  <si>
    <t>Disc</t>
  </si>
  <si>
    <t>Uncertainty</t>
  </si>
  <si>
    <t>Unmitigated Spread</t>
  </si>
  <si>
    <t>Natural detection spread</t>
  </si>
  <si>
    <t>General surveillance spread</t>
  </si>
  <si>
    <t>Unmitigated cost</t>
  </si>
  <si>
    <t>Cost with natural detection (no active surveillance)</t>
  </si>
  <si>
    <t>Cost with active surveillance</t>
  </si>
  <si>
    <t>MCC (ha)  (0=exponential growth)</t>
  </si>
  <si>
    <t>Initial incursion (ha)</t>
  </si>
  <si>
    <r>
      <t>Unmitigated (intrinsic) growth rate (</t>
    </r>
    <r>
      <rPr>
        <i/>
        <sz val="11"/>
        <color theme="1"/>
        <rFont val="Calibri"/>
        <family val="2"/>
        <scheme val="minor"/>
      </rPr>
      <t>r</t>
    </r>
    <r>
      <rPr>
        <sz val="11"/>
        <color theme="1"/>
        <rFont val="Calibri"/>
        <family val="2"/>
        <scheme val="minor"/>
      </rPr>
      <t>)</t>
    </r>
  </si>
  <si>
    <t>Natural detection point (ha)</t>
  </si>
  <si>
    <r>
      <t xml:space="preserve">Detection point with </t>
    </r>
    <r>
      <rPr>
        <sz val="11"/>
        <rFont val="Calibri"/>
        <family val="2"/>
        <scheme val="minor"/>
      </rPr>
      <t>general</t>
    </r>
    <r>
      <rPr>
        <sz val="11"/>
        <color theme="1"/>
        <rFont val="Calibri"/>
        <family val="2"/>
        <scheme val="minor"/>
      </rPr>
      <t xml:space="preserve"> surveillance (ha)</t>
    </r>
  </si>
  <si>
    <t>Immediate impact of intervention</t>
  </si>
  <si>
    <r>
      <t>Decay rate after (</t>
    </r>
    <r>
      <rPr>
        <i/>
        <sz val="11"/>
        <color theme="1"/>
        <rFont val="Calibri"/>
        <family val="2"/>
        <scheme val="minor"/>
      </rPr>
      <t>r</t>
    </r>
    <r>
      <rPr>
        <sz val="11"/>
        <color theme="1"/>
        <rFont val="Calibri"/>
        <family val="2"/>
        <scheme val="minor"/>
      </rPr>
      <t>)</t>
    </r>
  </si>
  <si>
    <t>Uncertainty impact (0= deterministic)</t>
  </si>
  <si>
    <t>Damage per unit of pest per year ($/ha)</t>
  </si>
  <si>
    <t>Discount rate</t>
  </si>
  <si>
    <t>Results</t>
  </si>
  <si>
    <t>Cumulative damage with unmitigated spread over 30 years</t>
  </si>
  <si>
    <r>
      <t xml:space="preserve">Cumulative damage with natural detection point (no </t>
    </r>
    <r>
      <rPr>
        <b/>
        <sz val="11"/>
        <color rgb="FFFF0000"/>
        <rFont val="Calibri"/>
        <family val="2"/>
        <scheme val="minor"/>
      </rPr>
      <t>general</t>
    </r>
    <r>
      <rPr>
        <sz val="11"/>
        <color theme="1"/>
        <rFont val="Calibri"/>
        <family val="2"/>
        <scheme val="minor"/>
      </rPr>
      <t xml:space="preserve"> surveillance) over 30 years</t>
    </r>
  </si>
  <si>
    <r>
      <t xml:space="preserve">Cumulative damage with  </t>
    </r>
    <r>
      <rPr>
        <sz val="11"/>
        <rFont val="Calibri"/>
        <family val="2"/>
        <scheme val="minor"/>
      </rPr>
      <t>general</t>
    </r>
    <r>
      <rPr>
        <sz val="11"/>
        <color theme="1"/>
        <rFont val="Calibri"/>
        <family val="2"/>
        <scheme val="minor"/>
      </rPr>
      <t xml:space="preserve"> surveillance over 30 years</t>
    </r>
  </si>
  <si>
    <t>Avoided damage from general surveillance over 30 years</t>
  </si>
  <si>
    <t xml:space="preserve">Notes </t>
  </si>
  <si>
    <t>PARAMETERS</t>
  </si>
  <si>
    <t>EXPLANATION</t>
  </si>
  <si>
    <t>MCC = Maximum carrying capacity or maximum area of occupancy</t>
  </si>
  <si>
    <t>The maximum possible range size for a species (i.e., the suitable habitat). Usually area, but can be individuals if pest animal. If zero, there is no limit to spread, it is exponential.</t>
  </si>
  <si>
    <t>The initial area of an incursion. Arbitrary number, because we often don't know. It is a sensitivity parameter, try different values.</t>
  </si>
  <si>
    <t>Unmitigated (intrinsic) growth rate</t>
  </si>
  <si>
    <r>
      <t xml:space="preserve">The </t>
    </r>
    <r>
      <rPr>
        <i/>
        <sz val="11"/>
        <color theme="1"/>
        <rFont val="Calibri"/>
        <family val="2"/>
        <scheme val="minor"/>
      </rPr>
      <t>r</t>
    </r>
    <r>
      <rPr>
        <sz val="11"/>
        <color theme="1"/>
        <rFont val="Calibri"/>
        <family val="2"/>
        <scheme val="minor"/>
      </rPr>
      <t xml:space="preserve"> from the logistic growth function</t>
    </r>
  </si>
  <si>
    <r>
      <t>The extent of t</t>
    </r>
    <r>
      <rPr>
        <sz val="11"/>
        <rFont val="Calibri"/>
        <family val="2"/>
        <scheme val="minor"/>
      </rPr>
      <t>he incursion when it is detected by members of the public, where no engagement has occurred. Use values from the literature.</t>
    </r>
  </si>
  <si>
    <t>Detection point with active surveillance (ha)</t>
  </si>
  <si>
    <r>
      <t xml:space="preserve">The extent of the incursion when it is detected by </t>
    </r>
    <r>
      <rPr>
        <sz val="11"/>
        <rFont val="Calibri"/>
        <family val="2"/>
        <scheme val="minor"/>
      </rPr>
      <t>general</t>
    </r>
    <r>
      <rPr>
        <sz val="11"/>
        <color theme="1"/>
        <rFont val="Calibri"/>
        <family val="2"/>
        <scheme val="minor"/>
      </rPr>
      <t xml:space="preserve"> surveillance. A sensitivity parameter, use values from the literature.</t>
    </r>
  </si>
  <si>
    <t>Proportion of area still occupied after an intervention, if parameter is 0.4 the area occupied was reduced by 60%.</t>
  </si>
  <si>
    <t>Decay rate after intervention</t>
  </si>
  <si>
    <r>
      <t xml:space="preserve">The new logistic growth rate </t>
    </r>
    <r>
      <rPr>
        <i/>
        <sz val="11"/>
        <color theme="1"/>
        <rFont val="Calibri"/>
        <family val="2"/>
        <scheme val="minor"/>
      </rPr>
      <t>r</t>
    </r>
    <r>
      <rPr>
        <sz val="11"/>
        <color theme="1"/>
        <rFont val="Calibri"/>
        <family val="2"/>
        <scheme val="minor"/>
      </rPr>
      <t xml:space="preserve"> after intervention, should be negative to reduce spread, is zero when containing a spread</t>
    </r>
  </si>
  <si>
    <t>Uncertainity around the impact, set this to zero</t>
  </si>
  <si>
    <t>Estimated damage per unit area ($/ha). Get data from ABARES studies or ?.</t>
  </si>
  <si>
    <t>To determine the net present value of future costs. Use discount rate for portfolio assets (e.g., use risk neutral bank rate). For environmental assets set discount rate to zero.</t>
  </si>
  <si>
    <t>Is set to 30 years</t>
  </si>
  <si>
    <r>
      <t xml:space="preserve">Enter responses below </t>
    </r>
    <r>
      <rPr>
        <b/>
        <i/>
        <sz val="18"/>
        <color theme="1"/>
        <rFont val="Calibri"/>
        <family val="2"/>
        <scheme val="minor"/>
      </rPr>
      <t>ONLY</t>
    </r>
    <r>
      <rPr>
        <b/>
        <sz val="18"/>
        <color theme="1"/>
        <rFont val="Calibri"/>
        <family val="2"/>
        <scheme val="minor"/>
      </rPr>
      <t xml:space="preserve"> if undertaking MCA</t>
    </r>
  </si>
  <si>
    <t>Note: the alternative to general surveillance is the existing situation or alternative monitoring option (i.e use of organisation's staff or contractors)</t>
  </si>
  <si>
    <t>Non-monetised costs</t>
  </si>
  <si>
    <t>use slider to select</t>
  </si>
  <si>
    <t>Organisation perspective:</t>
  </si>
  <si>
    <t>Level of likelihood</t>
  </si>
  <si>
    <r>
      <t xml:space="preserve">Loss of staff expertise from use of </t>
    </r>
    <r>
      <rPr>
        <b/>
        <sz val="11"/>
        <color rgb="FFFF0000"/>
        <rFont val="Calibri"/>
        <family val="2"/>
        <scheme val="minor"/>
      </rPr>
      <t>general surveillance</t>
    </r>
    <r>
      <rPr>
        <sz val="11"/>
        <color rgb="FFFF0000"/>
        <rFont val="Calibri"/>
        <family val="2"/>
        <scheme val="minor"/>
      </rPr>
      <t>?</t>
    </r>
  </si>
  <si>
    <t>Note: this is low if contractors are currently used</t>
  </si>
  <si>
    <r>
      <t xml:space="preserve">Data collected by </t>
    </r>
    <r>
      <rPr>
        <b/>
        <sz val="11"/>
        <color rgb="FFFF0000"/>
        <rFont val="Calibri"/>
        <family val="2"/>
        <scheme val="minor"/>
      </rPr>
      <t>general surveillance</t>
    </r>
    <r>
      <rPr>
        <sz val="11"/>
        <color theme="1"/>
        <rFont val="Calibri"/>
        <family val="2"/>
        <scheme val="minor"/>
      </rPr>
      <t xml:space="preserve"> is inadequate quality?</t>
    </r>
  </si>
  <si>
    <t>Note: this is low if mitigation measures are planned to be put in place (e.g. training)</t>
  </si>
  <si>
    <r>
      <t xml:space="preserve">Loss of staff expertise from use of the </t>
    </r>
    <r>
      <rPr>
        <b/>
        <sz val="11"/>
        <color rgb="FF00B0F0"/>
        <rFont val="Calibri"/>
        <family val="2"/>
        <scheme val="minor"/>
      </rPr>
      <t>alternative</t>
    </r>
    <r>
      <rPr>
        <sz val="11"/>
        <color theme="1"/>
        <rFont val="Calibri"/>
        <family val="2"/>
        <scheme val="minor"/>
      </rPr>
      <t xml:space="preserve"> to general surveillance?</t>
    </r>
  </si>
  <si>
    <r>
      <t xml:space="preserve">Data collected by the </t>
    </r>
    <r>
      <rPr>
        <b/>
        <sz val="11"/>
        <color rgb="FF00B0F0"/>
        <rFont val="Calibri"/>
        <family val="2"/>
        <scheme val="minor"/>
      </rPr>
      <t>alternative</t>
    </r>
    <r>
      <rPr>
        <sz val="11"/>
        <color theme="1"/>
        <rFont val="Calibri"/>
        <family val="2"/>
        <scheme val="minor"/>
      </rPr>
      <t xml:space="preserve"> to general surveillance is poor?</t>
    </r>
  </si>
  <si>
    <t>Level of impact</t>
  </si>
  <si>
    <t>i.e importance to organisation</t>
  </si>
  <si>
    <t>CS</t>
  </si>
  <si>
    <t>Alternative</t>
  </si>
  <si>
    <t>weighting</t>
  </si>
  <si>
    <r>
      <t xml:space="preserve">results for </t>
    </r>
    <r>
      <rPr>
        <b/>
        <sz val="11"/>
        <color theme="1"/>
        <rFont val="Calibri"/>
        <family val="2"/>
        <scheme val="minor"/>
      </rPr>
      <t>general surveillance</t>
    </r>
  </si>
  <si>
    <t>results for alternative</t>
  </si>
  <si>
    <t>max_possible</t>
  </si>
  <si>
    <t>Impact of loss of staff expertise (as relates to the particular skills involved in the monitoring)</t>
  </si>
  <si>
    <t>staff expertise</t>
  </si>
  <si>
    <t>Impact of poor quality of data collected (i.e. the importance of this data)</t>
  </si>
  <si>
    <t>poor data</t>
  </si>
  <si>
    <t>sum costs</t>
  </si>
  <si>
    <t>Non-monetised benefits and costs</t>
  </si>
  <si>
    <t>Level of benefit</t>
  </si>
  <si>
    <t>Importance to organisation</t>
  </si>
  <si>
    <t>The benefits to your organisation:</t>
  </si>
  <si>
    <r>
      <t xml:space="preserve">- from use of </t>
    </r>
    <r>
      <rPr>
        <b/>
        <sz val="12"/>
        <color rgb="FFFF0000"/>
        <rFont val="Calibri"/>
        <family val="2"/>
        <scheme val="minor"/>
      </rPr>
      <t>general surveillance</t>
    </r>
  </si>
  <si>
    <r>
      <t xml:space="preserve">- from use of </t>
    </r>
    <r>
      <rPr>
        <b/>
        <sz val="12"/>
        <color rgb="FF00B0F0"/>
        <rFont val="Calibri"/>
        <family val="2"/>
        <scheme val="minor"/>
      </rPr>
      <t>alternative</t>
    </r>
  </si>
  <si>
    <t>if not applicable, set importance = 'none'</t>
  </si>
  <si>
    <t>Reasons:</t>
  </si>
  <si>
    <t>Cost or benefit</t>
  </si>
  <si>
    <t>None</t>
  </si>
  <si>
    <t>1.   Better data:</t>
  </si>
  <si>
    <t>value of citsci</t>
  </si>
  <si>
    <t>value of alt</t>
  </si>
  <si>
    <t>importance</t>
  </si>
  <si>
    <t>citsci score</t>
  </si>
  <si>
    <t>alt score</t>
  </si>
  <si>
    <t>Low</t>
  </si>
  <si>
    <t>    wider spatial coverage</t>
  </si>
  <si>
    <t>Med-low</t>
  </si>
  <si>
    <t>    longer temporal data sets</t>
  </si>
  <si>
    <t>Medium</t>
  </si>
  <si>
    <t>    rapid response data (e.g. getting data more quickly due to an urgent need)</t>
  </si>
  <si>
    <t>Med-high</t>
  </si>
  <si>
    <t xml:space="preserve">    ‘latent’ detection of rare events (e.g. in remote locations where monitoring does not regularly occur) </t>
  </si>
  <si>
    <t>High</t>
  </si>
  <si>
    <t>    new data to improve policy-making</t>
  </si>
  <si>
    <t>Very high</t>
  </si>
  <si>
    <r>
      <t>2.</t>
    </r>
    <r>
      <rPr>
        <sz val="11"/>
        <color theme="1"/>
        <rFont val="Calibri"/>
        <family val="2"/>
        <scheme val="minor"/>
      </rPr>
      <t>   Awareness-raising of specific issue (and reporting of illegal activities)</t>
    </r>
  </si>
  <si>
    <t>4.   Improved staff morale in your organisation from volunteer involvement</t>
  </si>
  <si>
    <r>
      <t>5.</t>
    </r>
    <r>
      <rPr>
        <sz val="11"/>
        <color theme="1"/>
        <rFont val="Calibri"/>
        <family val="2"/>
        <scheme val="minor"/>
      </rPr>
      <t>   Increased support amongst the public for work of your organisation</t>
    </r>
  </si>
  <si>
    <t>The benefits to the volunteers:</t>
  </si>
  <si>
    <r>
      <t>7.</t>
    </r>
    <r>
      <rPr>
        <sz val="11"/>
        <color theme="1"/>
        <rFont val="Calibri"/>
        <family val="2"/>
        <scheme val="minor"/>
      </rPr>
      <t>   Opportunity to socialise/connection with local community</t>
    </r>
  </si>
  <si>
    <r>
      <t>8.</t>
    </r>
    <r>
      <rPr>
        <sz val="11"/>
        <color theme="1"/>
        <rFont val="Calibri"/>
        <family val="2"/>
        <scheme val="minor"/>
      </rPr>
      <t>   Meaningful engagement with scientific research and increased education and skills (hence job opportunities/social mobility)</t>
    </r>
  </si>
  <si>
    <r>
      <t>9.</t>
    </r>
    <r>
      <rPr>
        <sz val="11"/>
        <color theme="1"/>
        <rFont val="Calibri"/>
        <family val="2"/>
        <scheme val="minor"/>
      </rPr>
      <t>   Health benefits (reason/motivation to be physically active)</t>
    </r>
  </si>
  <si>
    <t>10.   Well-being benefits:</t>
  </si>
  <si>
    <r>
      <rPr>
        <sz val="11"/>
        <color theme="1"/>
        <rFont val="Calibri"/>
        <family val="2"/>
        <scheme val="minor"/>
      </rPr>
      <t>     enjoyment of activity</t>
    </r>
  </si>
  <si>
    <r>
      <rPr>
        <sz val="11"/>
        <color theme="1"/>
        <rFont val="Calibri"/>
        <family val="2"/>
        <scheme val="minor"/>
      </rPr>
      <t>     feelings of doing something worthwhile</t>
    </r>
  </si>
  <si>
    <r>
      <rPr>
        <sz val="11"/>
        <color theme="1"/>
        <rFont val="Calibri"/>
        <family val="2"/>
        <scheme val="minor"/>
      </rPr>
      <t xml:space="preserve">     connection with nature </t>
    </r>
  </si>
  <si>
    <t>The benefits to wider society:</t>
  </si>
  <si>
    <t>Likelihood</t>
  </si>
  <si>
    <t>The costs to your organisation:</t>
  </si>
  <si>
    <r>
      <t xml:space="preserve">- from use of </t>
    </r>
    <r>
      <rPr>
        <b/>
        <sz val="12"/>
        <color rgb="FFFF0000"/>
        <rFont val="Calibri"/>
        <family val="2"/>
        <scheme val="minor"/>
      </rPr>
      <t>General Surveillance</t>
    </r>
  </si>
  <si>
    <t>Impact to organisation</t>
  </si>
  <si>
    <t>16. Loss of staff expertise</t>
  </si>
  <si>
    <t>Sum of benefits</t>
  </si>
  <si>
    <t>Sum of costs</t>
  </si>
  <si>
    <t>Sum</t>
  </si>
  <si>
    <t>Min of 0</t>
  </si>
  <si>
    <t>Prop of max</t>
  </si>
  <si>
    <t>Weight</t>
  </si>
  <si>
    <r>
      <t xml:space="preserve">Trouble Shooting 
</t>
    </r>
    <r>
      <rPr>
        <sz val="12"/>
        <color indexed="8"/>
        <rFont val="Arial"/>
        <family val="2"/>
      </rPr>
      <t xml:space="preserve">This section will highlight some of the key questions which you may have whilst you are carrying out the VIVA. </t>
    </r>
    <r>
      <rPr>
        <b/>
        <sz val="12"/>
        <color indexed="8"/>
        <rFont val="Arial"/>
        <family val="2"/>
      </rPr>
      <t xml:space="preserve">
1. </t>
    </r>
    <r>
      <rPr>
        <sz val="12"/>
        <color indexed="8"/>
        <rFont val="Arial"/>
        <family val="2"/>
      </rPr>
      <t>The ratio doesn't look right- Go back and check all the figures you have entered on the investment and value sheets to ensure you have entered the correct numbers.</t>
    </r>
  </si>
  <si>
    <t xml:space="preserve"> </t>
  </si>
  <si>
    <t>Results of analysis of use of general surveillance for environmental monitoring</t>
  </si>
  <si>
    <t>Sensitivity analysis:</t>
  </si>
  <si>
    <t xml:space="preserve"> It is strongly recommended that you now vary the largest cost and benefit variables to their upper and lower likely levels. This helps your assessment to be more rigorous.</t>
  </si>
  <si>
    <t>Return on Investment (ROI)</t>
  </si>
  <si>
    <t>Investment in GS monitoring project</t>
  </si>
  <si>
    <t>(Note: undiscounted value)</t>
  </si>
  <si>
    <t>Return (savings) from investment</t>
  </si>
  <si>
    <t>ROI ratio</t>
  </si>
  <si>
    <t>(Note: if less than 1 then this means a loss)</t>
  </si>
  <si>
    <t>Conclusion:</t>
  </si>
  <si>
    <r>
      <t>Present value</t>
    </r>
    <r>
      <rPr>
        <sz val="10"/>
        <color theme="0" tint="-0.499984740745262"/>
        <rFont val="Calibri"/>
        <family val="2"/>
        <scheme val="minor"/>
      </rPr>
      <t xml:space="preserve"> (assumes all costs and benefits occur at year-end)</t>
    </r>
  </si>
  <si>
    <t>Cost-effectiveness analysis (CEA)</t>
  </si>
  <si>
    <t>Cost of use of GS for monitoring</t>
  </si>
  <si>
    <t>Cost of the monitoring using alternative</t>
  </si>
  <si>
    <t>Costs of use of GS for monitoring</t>
  </si>
  <si>
    <t>Benefits from use of GS for monitoring</t>
  </si>
  <si>
    <t xml:space="preserve">What is the relative importance of </t>
  </si>
  <si>
    <r>
      <rPr>
        <sz val="14"/>
        <color rgb="FF000000"/>
        <rFont val="Cambria"/>
        <family val="1"/>
      </rPr>
      <t xml:space="preserve">compared to the </t>
    </r>
    <r>
      <rPr>
        <b/>
        <sz val="14"/>
        <color rgb="FF000000"/>
        <rFont val="Cambria"/>
        <family val="1"/>
      </rPr>
      <t>monetary costs/savings</t>
    </r>
    <r>
      <rPr>
        <sz val="14"/>
        <color rgb="FF000000"/>
        <rFont val="Cambria"/>
        <family val="1"/>
      </rPr>
      <t xml:space="preserve"> from the use of GS?</t>
    </r>
  </si>
  <si>
    <t>for GS</t>
  </si>
  <si>
    <t>for Alternative</t>
  </si>
  <si>
    <t>Sum of MCA scores</t>
  </si>
  <si>
    <t>Weighting</t>
  </si>
  <si>
    <t>Relative normalised non-monetised scores</t>
  </si>
  <si>
    <t>Relative normalised monetised scores (CEA)</t>
  </si>
  <si>
    <t xml:space="preserve">Overall </t>
  </si>
  <si>
    <t>Preference of GS to the Alternative</t>
  </si>
  <si>
    <t>Default values</t>
  </si>
  <si>
    <t>Please calibrate for your organisation</t>
  </si>
  <si>
    <t>Value in a year</t>
  </si>
  <si>
    <t>Staff costs per annum</t>
  </si>
  <si>
    <t>Note: should include overhead costs</t>
  </si>
  <si>
    <t>Junior staff</t>
  </si>
  <si>
    <t xml:space="preserve">Volunteer administration and support </t>
  </si>
  <si>
    <t>Office expenses &amp; travel to meetings for the project, plus cost of volunteer communications (e.g. newsletter), social events</t>
  </si>
  <si>
    <t>Advertising and recruitment</t>
  </si>
  <si>
    <t>Cost of attending events, printing leafelts/posters etc., for reqruitment purposes</t>
  </si>
  <si>
    <t>Induction and training</t>
  </si>
  <si>
    <t>Cost of room hire, materials, food &amp; drink if provided, staff time (unless already included, above)/fees paid to external trainers</t>
  </si>
  <si>
    <t>Supplies and equipment</t>
  </si>
  <si>
    <t>Provided to volunteers, over and above that which staff/contractors would use</t>
  </si>
  <si>
    <t>Insurance</t>
  </si>
  <si>
    <t>Cost of the volunteer insurance policy or a percentage of the organisation's overall insurance policy to cover volunteers.</t>
  </si>
  <si>
    <t>Volunteer clothing</t>
  </si>
  <si>
    <t>Protective clothing or uniform, badges, etc provided free to volunteers  (in excess of that provided for staff or contractors)</t>
  </si>
  <si>
    <t xml:space="preserve">Expenses </t>
  </si>
  <si>
    <t xml:space="preserve">Travel and subsistence expenses that can be claimed by volunteers </t>
  </si>
  <si>
    <t>IT systems for data collection / feedback of results</t>
  </si>
  <si>
    <t>IT licensing or interface modification costs; App development (inc. upgrades)</t>
  </si>
  <si>
    <t>Extra costs for special needs volunteers</t>
  </si>
  <si>
    <t>Support worker costs per annum (including any overheads)</t>
  </si>
  <si>
    <t xml:space="preserve">Validation costs </t>
  </si>
  <si>
    <t>Staff costs for quality assurance checks / data verification per annum</t>
  </si>
  <si>
    <t xml:space="preserve">Alternative option:                      Present Value Cost tool                   </t>
  </si>
  <si>
    <t>Year</t>
  </si>
  <si>
    <t>Present value:</t>
  </si>
  <si>
    <t>Cost</t>
  </si>
  <si>
    <t>Weighting for MCA</t>
  </si>
  <si>
    <t xml:space="preserve">We have used a </t>
  </si>
  <si>
    <t xml:space="preserve">linear weighting </t>
  </si>
  <si>
    <t>other options can be used</t>
  </si>
  <si>
    <t>Non-monetary much more important</t>
  </si>
  <si>
    <t>Non-monetary moderately more important</t>
  </si>
  <si>
    <t>Non-monetary slightly more important</t>
  </si>
  <si>
    <t>Equal importance</t>
  </si>
  <si>
    <t>Monetary slightly more important</t>
  </si>
  <si>
    <t>Monetary moderately more important</t>
  </si>
  <si>
    <t>Monetary much more important</t>
  </si>
  <si>
    <t>This section contains more detailed notes for reference on use of the tool:</t>
  </si>
  <si>
    <t>Screening</t>
  </si>
  <si>
    <t>The high-level screening questions are used for assessing the feasibility of adopting general surveillance.</t>
  </si>
  <si>
    <t xml:space="preserve">The tool requires answering all 10 screening questions (either Yes or No, using the drop-down list).Once it has been identified that general surveillance is possible for use in the proposed environmental monitoring project then the viability can be assessed. The tool consists of a number of worksheets requiring inputs on the project being assessed. </t>
  </si>
  <si>
    <t>Set-up</t>
  </si>
  <si>
    <t xml:space="preserve">In the set-up worksheet background information is entered on the general surveillance project being evaluated, such as name, location, the alternative to using general surveillance, and financial parameters. The tool then helps determine which evaluation approach may be suitable (based on the framework described in the acommpanying report). </t>
  </si>
  <si>
    <t>Costs</t>
  </si>
  <si>
    <t>In the costs worksheet the user is required to enter information about the costs of using general surveillance in the environmental monitoring project being assessed.</t>
  </si>
  <si>
    <t>Where figures of staff salary costs are unavailable the tool offers the option of entering the number of Full-Time Equivalent staff instead, or use of a drop-down list of ‘levels of costs’ where these figures are not available. These values are linked to the default values worksheet (not only does the default values sheet contain data used for the calculations, but it also has some simple calculator tools to help the user generate some of these data), which should be updated for each organisation. If the general surveillance activity takes place over more than one year then data for multiple years are required, with a separate column for each year. Some additional data are required in the costs worksheet if the Multi-Criteria Analysis evaluation approach is being used.</t>
  </si>
  <si>
    <t>Benefits</t>
  </si>
  <si>
    <t xml:space="preserve">If using the Multi-Criteria Analysis approach then the user is required to enter the levels of benefit (using a drop-down menu choice) and the importance of the benefit to the organisation of a number of benefits (where these are relevant). </t>
  </si>
  <si>
    <t>The level of benefit is used to create a score for each benefit. The benefit scale used is as follows:</t>
  </si>
  <si>
    <t>Med-High</t>
  </si>
  <si>
    <t>Med-Low</t>
  </si>
  <si>
    <t xml:space="preserve">The importance scale is used for weighting each benefit. There is also an additional question on the relative importance of the (combined) benefits identified above compared to the costs / savings from the use of general surveillance. </t>
  </si>
  <si>
    <t xml:space="preserve">The list is reasonably comprehensive and it could be time consuming to complete it. However, this is the nature of a Multi-Criteria Analysis and answers are only required for benefits that are expected to result from the general surveillance activity. </t>
  </si>
  <si>
    <t>Outputs</t>
  </si>
  <si>
    <t>This worksheet also contains a note to the user to undertake sensitivity analysis once the initial calculation has been completed in order to determine the likely upper and lower bound case and to see which are the key variables that might influence the overall outcome. The same could be applied to the Multi-Criteria Analysis, where the user changes some of the estimated levels of the benefits.</t>
  </si>
  <si>
    <r>
      <t xml:space="preserve">Default values </t>
    </r>
    <r>
      <rPr>
        <sz val="12"/>
        <rFont val="Calibri"/>
        <family val="2"/>
        <scheme val="minor"/>
      </rPr>
      <t/>
    </r>
  </si>
  <si>
    <t>See notes about the costs and benefits worksheets above.</t>
  </si>
  <si>
    <t>Present value of costs</t>
  </si>
  <si>
    <t>Staff costs</t>
  </si>
  <si>
    <t>Year 1 
(defaults to annual cost, if given)</t>
  </si>
  <si>
    <t>Total costs</t>
  </si>
  <si>
    <t>Total staff costs</t>
  </si>
  <si>
    <t>Total other costs</t>
  </si>
  <si>
    <t>To calculate staff costs, enter annual costs or FTE. If no annual costs are entered then the FTE will be calculated using the annual salary values in the Default values worksheet</t>
  </si>
  <si>
    <t>Other costs</t>
  </si>
  <si>
    <t>Comments &amp; assumptions</t>
  </si>
  <si>
    <t>Cost/year</t>
  </si>
  <si>
    <r>
      <t>Other calculations</t>
    </r>
    <r>
      <rPr>
        <i/>
        <sz val="12"/>
        <color theme="1"/>
        <rFont val="Calibri"/>
        <family val="2"/>
        <scheme val="minor"/>
      </rPr>
      <t xml:space="preserve"> </t>
    </r>
    <r>
      <rPr>
        <i/>
        <sz val="11"/>
        <color theme="1"/>
        <rFont val="Calibri"/>
        <family val="2"/>
        <scheme val="minor"/>
      </rPr>
      <t>(</t>
    </r>
    <r>
      <rPr>
        <i/>
        <sz val="11"/>
        <color theme="1"/>
        <rFont val="Calibri (Body)"/>
      </rPr>
      <t>record preparatory calculations here</t>
    </r>
    <r>
      <rPr>
        <i/>
        <sz val="11"/>
        <color theme="1"/>
        <rFont val="Calibri"/>
        <family val="2"/>
        <scheme val="minor"/>
      </rPr>
      <t>)</t>
    </r>
  </si>
  <si>
    <t>No. of hrs/yr</t>
  </si>
  <si>
    <t>Cost item</t>
  </si>
  <si>
    <t>IT maintenance</t>
  </si>
  <si>
    <t>Comments</t>
  </si>
  <si>
    <t>LITERATURE (click on title)</t>
  </si>
  <si>
    <t xml:space="preserve">Have you defined the objectives/goals of your programme? </t>
  </si>
  <si>
    <t xml:space="preserve">Warning. Many successful general surveillance activities are developed without collaboration with potential participants, but nonetheless it is essential to consider the participant’s motivations and expectations. Pilot work is very helpful in this regard. </t>
  </si>
  <si>
    <t>For more details on discount rates, please refer to the manual.</t>
  </si>
  <si>
    <t>A combination of organisation staff, contractors, and volunteers</t>
  </si>
  <si>
    <t>Combination of training volunteers to undertake work &amp; paid workers</t>
  </si>
  <si>
    <t>Enter value. Note: if more than 1 year then please fill in the relevant cells in the Costs and Benefits sheets (insert columns if more than 10 years are required)</t>
  </si>
  <si>
    <t>$/h</t>
  </si>
  <si>
    <t>(from Spread and damage worksheet)</t>
  </si>
  <si>
    <t>Calculated from hourly rates</t>
  </si>
  <si>
    <t>Value of other benefits</t>
  </si>
  <si>
    <t>Other benefits</t>
  </si>
  <si>
    <t>12.  Increased general biosecurity awareness amongst population</t>
  </si>
  <si>
    <t>13.  Improved scientific knowledge in society (volunteers directly, as well as publication of findings in journals or the media)</t>
  </si>
  <si>
    <t>14.  Use of data to secure additional funding to do research by other organisations (developing the sector's science base)</t>
  </si>
  <si>
    <t>15.  Community-building / social cohesion</t>
  </si>
  <si>
    <t>16.  Improved environment as a result of better knowledge to deliver desired outcomes</t>
  </si>
  <si>
    <t>17. New knowledge sharing networks within the community</t>
  </si>
  <si>
    <t>11. Improved protection of indigenous cultural values</t>
  </si>
  <si>
    <t>The benefits to your team and post-border biosecurity:</t>
  </si>
  <si>
    <t>3.   More people that understand shared responsibility</t>
  </si>
  <si>
    <t xml:space="preserve">     recognition of individual's contribution</t>
  </si>
  <si>
    <t>17. Data collected is of inadequate quality</t>
  </si>
  <si>
    <t>Click here to visit Biosecurity Commons</t>
  </si>
  <si>
    <t>The default values worksheet contains default values that will be used to calculate costs of general surveillance programmes and the alternative, and to determine the net present values of future cash flows (using the discount rate entered here).</t>
  </si>
  <si>
    <t xml:space="preserve"> Value of the volunteer activities*</t>
  </si>
  <si>
    <t>*The value of volunteer activity calculation is a further development of the work of Gaskin, K. (2011) VIVA – The Volunteer Investment and Value Audit: A self-help guide. Second edition. Institute for Volunteering Research.</t>
  </si>
  <si>
    <t>Salary costs</t>
  </si>
  <si>
    <t>Optional comments or calculations field</t>
  </si>
  <si>
    <r>
      <rPr>
        <b/>
        <sz val="11"/>
        <color rgb="FFFF0000"/>
        <rFont val="Calibri (Body)"/>
      </rPr>
      <t xml:space="preserve">Enter </t>
    </r>
    <r>
      <rPr>
        <b/>
        <sz val="11"/>
        <color theme="1"/>
        <rFont val="Calibri"/>
        <family val="2"/>
        <scheme val="minor"/>
      </rPr>
      <t xml:space="preserve">the effort of volunteer activities in this table and see results in the tables underneath. </t>
    </r>
  </si>
  <si>
    <t>Cost for an equivalent paid role (per hour)</t>
  </si>
  <si>
    <t>Equivalent paid role 
[click for info]</t>
  </si>
  <si>
    <t>Volunteer activity 
[click for info]</t>
  </si>
  <si>
    <t>Work Rate Equivalent 
[click for info]</t>
  </si>
  <si>
    <t>The Notes tab contains more detailed information on use of the tool.</t>
  </si>
  <si>
    <t>The source of the GS funds</t>
  </si>
  <si>
    <t>Name of the general surveillance initiative
 (optional - this is just for your reference)</t>
  </si>
  <si>
    <t>Type text into box. If external funds are available for the general surveillance activity then the costs of general surveillance may not be relevant to a financial analysis from your organisation's perspective</t>
  </si>
  <si>
    <t xml:space="preserve">Type text into box. Refer to the manual for examples of different general surveillance purposes. </t>
  </si>
  <si>
    <t>Alternative option - Present Value Cost for general surveillance undertaken by experts
 (over entire period being considered)</t>
  </si>
  <si>
    <t>Note that these are the costs of the alternative (using experts) that are relevant to the activity being considered.</t>
  </si>
  <si>
    <r>
      <t xml:space="preserve">Is the alternative activity currently being undertaken and taking place over multiple years (&gt;1)? If yes, then use the Present Value Cost tool in the </t>
    </r>
    <r>
      <rPr>
        <b/>
        <sz val="11"/>
        <color theme="0" tint="-0.499984740745262"/>
        <rFont val="Calibri"/>
        <family val="2"/>
        <scheme val="minor"/>
      </rPr>
      <t>Default values tab</t>
    </r>
    <r>
      <rPr>
        <sz val="11"/>
        <color theme="0" tint="-0.499984740745262"/>
        <rFont val="Calibri"/>
        <family val="2"/>
        <scheme val="minor"/>
      </rPr>
      <t xml:space="preserve"> and refer to the manual. Go to the Default values tab for calculation: how much is the surveillance cost as undertaken by your organisation/contractors? (if not currently undertaken then please enter a value of 0). </t>
    </r>
  </si>
  <si>
    <t>Once the above is completed please move to the Default values tab</t>
  </si>
  <si>
    <r>
      <t xml:space="preserve">Undertake impact analysis using the </t>
    </r>
    <r>
      <rPr>
        <b/>
        <sz val="16"/>
        <color rgb="FFF25A23"/>
        <rFont val="Calibri (Body)"/>
      </rPr>
      <t>Biosecurity Commons decision-support platform</t>
    </r>
    <r>
      <rPr>
        <sz val="16"/>
        <color theme="0"/>
        <rFont val="Calibri"/>
        <family val="2"/>
        <scheme val="minor"/>
      </rPr>
      <t xml:space="preserve"> for modelling and analysing biosecurity risk and response.</t>
    </r>
  </si>
  <si>
    <t>Selected evaluation approach(es) - please tick:</t>
  </si>
  <si>
    <t>Use MCA when it is difficult to quantify benefits in monetary terms. Here, you can use your own expert judgment to evaluate non-monetary benefits and costs. Determine the level of benefit by adjusting the sliders. MCA can be performed for entire general surveillance programmes or components of them.</t>
  </si>
  <si>
    <t>Multi-Criteria Analysis (MCA)</t>
  </si>
  <si>
    <t>Cost-Effectiveness Analysis (CEA)</t>
  </si>
  <si>
    <r>
      <t xml:space="preserve">Summarise alternative option 
</t>
    </r>
    <r>
      <rPr>
        <i/>
        <sz val="9"/>
        <color theme="1"/>
        <rFont val="Calibri"/>
        <family val="2"/>
        <scheme val="minor"/>
      </rPr>
      <t>(In order to assess general surveillance, it needs to be compared to an alternative, i.e. the existing or potential cost from not using general surveillance)</t>
    </r>
  </si>
  <si>
    <t>Project planning and development</t>
  </si>
  <si>
    <t>Project development</t>
  </si>
  <si>
    <t>Coordinating and supporting volunteers</t>
  </si>
  <si>
    <t>Validation of data</t>
  </si>
  <si>
    <t xml:space="preserve">Other </t>
  </si>
  <si>
    <t>Recruitment and advertising</t>
  </si>
  <si>
    <t xml:space="preserve"> IT systems for data collection / feedback of results</t>
  </si>
  <si>
    <t xml:space="preserve"> IT maintenance</t>
  </si>
  <si>
    <t xml:space="preserve"> Equipment and supplies</t>
  </si>
  <si>
    <t xml:space="preserve"> Volunteer expenses </t>
  </si>
  <si>
    <t xml:space="preserve"> Insurance</t>
  </si>
  <si>
    <t>Other</t>
  </si>
  <si>
    <t>OTHER ANNUAL COSTS for the project</t>
  </si>
  <si>
    <t>Activities</t>
  </si>
  <si>
    <r>
      <t xml:space="preserve">or </t>
    </r>
    <r>
      <rPr>
        <b/>
        <u/>
        <sz val="12"/>
        <color theme="1"/>
        <rFont val="Calibri (Body)"/>
      </rPr>
      <t>annual</t>
    </r>
    <r>
      <rPr>
        <sz val="12"/>
        <color theme="1"/>
        <rFont val="Calibri"/>
        <family val="2"/>
        <scheme val="minor"/>
      </rPr>
      <t xml:space="preserve"> values can be entered below - be careful not to double count</t>
    </r>
  </si>
  <si>
    <r>
      <rPr>
        <b/>
        <u/>
        <sz val="12"/>
        <color theme="1"/>
        <rFont val="Calibri (Body)"/>
      </rPr>
      <t>Hourly</t>
    </r>
    <r>
      <rPr>
        <sz val="12"/>
        <color theme="1"/>
        <rFont val="Calibri"/>
        <family val="2"/>
        <scheme val="minor"/>
      </rPr>
      <t xml:space="preserve"> rates are automatically calculated (using the default values in the purple table on the left) </t>
    </r>
  </si>
  <si>
    <t>Multi-criteria analysis</t>
  </si>
  <si>
    <t xml:space="preserve">              These notes were written by the original developers. Please refer to the manual included in the final report for CEBRA project 22C for more detailed guidance on the use of the economic analysis tool.</t>
  </si>
  <si>
    <t>Type of general surveillance: why are you considering use of GS? What is its intended purpose?</t>
  </si>
  <si>
    <t xml:space="preserve">Have you defined the message/s that will be communicated through the activity? </t>
  </si>
  <si>
    <t>Proceed. Clearly worded key messages that are tailored to the stakeholder or target group is essential to successfully engage with the community.</t>
  </si>
  <si>
    <t>Proceed. It is important to define objectives/goals before developing a GS programme to distinguish it from a communication campaign or to clarify that the GS programme includes a communication campaign. It can be valuable to communicate the objectives/goals to stakeholders and manage expectations of outcomes (e.g. are people expected to report any findings?).</t>
  </si>
  <si>
    <t>Have you estimated the required programme resources for a defined timeframe (e.g. annual, 6 months) and secured funding for that period?</t>
  </si>
  <si>
    <t>The purpose of the screening questions is to assist general surveillance practitioners in setting up new general surveillance programmes. The answers to the questions do not result in an overall recommendation to proceed or not proceed with the design and implementation a general surveillance programme. The screening step is not prescriptive, but merely highlights  important factors that may influence the success of a programme. Please note that not all of the screening questions will be relevant to your situation.</t>
  </si>
  <si>
    <t>In the Benefits tab enter the volunteer data. This is used to calculate the savings from using volunteers in the CS project/monitoring instead of paid staff or contractors to collect the data. If doing the MCA then please complete this section using the drop-down lists. For BCA (Benefit-Cost Analysis) update the benefit values in the Default values tab first.</t>
  </si>
  <si>
    <t>The UKEOF Citizen Science Working Group has identified a need to better understand the potential for citizen scientists to become more involved in environmental monitoring programmes, and how to identify and calculate the costs and benefits of them doing so. A project team consisting of experts from WRc, CEH and fera were engaged to undertake an analysis of the current and potential use of citizen science in environmental monitoring, and to identify a method for assessing the feasibility and viability of using citizen science. The project was conducted over several months, between September 2015 and March 2016, and involved undertaking a survey of UKEOF members, conducting reviews of the literature, as well as developing an evaluation framework which was then realised in the form of an operational tool. Whilst there is much information on best practice in citizen science, there is no readily-available evaluation tool that meets UKEOF requirements. There are a number of approaches that could be used although some are better for particular circumstances and some have significant drawbacks. An evaluation of the approaches was undertaken and a short-list identified. The approaches included: ‘Return On Investment’, ‘Cost-Effectiveness Analysis’, ‘Benefit-Cost Analysis’, and ‘Multi-Criteria Analysis’. Based on the evaluation of approaches it was found that there is not a single methodology that will allow UKEOF partners to undertake a simple and proportionate assessment of the viability of citizen monitoring; rather, a framework can be devised that utilises all four approaches. The theoretical framework was developed into a (spreadsheet) tool, which was tested with a number of scenarios. It was recommended that the tool should be piloted and further refined, but could be made available to others outside of UKEOF even at this stage as there is likely to be interest from a number of organisations, including internationally.</t>
  </si>
  <si>
    <t>Proceed. Be aware that general surveillance is costly in time and resources. This benefit-cost tool will help you justify spending resources on this activity.</t>
  </si>
  <si>
    <t>The tool includes different evaluation approaches. Which approach is best depends on the data that are available for the evaluation. The most simple approach is a return on investment (ROI) analysis, which compares the total monetised benefits and costs, disregarding any wider benefits. If an analysis including non-monetary costs and benefits is preferred, different approaches are possible. If benefits can be monetised a benefit-cost analysis (BCA) is the preferred approach. If they cannot be monetised, a cost-effectiveness analysis (CEA) can be used, which compares the costs of a general surveillance programme with the costs of an alternative (i.e. experts undertaking the surveillance). If non-monetary benefits can only be estimated qualitatively, a multi-criteria analysis (MCA) is suitable. MCA can also be used in conjunction with a BCA, to enrich the economic evaluation.</t>
  </si>
  <si>
    <t>Benefit-Cost Analysis (BCA)</t>
  </si>
  <si>
    <t>Default values to be changed as required 
(used for Benefit-Cost Analysis)</t>
  </si>
  <si>
    <r>
      <rPr>
        <b/>
        <sz val="11"/>
        <color rgb="FFFF0000"/>
        <rFont val="Calibri"/>
        <family val="2"/>
        <scheme val="minor"/>
      </rPr>
      <t>ENTER</t>
    </r>
    <r>
      <rPr>
        <b/>
        <sz val="11"/>
        <color theme="1"/>
        <rFont val="Calibri"/>
        <family val="2"/>
        <scheme val="minor"/>
      </rPr>
      <t xml:space="preserve"> Year 2-9 expected/actual number of volunteers number (for BCA, CEA and MCA)</t>
    </r>
  </si>
  <si>
    <r>
      <rPr>
        <b/>
        <sz val="11"/>
        <color rgb="FFFF0000"/>
        <rFont val="Calibri"/>
        <family val="2"/>
        <scheme val="minor"/>
      </rPr>
      <t>ENTER</t>
    </r>
    <r>
      <rPr>
        <b/>
        <sz val="11"/>
        <color theme="1"/>
        <rFont val="Calibri"/>
        <family val="2"/>
        <scheme val="minor"/>
      </rPr>
      <t xml:space="preserve"> Year 1 number (for BAC, CEA and MCA) OR </t>
    </r>
    <r>
      <rPr>
        <b/>
        <sz val="11"/>
        <color rgb="FF00B0F0"/>
        <rFont val="Calibri"/>
        <family val="2"/>
        <scheme val="minor"/>
      </rPr>
      <t xml:space="preserve">Total </t>
    </r>
    <r>
      <rPr>
        <b/>
        <sz val="11"/>
        <color theme="1"/>
        <rFont val="Calibri"/>
        <family val="2"/>
        <scheme val="minor"/>
      </rPr>
      <t xml:space="preserve">(for </t>
    </r>
    <r>
      <rPr>
        <b/>
        <sz val="11"/>
        <color rgb="FF00B0F0"/>
        <rFont val="Calibri"/>
        <family val="2"/>
        <scheme val="minor"/>
      </rPr>
      <t>RoI</t>
    </r>
    <r>
      <rPr>
        <b/>
        <sz val="11"/>
        <color theme="1"/>
        <rFont val="Calibri"/>
        <family val="2"/>
        <scheme val="minor"/>
      </rPr>
      <t>)</t>
    </r>
  </si>
  <si>
    <t>Benefit-cost analysis (BCA)</t>
  </si>
  <si>
    <r>
      <t xml:space="preserve">all the </t>
    </r>
    <r>
      <rPr>
        <b/>
        <sz val="14"/>
        <color theme="1"/>
        <rFont val="Cambria"/>
        <family val="1"/>
        <scheme val="major"/>
      </rPr>
      <t>non-monetary benefits and costs</t>
    </r>
    <r>
      <rPr>
        <sz val="14"/>
        <color theme="1"/>
        <rFont val="Cambria"/>
        <family val="1"/>
        <scheme val="major"/>
      </rPr>
      <t xml:space="preserve"> </t>
    </r>
  </si>
  <si>
    <t>Discount factor applied (for CEA and BCA)</t>
  </si>
  <si>
    <t>BCA net total</t>
  </si>
  <si>
    <t xml:space="preserve">The benefits worksheet is used to assess the different benefits from the use of general surveillance. It requires the user to enter the volunteer data, which will be used to calculate the savings from using volunteers in the general surveillance project instead of paid staff or contractors. This includes data on the hourly cost, total hours per week, number of weeks and number of volunteers for each role, as well as the work rate equivalent (to take account of the fact that volunteers’ work output may be less than that of paid staff – or perhaps higher if less time is required to travel to monitoring locations). Additional columns are provided for entering data where a project runs for more than one year. Some benefit values for health/well-being and education/skills are included in the tool, based on default values. If using the Benefit-Cost Analysis approach then it is imperative firstly to update the benefit values in the default values worksheet based on data relevant to the circumstances. </t>
  </si>
  <si>
    <t xml:space="preserve">The outputs summary worksheet contains all of the results for each evaluation approach (where completed), namely Return On Investment, Cost-Effectiveness Analysis, Benefit-Cost Analysis and Multi-Criteria Analysis. It should be noted that the Return On Investment analysis uses undiscounted values whilst the Cost-Effectiveness Analysis and Benefit-Cost Analysis uses discounted values (NPV function). This means that the total value of costs will be different between the discounted and undiscounted values. </t>
  </si>
  <si>
    <r>
      <t>It is the efficiency of volunteers compared to paid workers in this role. It is used to work out the monetary equivalent value of the volunteer effort. Work Rate Equivalent should be considered across the whole dataset (</t>
    </r>
    <r>
      <rPr>
        <i/>
        <sz val="12"/>
        <color theme="1"/>
        <rFont val="Calibri"/>
        <family val="2"/>
        <scheme val="minor"/>
      </rPr>
      <t xml:space="preserve">not </t>
    </r>
    <r>
      <rPr>
        <sz val="12"/>
        <color theme="1"/>
        <rFont val="Calibri"/>
        <family val="2"/>
        <scheme val="minor"/>
      </rPr>
      <t xml:space="preserve">per individual).
</t>
    </r>
    <r>
      <rPr>
        <b/>
        <sz val="12"/>
        <color theme="1"/>
        <rFont val="Calibri"/>
        <family val="2"/>
        <scheme val="minor"/>
      </rPr>
      <t>Examples:</t>
    </r>
    <r>
      <rPr>
        <sz val="12"/>
        <color theme="1"/>
        <rFont val="Calibri"/>
        <family val="2"/>
        <scheme val="minor"/>
      </rPr>
      <t xml:space="preserve">
1. Volunteers are </t>
    </r>
    <r>
      <rPr>
        <b/>
        <sz val="12"/>
        <color theme="1"/>
        <rFont val="Calibri"/>
        <family val="2"/>
        <scheme val="minor"/>
      </rPr>
      <t>directly equivalent</t>
    </r>
    <r>
      <rPr>
        <sz val="12"/>
        <color theme="1"/>
        <rFont val="Calibri"/>
        <family val="2"/>
        <scheme val="minor"/>
      </rPr>
      <t xml:space="preserve"> to paid workers in terms of their total inputs (e.g. time) and outputs (e.g. data points), so Work Rate Equivalent is </t>
    </r>
    <r>
      <rPr>
        <b/>
        <sz val="12"/>
        <color theme="1"/>
        <rFont val="Calibri"/>
        <family val="2"/>
        <scheme val="minor"/>
      </rPr>
      <t>equal to 1</t>
    </r>
    <r>
      <rPr>
        <sz val="12"/>
        <color theme="1"/>
        <rFont val="Calibri"/>
        <family val="2"/>
        <scheme val="minor"/>
      </rPr>
      <t xml:space="preserve">.	
2. Volunteers are </t>
    </r>
    <r>
      <rPr>
        <b/>
        <sz val="12"/>
        <color theme="1"/>
        <rFont val="Calibri"/>
        <family val="2"/>
        <scheme val="minor"/>
      </rPr>
      <t>less efficient</t>
    </r>
    <r>
      <rPr>
        <sz val="12"/>
        <color theme="1"/>
        <rFont val="Calibri"/>
        <family val="2"/>
        <scheme val="minor"/>
      </rPr>
      <t xml:space="preserve"> than paid workers (they are slower and less experienced, or altogether they collect more data than is neccesary to address the question), so the Work Rate Equivalent is </t>
    </r>
    <r>
      <rPr>
        <b/>
        <sz val="12"/>
        <color theme="1"/>
        <rFont val="Calibri"/>
        <family val="2"/>
        <scheme val="minor"/>
      </rPr>
      <t>less than 1</t>
    </r>
    <r>
      <rPr>
        <sz val="12"/>
        <color theme="1"/>
        <rFont val="Calibri"/>
        <family val="2"/>
        <scheme val="minor"/>
      </rPr>
      <t xml:space="preserve">.															
3. Volunteers are </t>
    </r>
    <r>
      <rPr>
        <b/>
        <sz val="12"/>
        <color theme="1"/>
        <rFont val="Calibri"/>
        <family val="2"/>
        <scheme val="minor"/>
      </rPr>
      <t xml:space="preserve">more efficient </t>
    </r>
    <r>
      <rPr>
        <sz val="12"/>
        <color theme="1"/>
        <rFont val="Calibri"/>
        <family val="2"/>
        <scheme val="minor"/>
      </rPr>
      <t xml:space="preserve">than paid workers (because they live near sample sites and so travel time is less), so the Work Rate Equivalent is </t>
    </r>
    <r>
      <rPr>
        <b/>
        <sz val="12"/>
        <color theme="1"/>
        <rFont val="Calibri"/>
        <family val="2"/>
        <scheme val="minor"/>
      </rPr>
      <t>greater than 1</t>
    </r>
    <r>
      <rPr>
        <sz val="12"/>
        <color theme="1"/>
        <rFont val="Calibri"/>
        <family val="2"/>
        <scheme val="minor"/>
      </rPr>
      <t xml:space="preserve">.	
4. I have $20 000 which I could use to paid a worker or to set up a general surveillance project, both of which can answer my question. So I either enter the value of $20 000 in 'Set-up'E22, or I can adjust the Work Rate Efficiency so the value of volunteers equals $20 000, and reflect whether the value of Work Rate Efficiency is reasonable (use Data -&gt; What-if Analysis -&gt; Goal Seek).														</t>
    </r>
  </si>
  <si>
    <t>Have you piloted the methodology with your target audience? Have you recorded a priori expectations of the pilot, evaluated the results (e.g. species detectability), and concluded that general surveillance is a suitable approach?</t>
  </si>
  <si>
    <t>^Guidelines for General Surveillance Programs (pdf)</t>
  </si>
  <si>
    <r>
      <t xml:space="preserve">Proceed. It is worth checking for latest information on best practice for general surveillance, e.g. ABARES' documents - </t>
    </r>
    <r>
      <rPr>
        <i/>
        <sz val="11"/>
        <color theme="0"/>
        <rFont val="Calibri"/>
        <family val="2"/>
        <scheme val="minor"/>
      </rPr>
      <t>Guidelines for General Surveillance Programs</t>
    </r>
    <r>
      <rPr>
        <sz val="11"/>
        <color theme="0"/>
        <rFont val="Calibri"/>
        <family val="2"/>
        <scheme val="minor"/>
      </rPr>
      <t xml:space="preserve">^ and https://www.agriculture.gov.au/abares/research-topics/social-sciences/making-general-surveillance-work/nine-case-studies. There are also guides on aspects of citizen science. In particular, a guide to help you develop and run citizen science is available at: https://www.ceh.ac.uk/sites/default/files/2023-02/alien-csi-dissemination-materials-a-best-practice-guide.pdf. </t>
    </r>
  </si>
  <si>
    <r>
      <t xml:space="preserve">Warning. A pilot can be done in many different ways (e.g. small-scale trials or working with focus groups) but it is an important part of developing an activity. A pilot should, for example, investigate the detectability of a pest, weed, or disease. Be open to adapting, restructuring or even halting your plans based on the results of the pilot. A benefit-cost assessment can be done both before and after the pilot. For more detail on programme pilots and pest detectability, refer to the </t>
    </r>
    <r>
      <rPr>
        <i/>
        <sz val="11"/>
        <color theme="0"/>
        <rFont val="Calibri"/>
        <family val="2"/>
        <scheme val="minor"/>
      </rPr>
      <t>Guidelines for General Surveillance Programs</t>
    </r>
    <r>
      <rPr>
        <sz val="11"/>
        <color theme="0"/>
        <rFont val="Calibri"/>
        <family val="2"/>
        <scheme val="minor"/>
      </rPr>
      <t>^ - 2.3 Define the objectives and scope, 3.3 Consider the detectability of a pest, weed or disease.</t>
    </r>
  </si>
  <si>
    <t>Warning. There is an increasing amount of information available on all aspects of general surveillance, e.g. Guidelines for General Surveillance Programs^. By building on best practice you will avoid making common mistakes and can enhance the success of the activity.</t>
  </si>
  <si>
    <t>Warning. It is important to have objectives/goals stated for a GS programme. For more information on defining objectives/goals, refer to the M&amp;E guide - 2.2 Develop a theory of change, or to the Guidelines for General Surveillance Programs^ - 2.3 Define the objectives and scope.</t>
  </si>
  <si>
    <t>Warning. It is important to define your target audience, and can be advantageous to be more specific than the ‘general public’. This will help you focus your communication and recruitment. Although you have justified why the data are important, often this will not match with participant’s motivations. It is important to consider why people will get involved. For more information on target audience, refer to the M&amp;E guide (2.4 Undertake target group research) and the Guidelines for General surveillance programs^ (4.2 Understand the notifiers involved).</t>
  </si>
  <si>
    <t>Warning. To successfully engage with your stakeholder or target group it is important to tailor messages based on their needs and desires using clear language, and use communication tools that are most suitable for the group (see Kruger et al. 2012, Biosecurity engagement guidelines: Principles and practical advise for involving communities - https://daff.ent.sirsidynix.net.au/client/en_AU/search/asset/1027450/1)</t>
  </si>
  <si>
    <t>A guide for general surveillance program design, monitoring and evaluation (not available yet)</t>
  </si>
  <si>
    <r>
      <t xml:space="preserve">Other annual costs </t>
    </r>
    <r>
      <rPr>
        <sz val="12"/>
        <color rgb="FFFF0000"/>
        <rFont val="Calibri (Body)"/>
      </rPr>
      <t>(enter values for documentation and collation purposes only - purple cells are not linked with the Costs worksheet)</t>
    </r>
  </si>
  <si>
    <t>$ per unit</t>
  </si>
  <si>
    <t>No. of units</t>
  </si>
  <si>
    <t xml:space="preserve">Total </t>
  </si>
  <si>
    <t>2 hour refresher workshop</t>
  </si>
  <si>
    <t>Education workshop</t>
  </si>
  <si>
    <t>(Beta version 3: 23rd May 2025)</t>
  </si>
  <si>
    <t>Source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</si>
</sst>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6" formatCode="&quot;$&quot;#,##0;[Red]\-&quot;$&quot;#,##0"/>
    <numFmt numFmtId="42" formatCode="_-&quot;$&quot;* #,##0_-;\-&quot;$&quot;* #,##0_-;_-&quot;$&quot;* &quot;-&quot;_-;_-@_-"/>
    <numFmt numFmtId="44" formatCode="_-&quot;$&quot;* #,##0.00_-;\-&quot;$&quot;* #,##0.00_-;_-&quot;$&quot;* &quot;-&quot;??_-;_-@_-"/>
    <numFmt numFmtId="43" formatCode="_-* #,##0.00_-;\-* #,##0.00_-;_-* &quot;-&quot;??_-;_-@_-"/>
    <numFmt numFmtId="164" formatCode="&quot;$&quot;#,##0_);[Red]\(&quot;$&quot;#,##0\)"/>
    <numFmt numFmtId="165" formatCode="&quot;£&quot;#,##0;[Red]\-&quot;£&quot;#,##0"/>
    <numFmt numFmtId="166" formatCode="_-&quot;£&quot;* #,##0_-;\-&quot;£&quot;* #,##0_-;_-&quot;£&quot;* &quot;-&quot;_-;_-@_-"/>
    <numFmt numFmtId="167" formatCode="&quot;£&quot;#,##0.00"/>
    <numFmt numFmtId="168" formatCode="&quot;£&quot;#,##0"/>
    <numFmt numFmtId="169" formatCode="0.0%"/>
    <numFmt numFmtId="170" formatCode="0.0"/>
    <numFmt numFmtId="171" formatCode="0.000"/>
    <numFmt numFmtId="172" formatCode="&quot;$&quot;#,##0"/>
    <numFmt numFmtId="173" formatCode="&quot;$&quot;#,##0.00"/>
    <numFmt numFmtId="174" formatCode="&quot;$&quot;#,##0;[Red]\-&quot;£&quot;#,##0"/>
    <numFmt numFmtId="175" formatCode="_-* #,##0_-;\-* #,##0_-;_-* &quot;-&quot;??_-;_-@_-"/>
    <numFmt numFmtId="176" formatCode="_-&quot;$&quot;* #,##0_-;\-&quot;$&quot;* #,##0_-;_-&quot;$&quot;* &quot;-&quot;??_-;_-@_-"/>
  </numFmts>
  <fonts count="94">
    <font>
      <sz val="11"/>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indexed="8"/>
      <name val="Arial"/>
      <family val="2"/>
    </font>
    <font>
      <b/>
      <sz val="12"/>
      <color indexed="8"/>
      <name val="Arial"/>
      <family val="2"/>
    </font>
    <font>
      <b/>
      <sz val="12"/>
      <color theme="1"/>
      <name val="Arial"/>
      <family val="2"/>
    </font>
    <font>
      <b/>
      <sz val="12"/>
      <color theme="1"/>
      <name val="Calibri"/>
      <family val="2"/>
      <scheme val="minor"/>
    </font>
    <font>
      <sz val="12"/>
      <color theme="1"/>
      <name val="Calibri"/>
      <family val="2"/>
      <scheme val="minor"/>
    </font>
    <font>
      <b/>
      <sz val="11"/>
      <color theme="1"/>
      <name val="Calibri"/>
      <family val="2"/>
      <scheme val="minor"/>
    </font>
    <font>
      <b/>
      <sz val="18"/>
      <color theme="1"/>
      <name val="Calibri"/>
      <family val="2"/>
      <scheme val="minor"/>
    </font>
    <font>
      <b/>
      <sz val="11"/>
      <color theme="0"/>
      <name val="Calibri"/>
      <family val="2"/>
      <scheme val="minor"/>
    </font>
    <font>
      <sz val="11"/>
      <color theme="0"/>
      <name val="Calibri"/>
      <family val="2"/>
      <scheme val="minor"/>
    </font>
    <font>
      <i/>
      <sz val="11"/>
      <color theme="1"/>
      <name val="Calibri"/>
      <family val="2"/>
      <scheme val="minor"/>
    </font>
    <font>
      <sz val="8"/>
      <color theme="0"/>
      <name val="Calibri"/>
      <family val="2"/>
      <scheme val="minor"/>
    </font>
    <font>
      <sz val="11"/>
      <color theme="0" tint="-0.499984740745262"/>
      <name val="Calibri"/>
      <family val="2"/>
      <scheme val="minor"/>
    </font>
    <font>
      <sz val="11"/>
      <color theme="1" tint="0.14999847407452621"/>
      <name val="Calibri"/>
      <family val="2"/>
      <scheme val="minor"/>
    </font>
    <font>
      <i/>
      <sz val="11"/>
      <color rgb="FFFF0000"/>
      <name val="Calibri"/>
      <family val="2"/>
      <scheme val="minor"/>
    </font>
    <font>
      <b/>
      <i/>
      <sz val="12"/>
      <color theme="0"/>
      <name val="Calibri"/>
      <family val="2"/>
      <scheme val="minor"/>
    </font>
    <font>
      <b/>
      <sz val="16"/>
      <color theme="1"/>
      <name val="Calibri"/>
      <family val="2"/>
      <scheme val="minor"/>
    </font>
    <font>
      <sz val="10"/>
      <color theme="1"/>
      <name val="Calibri"/>
      <family val="2"/>
      <scheme val="minor"/>
    </font>
    <font>
      <b/>
      <sz val="18"/>
      <color theme="0"/>
      <name val="Calibri"/>
      <family val="2"/>
      <scheme val="minor"/>
    </font>
    <font>
      <sz val="11"/>
      <color rgb="FFFF0000"/>
      <name val="Calibri"/>
      <family val="2"/>
      <scheme val="minor"/>
    </font>
    <font>
      <b/>
      <sz val="18"/>
      <name val="Calibri"/>
      <family val="2"/>
      <scheme val="minor"/>
    </font>
    <font>
      <b/>
      <i/>
      <sz val="12"/>
      <color theme="1"/>
      <name val="Calibri"/>
      <family val="2"/>
      <scheme val="minor"/>
    </font>
    <font>
      <i/>
      <sz val="10"/>
      <color theme="1"/>
      <name val="Calibri"/>
      <family val="2"/>
      <scheme val="minor"/>
    </font>
    <font>
      <b/>
      <sz val="20"/>
      <color theme="6" tint="-0.249977111117893"/>
      <name val="Calibri"/>
      <family val="2"/>
      <scheme val="minor"/>
    </font>
    <font>
      <b/>
      <sz val="10"/>
      <color theme="1"/>
      <name val="Calibri"/>
      <family val="2"/>
      <scheme val="minor"/>
    </font>
    <font>
      <sz val="11"/>
      <name val="Calibri"/>
      <family val="2"/>
      <scheme val="minor"/>
    </font>
    <font>
      <sz val="11"/>
      <color theme="3" tint="0.39997558519241921"/>
      <name val="Calibri"/>
      <family val="2"/>
      <scheme val="minor"/>
    </font>
    <font>
      <sz val="11"/>
      <color theme="0" tint="-4.9989318521683403E-2"/>
      <name val="Calibri"/>
      <family val="2"/>
      <scheme val="minor"/>
    </font>
    <font>
      <b/>
      <sz val="14"/>
      <color theme="0"/>
      <name val="Calibri"/>
      <family val="2"/>
      <scheme val="minor"/>
    </font>
    <font>
      <b/>
      <sz val="28"/>
      <color theme="6" tint="-0.249977111117893"/>
      <name val="Calibri"/>
      <family val="2"/>
      <scheme val="minor"/>
    </font>
    <font>
      <b/>
      <sz val="11"/>
      <color rgb="FFFF0000"/>
      <name val="Calibri"/>
      <family val="2"/>
      <scheme val="minor"/>
    </font>
    <font>
      <sz val="10"/>
      <color theme="0" tint="-0.499984740745262"/>
      <name val="Calibri"/>
      <family val="2"/>
      <scheme val="minor"/>
    </font>
    <font>
      <sz val="11"/>
      <color theme="1" tint="0.34998626667073579"/>
      <name val="Calibri"/>
      <family val="2"/>
      <scheme val="minor"/>
    </font>
    <font>
      <b/>
      <sz val="10"/>
      <color theme="0"/>
      <name val="Calibri"/>
      <family val="2"/>
      <scheme val="minor"/>
    </font>
    <font>
      <sz val="11"/>
      <color theme="1" tint="0.249977111117893"/>
      <name val="Calibri"/>
      <family val="2"/>
      <scheme val="minor"/>
    </font>
    <font>
      <sz val="10"/>
      <color theme="1" tint="0.499984740745262"/>
      <name val="Calibri"/>
      <family val="2"/>
      <scheme val="minor"/>
    </font>
    <font>
      <i/>
      <sz val="18"/>
      <color rgb="FFFF0000"/>
      <name val="Calibri"/>
      <family val="2"/>
      <scheme val="minor"/>
    </font>
    <font>
      <b/>
      <sz val="14"/>
      <color theme="1"/>
      <name val="Calibri"/>
      <family val="2"/>
      <scheme val="minor"/>
    </font>
    <font>
      <i/>
      <sz val="9"/>
      <color theme="1"/>
      <name val="Calibri"/>
      <family val="2"/>
      <scheme val="minor"/>
    </font>
    <font>
      <b/>
      <i/>
      <u/>
      <sz val="12"/>
      <color theme="1"/>
      <name val="Calibri"/>
      <family val="2"/>
      <scheme val="minor"/>
    </font>
    <font>
      <i/>
      <sz val="9"/>
      <color rgb="FFFF0000"/>
      <name val="Calibri"/>
      <family val="2"/>
      <scheme val="minor"/>
    </font>
    <font>
      <i/>
      <sz val="10"/>
      <color rgb="FFFF0000"/>
      <name val="Calibri"/>
      <family val="2"/>
      <scheme val="minor"/>
    </font>
    <font>
      <sz val="12"/>
      <name val="Calibri"/>
      <family val="2"/>
      <scheme val="minor"/>
    </font>
    <font>
      <b/>
      <sz val="12"/>
      <name val="Calibri"/>
      <family val="2"/>
      <scheme val="minor"/>
    </font>
    <font>
      <b/>
      <sz val="16"/>
      <color theme="6" tint="-0.249977111117893"/>
      <name val="Calibri"/>
      <family val="2"/>
      <scheme val="minor"/>
    </font>
    <font>
      <b/>
      <i/>
      <sz val="12"/>
      <color rgb="FFFF0000"/>
      <name val="Calibri"/>
      <family val="2"/>
      <scheme val="minor"/>
    </font>
    <font>
      <b/>
      <sz val="14"/>
      <color theme="6" tint="-0.249977111117893"/>
      <name val="Calibri"/>
      <family val="2"/>
      <scheme val="minor"/>
    </font>
    <font>
      <i/>
      <sz val="12"/>
      <color theme="1"/>
      <name val="Calibri"/>
      <family val="2"/>
      <scheme val="minor"/>
    </font>
    <font>
      <b/>
      <sz val="18"/>
      <color theme="1"/>
      <name val="Cambria"/>
      <family val="1"/>
      <scheme val="major"/>
    </font>
    <font>
      <b/>
      <sz val="12"/>
      <color rgb="FFFF0000"/>
      <name val="Calibri"/>
      <family val="2"/>
      <scheme val="minor"/>
    </font>
    <font>
      <b/>
      <sz val="12"/>
      <color rgb="FF00B0F0"/>
      <name val="Calibri"/>
      <family val="2"/>
      <scheme val="minor"/>
    </font>
    <font>
      <b/>
      <sz val="11"/>
      <color rgb="FF00B0F0"/>
      <name val="Calibri"/>
      <family val="2"/>
      <scheme val="minor"/>
    </font>
    <font>
      <i/>
      <sz val="10"/>
      <color theme="1"/>
      <name val="Segoe Script"/>
      <family val="2"/>
    </font>
    <font>
      <sz val="11"/>
      <color indexed="8"/>
      <name val="Calibri"/>
      <family val="2"/>
      <scheme val="minor"/>
    </font>
    <font>
      <b/>
      <sz val="14"/>
      <color theme="1"/>
      <name val="Cambria"/>
      <family val="1"/>
      <scheme val="major"/>
    </font>
    <font>
      <b/>
      <sz val="16"/>
      <color theme="1"/>
      <name val="Cambria"/>
      <family val="1"/>
      <scheme val="major"/>
    </font>
    <font>
      <sz val="14"/>
      <color theme="1"/>
      <name val="Cambria"/>
      <family val="1"/>
      <scheme val="major"/>
    </font>
    <font>
      <sz val="11"/>
      <color theme="2" tint="-0.749992370372631"/>
      <name val="Calibri"/>
      <family val="2"/>
      <scheme val="minor"/>
    </font>
    <font>
      <sz val="10"/>
      <color theme="2" tint="-0.749992370372631"/>
      <name val="Calibri"/>
      <family val="2"/>
      <scheme val="minor"/>
    </font>
    <font>
      <b/>
      <sz val="18"/>
      <color theme="0"/>
      <name val="Cambria"/>
      <family val="1"/>
      <scheme val="major"/>
    </font>
    <font>
      <b/>
      <i/>
      <sz val="18"/>
      <color theme="1"/>
      <name val="Calibri"/>
      <family val="2"/>
      <scheme val="minor"/>
    </font>
    <font>
      <b/>
      <i/>
      <sz val="14"/>
      <color theme="8" tint="-0.249977111117893"/>
      <name val="Calibri"/>
      <family val="2"/>
      <scheme val="minor"/>
    </font>
    <font>
      <b/>
      <i/>
      <sz val="14"/>
      <color theme="0" tint="-0.34998626667073579"/>
      <name val="Calibri"/>
      <family val="2"/>
      <scheme val="minor"/>
    </font>
    <font>
      <sz val="11"/>
      <color theme="1"/>
      <name val="Calibri"/>
      <family val="2"/>
      <scheme val="minor"/>
    </font>
    <font>
      <b/>
      <sz val="11"/>
      <color theme="1"/>
      <name val="Cambria"/>
      <family val="1"/>
      <scheme val="major"/>
    </font>
    <font>
      <sz val="14"/>
      <color rgb="FF000000"/>
      <name val="Cambria"/>
      <family val="1"/>
    </font>
    <font>
      <b/>
      <sz val="14"/>
      <color rgb="FF000000"/>
      <name val="Cambria"/>
      <family val="1"/>
    </font>
    <font>
      <b/>
      <sz val="11"/>
      <color indexed="8"/>
      <name val="Calibri"/>
      <family val="2"/>
      <scheme val="minor"/>
    </font>
    <font>
      <b/>
      <sz val="18"/>
      <color theme="1"/>
      <name val="Cambria"/>
      <family val="1"/>
    </font>
    <font>
      <i/>
      <sz val="11"/>
      <color theme="1"/>
      <name val="Calibri (Body)"/>
    </font>
    <font>
      <sz val="12"/>
      <color rgb="FF9C5700"/>
      <name val="Calibri"/>
      <family val="2"/>
      <scheme val="minor"/>
    </font>
    <font>
      <sz val="16"/>
      <color theme="0"/>
      <name val="Calibri"/>
      <family val="2"/>
      <scheme val="minor"/>
    </font>
    <font>
      <sz val="11"/>
      <color rgb="FF444444"/>
      <name val="Calibri"/>
      <family val="2"/>
      <scheme val="minor"/>
    </font>
    <font>
      <sz val="14"/>
      <color theme="1"/>
      <name val="Calibri"/>
      <family val="2"/>
      <scheme val="minor"/>
    </font>
    <font>
      <b/>
      <sz val="16"/>
      <color rgb="FFFAC20F"/>
      <name val="Calibri"/>
      <family val="2"/>
      <scheme val="minor"/>
    </font>
    <font>
      <b/>
      <sz val="11"/>
      <color rgb="FFFF0000"/>
      <name val="Calibri (Body)"/>
    </font>
    <font>
      <b/>
      <u/>
      <sz val="12"/>
      <color theme="1"/>
      <name val="Calibri (Body)"/>
    </font>
    <font>
      <b/>
      <sz val="11"/>
      <color theme="0" tint="-0.499984740745262"/>
      <name val="Calibri"/>
      <family val="2"/>
      <scheme val="minor"/>
    </font>
    <font>
      <b/>
      <sz val="16"/>
      <color rgb="FFF25A23"/>
      <name val="Calibri (Body)"/>
    </font>
    <font>
      <b/>
      <sz val="20"/>
      <color theme="0"/>
      <name val="Calibri"/>
      <family val="2"/>
      <scheme val="minor"/>
    </font>
    <font>
      <sz val="20"/>
      <color theme="1"/>
      <name val="Calibri"/>
      <family val="2"/>
      <scheme val="minor"/>
    </font>
    <font>
      <b/>
      <i/>
      <sz val="14"/>
      <color theme="0"/>
      <name val="Calibri"/>
      <family val="2"/>
      <scheme val="minor"/>
    </font>
    <font>
      <b/>
      <sz val="14"/>
      <color rgb="FF9C5700"/>
      <name val="Calibri"/>
      <family val="2"/>
      <scheme val="minor"/>
    </font>
    <font>
      <i/>
      <sz val="11"/>
      <color theme="0"/>
      <name val="Calibri"/>
      <family val="2"/>
      <scheme val="minor"/>
    </font>
    <font>
      <sz val="12"/>
      <color rgb="FFFF0000"/>
      <name val="Calibri"/>
      <family val="2"/>
      <scheme val="minor"/>
    </font>
    <font>
      <sz val="12"/>
      <color rgb="FFFF0000"/>
      <name val="Calibri (Body)"/>
    </font>
    <font>
      <b/>
      <sz val="12"/>
      <color rgb="FF000000"/>
      <name val="Calibri"/>
      <family val="2"/>
    </font>
    <font>
      <sz val="12"/>
      <color rgb="FF000000"/>
      <name val="Calibri"/>
      <family val="2"/>
    </font>
  </fonts>
  <fills count="39">
    <fill>
      <patternFill patternType="none"/>
    </fill>
    <fill>
      <patternFill patternType="gray125"/>
    </fill>
    <fill>
      <patternFill patternType="solid">
        <fgColor theme="6" tint="0.59999389629810485"/>
        <bgColor indexed="64"/>
      </patternFill>
    </fill>
    <fill>
      <patternFill patternType="solid">
        <fgColor theme="0" tint="-0.14999847407452621"/>
        <bgColor indexed="64"/>
      </patternFill>
    </fill>
    <fill>
      <patternFill patternType="solid">
        <fgColor theme="0"/>
        <bgColor indexed="64"/>
      </patternFill>
    </fill>
    <fill>
      <patternFill patternType="solid">
        <fgColor theme="6" tint="0.39997558519241921"/>
        <bgColor indexed="64"/>
      </patternFill>
    </fill>
    <fill>
      <patternFill patternType="solid">
        <fgColor theme="1" tint="0.14999847407452621"/>
        <bgColor indexed="64"/>
      </patternFill>
    </fill>
    <fill>
      <patternFill patternType="solid">
        <fgColor theme="0" tint="-0.499984740745262"/>
        <bgColor indexed="64"/>
      </patternFill>
    </fill>
    <fill>
      <patternFill patternType="solid">
        <fgColor theme="2" tint="-0.249977111117893"/>
        <bgColor indexed="64"/>
      </patternFill>
    </fill>
    <fill>
      <patternFill patternType="solid">
        <fgColor theme="9" tint="-0.249977111117893"/>
        <bgColor indexed="64"/>
      </patternFill>
    </fill>
    <fill>
      <patternFill patternType="solid">
        <fgColor theme="0" tint="-4.9989318521683403E-2"/>
        <bgColor indexed="64"/>
      </patternFill>
    </fill>
    <fill>
      <patternFill patternType="solid">
        <fgColor theme="1"/>
        <bgColor indexed="64"/>
      </patternFill>
    </fill>
    <fill>
      <patternFill patternType="solid">
        <fgColor theme="7" tint="0.59999389629810485"/>
        <bgColor indexed="64"/>
      </patternFill>
    </fill>
    <fill>
      <patternFill patternType="solid">
        <fgColor theme="0" tint="-0.34998626667073579"/>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9" tint="0.59999389629810485"/>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2" tint="-0.499984740745262"/>
        <bgColor indexed="64"/>
      </patternFill>
    </fill>
    <fill>
      <patternFill patternType="solid">
        <fgColor theme="9" tint="0.39997558519241921"/>
        <bgColor indexed="64"/>
      </patternFill>
    </fill>
    <fill>
      <patternFill patternType="solid">
        <fgColor theme="2"/>
        <bgColor indexed="64"/>
      </patternFill>
    </fill>
    <fill>
      <patternFill patternType="solid">
        <fgColor rgb="FFF6F5F0"/>
        <bgColor indexed="64"/>
      </patternFill>
    </fill>
    <fill>
      <patternFill patternType="solid">
        <fgColor theme="2" tint="-9.9978637043366805E-2"/>
        <bgColor indexed="64"/>
      </patternFill>
    </fill>
    <fill>
      <patternFill patternType="solid">
        <fgColor rgb="FFFFEB9C"/>
      </patternFill>
    </fill>
    <fill>
      <patternFill patternType="solid">
        <fgColor rgb="FF444444"/>
        <bgColor indexed="64"/>
      </patternFill>
    </fill>
    <fill>
      <patternFill patternType="solid">
        <fgColor rgb="FFFCE600"/>
        <bgColor indexed="64"/>
      </patternFill>
    </fill>
    <fill>
      <patternFill patternType="solid">
        <fgColor rgb="FFF7F6C0"/>
        <bgColor indexed="64"/>
      </patternFill>
    </fill>
    <fill>
      <patternFill patternType="solid">
        <fgColor rgb="FFCCC0DC"/>
        <bgColor indexed="64"/>
      </patternFill>
    </fill>
    <fill>
      <patternFill patternType="solid">
        <fgColor rgb="FF92CDDE"/>
        <bgColor indexed="64"/>
      </patternFill>
    </fill>
    <fill>
      <patternFill patternType="solid">
        <fgColor rgb="FFFAC08F"/>
        <bgColor indexed="64"/>
      </patternFill>
    </fill>
    <fill>
      <patternFill patternType="solid">
        <fgColor rgb="FFC4BD97"/>
        <bgColor indexed="64"/>
      </patternFill>
    </fill>
    <fill>
      <patternFill patternType="solid">
        <fgColor rgb="FFE2DDEA"/>
        <bgColor indexed="64"/>
      </patternFill>
    </fill>
    <fill>
      <patternFill patternType="solid">
        <fgColor rgb="FFFFFFCC"/>
      </patternFill>
    </fill>
    <fill>
      <patternFill patternType="solid">
        <fgColor theme="4" tint="0.79998168889431442"/>
        <bgColor indexed="64"/>
      </patternFill>
    </fill>
    <fill>
      <patternFill patternType="solid">
        <fgColor rgb="FFD9D9D9"/>
        <bgColor rgb="FF000000"/>
      </patternFill>
    </fill>
    <fill>
      <patternFill patternType="solid">
        <fgColor rgb="FFF2F2F2"/>
        <bgColor rgb="FF000000"/>
      </patternFill>
    </fill>
  </fills>
  <borders count="107">
    <border>
      <left/>
      <right/>
      <top/>
      <bottom/>
      <diagonal/>
    </border>
    <border>
      <left style="thin">
        <color indexed="64"/>
      </left>
      <right style="thin">
        <color indexed="64"/>
      </right>
      <top style="thin">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hair">
        <color theme="0" tint="-0.34998626667073579"/>
      </left>
      <right style="hair">
        <color theme="0" tint="-0.34998626667073579"/>
      </right>
      <top style="hair">
        <color theme="0" tint="-0.34998626667073579"/>
      </top>
      <bottom style="hair">
        <color theme="0" tint="-0.34998626667073579"/>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hair">
        <color theme="0" tint="-0.34998626667073579"/>
      </right>
      <top style="hair">
        <color theme="0" tint="-0.34998626667073579"/>
      </top>
      <bottom style="hair">
        <color theme="0" tint="-0.34998626667073579"/>
      </bottom>
      <diagonal/>
    </border>
    <border>
      <left style="medium">
        <color theme="1" tint="0.34998626667073579"/>
      </left>
      <right/>
      <top style="medium">
        <color theme="1" tint="0.34998626667073579"/>
      </top>
      <bottom style="medium">
        <color theme="1" tint="0.34998626667073579"/>
      </bottom>
      <diagonal/>
    </border>
    <border>
      <left/>
      <right/>
      <top style="medium">
        <color theme="1" tint="0.34998626667073579"/>
      </top>
      <bottom style="medium">
        <color theme="1" tint="0.34998626667073579"/>
      </bottom>
      <diagonal/>
    </border>
    <border>
      <left/>
      <right style="medium">
        <color theme="1" tint="0.34998626667073579"/>
      </right>
      <top style="medium">
        <color theme="1" tint="0.34998626667073579"/>
      </top>
      <bottom style="medium">
        <color theme="1" tint="0.34998626667073579"/>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right/>
      <top style="medium">
        <color indexed="64"/>
      </top>
      <bottom/>
      <diagonal/>
    </border>
    <border>
      <left/>
      <right/>
      <top/>
      <bottom style="medium">
        <color indexed="64"/>
      </bottom>
      <diagonal/>
    </border>
    <border>
      <left/>
      <right/>
      <top style="medium">
        <color indexed="64"/>
      </top>
      <bottom style="medium">
        <color indexed="64"/>
      </bottom>
      <diagonal/>
    </border>
    <border>
      <left style="hair">
        <color theme="0" tint="-0.34998626667073579"/>
      </left>
      <right/>
      <top style="hair">
        <color theme="0" tint="-0.34998626667073579"/>
      </top>
      <bottom style="hair">
        <color theme="0" tint="-0.34998626667073579"/>
      </bottom>
      <diagonal/>
    </border>
    <border>
      <left/>
      <right/>
      <top style="hair">
        <color theme="0" tint="-0.34998626667073579"/>
      </top>
      <bottom style="hair">
        <color theme="0" tint="-0.34998626667073579"/>
      </bottom>
      <diagonal/>
    </border>
    <border>
      <left style="medium">
        <color indexed="64"/>
      </left>
      <right/>
      <top style="medium">
        <color indexed="64"/>
      </top>
      <bottom style="medium">
        <color indexed="64"/>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hair">
        <color theme="0" tint="-0.34998626667073579"/>
      </left>
      <right style="hair">
        <color theme="0" tint="-0.34998626667073579"/>
      </right>
      <top/>
      <bottom style="hair">
        <color theme="0" tint="-0.34998626667073579"/>
      </bottom>
      <diagonal/>
    </border>
    <border>
      <left style="hair">
        <color theme="0" tint="-0.34998626667073579"/>
      </left>
      <right style="hair">
        <color theme="0" tint="-0.34998626667073579"/>
      </right>
      <top/>
      <bottom/>
      <diagonal/>
    </border>
    <border>
      <left style="hair">
        <color theme="0" tint="-0.34998626667073579"/>
      </left>
      <right style="hair">
        <color theme="0" tint="-0.34998626667073579"/>
      </right>
      <top style="hair">
        <color theme="0" tint="-0.34998626667073579"/>
      </top>
      <bottom/>
      <diagonal/>
    </border>
    <border>
      <left/>
      <right style="medium">
        <color auto="1"/>
      </right>
      <top style="medium">
        <color auto="1"/>
      </top>
      <bottom style="medium">
        <color auto="1"/>
      </bottom>
      <diagonal/>
    </border>
    <border>
      <left/>
      <right/>
      <top/>
      <bottom style="thin">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ck">
        <color theme="1" tint="0.34998626667073579"/>
      </left>
      <right/>
      <top style="thick">
        <color theme="1" tint="0.34998626667073579"/>
      </top>
      <bottom/>
      <diagonal/>
    </border>
    <border>
      <left/>
      <right/>
      <top style="thick">
        <color theme="1" tint="0.34998626667073579"/>
      </top>
      <bottom/>
      <diagonal/>
    </border>
    <border>
      <left/>
      <right style="thick">
        <color theme="1" tint="0.34998626667073579"/>
      </right>
      <top style="thick">
        <color theme="1" tint="0.34998626667073579"/>
      </top>
      <bottom/>
      <diagonal/>
    </border>
    <border>
      <left style="thick">
        <color theme="1" tint="0.34998626667073579"/>
      </left>
      <right/>
      <top/>
      <bottom style="thick">
        <color theme="1" tint="0.34998626667073579"/>
      </bottom>
      <diagonal/>
    </border>
    <border>
      <left/>
      <right/>
      <top/>
      <bottom style="thick">
        <color theme="1" tint="0.34998626667073579"/>
      </bottom>
      <diagonal/>
    </border>
    <border>
      <left/>
      <right style="thick">
        <color theme="1" tint="0.34998626667073579"/>
      </right>
      <top/>
      <bottom style="thick">
        <color theme="1" tint="0.34998626667073579"/>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right/>
      <top style="thin">
        <color indexed="64"/>
      </top>
      <bottom/>
      <diagonal/>
    </border>
    <border>
      <left/>
      <right/>
      <top/>
      <bottom style="thick">
        <color theme="9" tint="-0.24994659260841701"/>
      </bottom>
      <diagonal/>
    </border>
    <border>
      <left style="thin">
        <color indexed="64"/>
      </left>
      <right style="thin">
        <color indexed="64"/>
      </right>
      <top/>
      <bottom style="thin">
        <color indexed="64"/>
      </bottom>
      <diagonal/>
    </border>
    <border>
      <left/>
      <right/>
      <top/>
      <bottom style="thick">
        <color theme="6" tint="-0.24994659260841701"/>
      </bottom>
      <diagonal/>
    </border>
    <border>
      <left/>
      <right/>
      <top style="thick">
        <color theme="6" tint="-0.24994659260841701"/>
      </top>
      <bottom/>
      <diagonal/>
    </border>
    <border>
      <left style="thin">
        <color indexed="64"/>
      </left>
      <right style="thin">
        <color indexed="64"/>
      </right>
      <top style="thin">
        <color indexed="64"/>
      </top>
      <bottom style="thick">
        <color theme="6" tint="-0.24994659260841701"/>
      </bottom>
      <diagonal/>
    </border>
    <border>
      <left/>
      <right/>
      <top style="thick">
        <color theme="6" tint="-0.24994659260841701"/>
      </top>
      <bottom style="thick">
        <color theme="6" tint="-0.24994659260841701"/>
      </bottom>
      <diagonal/>
    </border>
    <border>
      <left/>
      <right/>
      <top style="thin">
        <color indexed="64"/>
      </top>
      <bottom style="thick">
        <color theme="6" tint="-0.24994659260841701"/>
      </bottom>
      <diagonal/>
    </border>
    <border>
      <left style="thin">
        <color indexed="64"/>
      </left>
      <right/>
      <top style="thin">
        <color indexed="64"/>
      </top>
      <bottom style="thick">
        <color theme="6" tint="-0.24994659260841701"/>
      </bottom>
      <diagonal/>
    </border>
    <border>
      <left/>
      <right style="thin">
        <color indexed="64"/>
      </right>
      <top style="thin">
        <color indexed="64"/>
      </top>
      <bottom style="thick">
        <color theme="6" tint="-0.24994659260841701"/>
      </bottom>
      <diagonal/>
    </border>
    <border>
      <left style="thin">
        <color indexed="64"/>
      </left>
      <right style="thin">
        <color indexed="64"/>
      </right>
      <top style="thick">
        <color theme="6" tint="-0.24994659260841701"/>
      </top>
      <bottom style="thick">
        <color theme="6" tint="-0.24994659260841701"/>
      </bottom>
      <diagonal/>
    </border>
    <border>
      <left style="thin">
        <color indexed="64"/>
      </left>
      <right style="thin">
        <color indexed="64"/>
      </right>
      <top/>
      <bottom/>
      <diagonal/>
    </border>
    <border>
      <left/>
      <right style="thin">
        <color indexed="64"/>
      </right>
      <top style="thick">
        <color theme="6" tint="-0.24994659260841701"/>
      </top>
      <bottom style="thick">
        <color theme="6" tint="-0.24994659260841701"/>
      </bottom>
      <diagonal/>
    </border>
    <border>
      <left/>
      <right/>
      <top style="thick">
        <color theme="8" tint="-0.24994659260841701"/>
      </top>
      <bottom style="thick">
        <color theme="8" tint="-0.24994659260841701"/>
      </bottom>
      <diagonal/>
    </border>
    <border>
      <left/>
      <right/>
      <top style="thick">
        <color theme="8" tint="-0.24994659260841701"/>
      </top>
      <bottom/>
      <diagonal/>
    </border>
    <border>
      <left/>
      <right/>
      <top/>
      <bottom style="thick">
        <color auto="1"/>
      </bottom>
      <diagonal/>
    </border>
    <border>
      <left/>
      <right/>
      <top/>
      <bottom style="thick">
        <color theme="8" tint="-0.24994659260841701"/>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thick">
        <color theme="2" tint="-0.499984740745262"/>
      </top>
      <bottom style="thick">
        <color theme="2" tint="-0.499984740745262"/>
      </bottom>
      <diagonal/>
    </border>
    <border>
      <left/>
      <right/>
      <top style="thin">
        <color theme="2" tint="-0.499984740745262"/>
      </top>
      <bottom style="thin">
        <color theme="2" tint="-0.499984740745262"/>
      </bottom>
      <diagonal/>
    </border>
    <border>
      <left/>
      <right/>
      <top style="thin">
        <color theme="2" tint="-0.499984740745262"/>
      </top>
      <bottom style="thick">
        <color theme="2" tint="-0.499984740745262"/>
      </bottom>
      <diagonal/>
    </border>
    <border>
      <left/>
      <right/>
      <top style="thick">
        <color theme="2" tint="-0.499984740745262"/>
      </top>
      <bottom style="thin">
        <color theme="2" tint="-0.499984740745262"/>
      </bottom>
      <diagonal/>
    </border>
    <border>
      <left/>
      <right/>
      <top style="thick">
        <color theme="6" tint="-0.24994659260841701"/>
      </top>
      <bottom style="thin">
        <color theme="6" tint="-0.24994659260841701"/>
      </bottom>
      <diagonal/>
    </border>
    <border>
      <left/>
      <right/>
      <top/>
      <bottom style="thin">
        <color theme="6" tint="0.39994506668294322"/>
      </bottom>
      <diagonal/>
    </border>
    <border>
      <left/>
      <right/>
      <top/>
      <bottom style="thick">
        <color theme="1"/>
      </bottom>
      <diagonal/>
    </border>
    <border>
      <left/>
      <right/>
      <top style="thick">
        <color theme="9" tint="-0.24994659260841701"/>
      </top>
      <bottom style="thick">
        <color theme="9" tint="-0.24994659260841701"/>
      </bottom>
      <diagonal/>
    </border>
    <border>
      <left/>
      <right/>
      <top/>
      <bottom style="thin">
        <color theme="9" tint="-0.24994659260841701"/>
      </bottom>
      <diagonal/>
    </border>
    <border>
      <left/>
      <right/>
      <top style="thin">
        <color theme="7" tint="-0.24994659260841701"/>
      </top>
      <bottom style="thin">
        <color theme="7" tint="-0.24994659260841701"/>
      </bottom>
      <diagonal/>
    </border>
    <border>
      <left/>
      <right/>
      <top/>
      <bottom style="thin">
        <color theme="7" tint="-0.24994659260841701"/>
      </bottom>
      <diagonal/>
    </border>
    <border>
      <left/>
      <right/>
      <top/>
      <bottom style="thick">
        <color theme="7" tint="-0.24994659260841701"/>
      </bottom>
      <diagonal/>
    </border>
    <border>
      <left/>
      <right/>
      <top style="thin">
        <color theme="0" tint="-0.499984740745262"/>
      </top>
      <bottom style="thin">
        <color theme="0" tint="-0.499984740745262"/>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top style="thin">
        <color theme="6" tint="-0.24994659260841701"/>
      </top>
      <bottom style="thin">
        <color theme="6" tint="-0.24994659260841701"/>
      </bottom>
      <diagonal/>
    </border>
    <border>
      <left style="medium">
        <color theme="8" tint="-0.24994659260841701"/>
      </left>
      <right/>
      <top style="medium">
        <color theme="8" tint="-0.24994659260841701"/>
      </top>
      <bottom/>
      <diagonal/>
    </border>
    <border>
      <left/>
      <right/>
      <top style="medium">
        <color theme="8" tint="-0.24994659260841701"/>
      </top>
      <bottom/>
      <diagonal/>
    </border>
    <border>
      <left/>
      <right style="medium">
        <color theme="8" tint="-0.24994659260841701"/>
      </right>
      <top style="medium">
        <color theme="8" tint="-0.24994659260841701"/>
      </top>
      <bottom/>
      <diagonal/>
    </border>
    <border>
      <left style="medium">
        <color theme="8" tint="-0.24994659260841701"/>
      </left>
      <right/>
      <top/>
      <bottom/>
      <diagonal/>
    </border>
    <border>
      <left/>
      <right style="medium">
        <color theme="8" tint="-0.24994659260841701"/>
      </right>
      <top/>
      <bottom/>
      <diagonal/>
    </border>
    <border>
      <left style="medium">
        <color theme="8" tint="-0.24994659260841701"/>
      </left>
      <right/>
      <top/>
      <bottom style="medium">
        <color theme="8" tint="-0.24994659260841701"/>
      </bottom>
      <diagonal/>
    </border>
    <border>
      <left/>
      <right/>
      <top/>
      <bottom style="medium">
        <color theme="8" tint="-0.24994659260841701"/>
      </bottom>
      <diagonal/>
    </border>
    <border>
      <left/>
      <right style="medium">
        <color theme="8" tint="-0.24994659260841701"/>
      </right>
      <top/>
      <bottom style="medium">
        <color theme="8" tint="-0.24994659260841701"/>
      </bottom>
      <diagonal/>
    </border>
    <border>
      <left style="thick">
        <color theme="6" tint="-0.24994659260841701"/>
      </left>
      <right style="thick">
        <color theme="6" tint="-0.24994659260841701"/>
      </right>
      <top style="thick">
        <color theme="6" tint="-0.24994659260841701"/>
      </top>
      <bottom style="thick">
        <color theme="6" tint="-0.24994659260841701"/>
      </bottom>
      <diagonal/>
    </border>
    <border>
      <left style="thick">
        <color theme="6" tint="-0.24994659260841701"/>
      </left>
      <right/>
      <top style="thick">
        <color theme="6" tint="-0.24994659260841701"/>
      </top>
      <bottom style="thick">
        <color theme="6" tint="-0.24994659260841701"/>
      </bottom>
      <diagonal/>
    </border>
    <border>
      <left style="thick">
        <color theme="6" tint="-0.24994659260841701"/>
      </left>
      <right/>
      <top style="thick">
        <color theme="6" tint="-0.24994659260841701"/>
      </top>
      <bottom/>
      <diagonal/>
    </border>
    <border>
      <left/>
      <right style="thick">
        <color theme="6" tint="-0.24994659260841701"/>
      </right>
      <top style="thick">
        <color theme="6" tint="-0.24994659260841701"/>
      </top>
      <bottom/>
      <diagonal/>
    </border>
    <border>
      <left style="thick">
        <color theme="6" tint="-0.24994659260841701"/>
      </left>
      <right/>
      <top/>
      <bottom/>
      <diagonal/>
    </border>
    <border>
      <left/>
      <right style="thick">
        <color theme="6" tint="-0.24994659260841701"/>
      </right>
      <top/>
      <bottom/>
      <diagonal/>
    </border>
    <border>
      <left style="thick">
        <color theme="6" tint="-0.24994659260841701"/>
      </left>
      <right/>
      <top/>
      <bottom style="thick">
        <color theme="6" tint="-0.24994659260841701"/>
      </bottom>
      <diagonal/>
    </border>
    <border>
      <left/>
      <right style="thick">
        <color theme="6" tint="-0.24994659260841701"/>
      </right>
      <top/>
      <bottom style="thick">
        <color theme="6" tint="-0.24994659260841701"/>
      </bottom>
      <diagonal/>
    </border>
    <border>
      <left style="hair">
        <color indexed="64"/>
      </left>
      <right style="hair">
        <color theme="0" tint="-0.34998626667073579"/>
      </right>
      <top style="hair">
        <color theme="0" tint="-0.34998626667073579"/>
      </top>
      <bottom style="hair">
        <color theme="0" tint="-0.34998626667073579"/>
      </bottom>
      <diagonal/>
    </border>
    <border>
      <left style="thin">
        <color rgb="FFB2B2B2"/>
      </left>
      <right style="thin">
        <color rgb="FFB2B2B2"/>
      </right>
      <top style="thin">
        <color rgb="FFB2B2B2"/>
      </top>
      <bottom style="thin">
        <color rgb="FFB2B2B2"/>
      </bottom>
      <diagonal/>
    </border>
    <border>
      <left/>
      <right/>
      <top style="thin">
        <color rgb="FF808080"/>
      </top>
      <bottom style="thin">
        <color rgb="FF808080"/>
      </bottom>
      <diagonal/>
    </border>
    <border>
      <left style="medium">
        <color theme="2" tint="-0.24994659260841701"/>
      </left>
      <right/>
      <top style="thin">
        <color theme="2" tint="-0.499984740745262"/>
      </top>
      <bottom style="thin">
        <color theme="2" tint="-0.499984740745262"/>
      </bottom>
      <diagonal/>
    </border>
  </borders>
  <cellStyleXfs count="5">
    <xf numFmtId="0" fontId="0" fillId="0" borderId="0"/>
    <xf numFmtId="43" fontId="69" fillId="0" borderId="0" applyFont="0" applyFill="0" applyBorder="0" applyAlignment="0" applyProtection="0"/>
    <xf numFmtId="44" fontId="69" fillId="0" borderId="0" applyFont="0" applyFill="0" applyBorder="0" applyAlignment="0" applyProtection="0"/>
    <xf numFmtId="0" fontId="76" fillId="26" borderId="0" applyNumberFormat="0" applyBorder="0" applyAlignment="0" applyProtection="0"/>
    <xf numFmtId="0" fontId="69" fillId="35" borderId="104" applyNumberFormat="0" applyFont="0" applyAlignment="0" applyProtection="0"/>
  </cellStyleXfs>
  <cellXfs count="674">
    <xf numFmtId="0" fontId="0" fillId="0" borderId="0" xfId="0"/>
    <xf numFmtId="0" fontId="17" fillId="0" borderId="0" xfId="0" applyFont="1" applyAlignment="1">
      <alignment horizontal="center" vertical="center"/>
    </xf>
    <xf numFmtId="0" fontId="18" fillId="0" borderId="6" xfId="0" applyFont="1" applyBorder="1" applyAlignment="1">
      <alignment horizontal="center" vertical="center" wrapText="1"/>
    </xf>
    <xf numFmtId="0" fontId="19" fillId="0" borderId="0" xfId="0" applyFont="1" applyAlignment="1">
      <alignment horizontal="center" vertical="center"/>
    </xf>
    <xf numFmtId="0" fontId="19" fillId="0" borderId="0" xfId="0" applyFont="1" applyAlignment="1">
      <alignment vertical="center"/>
    </xf>
    <xf numFmtId="0" fontId="18" fillId="0" borderId="0" xfId="0" applyFont="1" applyAlignment="1">
      <alignment horizontal="center" vertical="center" wrapText="1"/>
    </xf>
    <xf numFmtId="0" fontId="19" fillId="0" borderId="0" xfId="0" applyFont="1" applyAlignment="1">
      <alignment horizontal="center"/>
    </xf>
    <xf numFmtId="0" fontId="13" fillId="4" borderId="0" xfId="0" applyFont="1" applyFill="1"/>
    <xf numFmtId="0" fontId="21" fillId="6" borderId="0" xfId="0" applyFont="1" applyFill="1" applyAlignment="1">
      <alignment horizontal="left" vertical="center"/>
    </xf>
    <xf numFmtId="0" fontId="16" fillId="4" borderId="0" xfId="0" applyFont="1" applyFill="1" applyAlignment="1">
      <alignment horizontal="left" vertical="center"/>
    </xf>
    <xf numFmtId="0" fontId="23" fillId="10" borderId="3" xfId="0" applyFont="1" applyFill="1" applyBorder="1" applyAlignment="1">
      <alignment horizontal="center" vertical="center" wrapText="1"/>
    </xf>
    <xf numFmtId="0" fontId="14" fillId="7" borderId="10" xfId="0" applyFont="1" applyFill="1" applyBorder="1"/>
    <xf numFmtId="0" fontId="15" fillId="7" borderId="10" xfId="0" applyFont="1" applyFill="1" applyBorder="1"/>
    <xf numFmtId="0" fontId="22" fillId="4" borderId="0" xfId="0" applyFont="1" applyFill="1"/>
    <xf numFmtId="0" fontId="26" fillId="4" borderId="0" xfId="0" applyFont="1" applyFill="1"/>
    <xf numFmtId="0" fontId="0" fillId="4" borderId="0" xfId="0" applyFill="1"/>
    <xf numFmtId="0" fontId="29" fillId="4" borderId="0" xfId="0" applyFont="1" applyFill="1"/>
    <xf numFmtId="0" fontId="32" fillId="4" borderId="0" xfId="0" applyFont="1" applyFill="1"/>
    <xf numFmtId="0" fontId="33" fillId="0" borderId="0" xfId="0" applyFont="1" applyAlignment="1">
      <alignment vertical="center"/>
    </xf>
    <xf numFmtId="0" fontId="12" fillId="4" borderId="0" xfId="0" applyFont="1" applyFill="1" applyAlignment="1">
      <alignment horizontal="left" vertical="center"/>
    </xf>
    <xf numFmtId="2" fontId="12" fillId="4" borderId="0" xfId="0" applyNumberFormat="1" applyFont="1" applyFill="1" applyAlignment="1">
      <alignment horizontal="right" vertical="center"/>
    </xf>
    <xf numFmtId="0" fontId="34" fillId="7" borderId="11" xfId="0" applyFont="1" applyFill="1" applyBorder="1"/>
    <xf numFmtId="0" fontId="34" fillId="7" borderId="11" xfId="0" applyFont="1" applyFill="1" applyBorder="1" applyAlignment="1">
      <alignment horizontal="center"/>
    </xf>
    <xf numFmtId="0" fontId="28" fillId="0" borderId="0" xfId="0" applyFont="1" applyAlignment="1">
      <alignment vertical="center"/>
    </xf>
    <xf numFmtId="0" fontId="34" fillId="7" borderId="11" xfId="0" applyFont="1" applyFill="1" applyBorder="1" applyAlignment="1">
      <alignment horizontal="center" wrapText="1"/>
    </xf>
    <xf numFmtId="0" fontId="34" fillId="7" borderId="12" xfId="0" applyFont="1" applyFill="1" applyBorder="1" applyAlignment="1">
      <alignment horizontal="left"/>
    </xf>
    <xf numFmtId="0" fontId="26" fillId="4" borderId="0" xfId="0" applyFont="1" applyFill="1" applyAlignment="1">
      <alignment wrapText="1"/>
    </xf>
    <xf numFmtId="0" fontId="26" fillId="4" borderId="0" xfId="0" applyFont="1" applyFill="1" applyAlignment="1">
      <alignment vertical="center"/>
    </xf>
    <xf numFmtId="169" fontId="38" fillId="10" borderId="0" xfId="0" applyNumberFormat="1" applyFont="1" applyFill="1" applyAlignment="1" applyProtection="1">
      <alignment horizontal="center" vertical="center" wrapText="1"/>
      <protection locked="0"/>
    </xf>
    <xf numFmtId="0" fontId="23" fillId="4" borderId="0" xfId="0" applyFont="1" applyFill="1" applyAlignment="1">
      <alignment horizontal="center" wrapText="1"/>
    </xf>
    <xf numFmtId="167" fontId="23" fillId="4" borderId="4" xfId="0" applyNumberFormat="1" applyFont="1" applyFill="1" applyBorder="1" applyAlignment="1">
      <alignment vertical="center" wrapText="1"/>
    </xf>
    <xf numFmtId="0" fontId="10" fillId="4" borderId="0" xfId="0" applyFont="1" applyFill="1" applyAlignment="1">
      <alignment wrapText="1"/>
    </xf>
    <xf numFmtId="0" fontId="40" fillId="0" borderId="6" xfId="0" applyFont="1" applyBorder="1" applyAlignment="1">
      <alignment horizontal="center" vertical="center" wrapText="1"/>
    </xf>
    <xf numFmtId="0" fontId="40" fillId="0" borderId="23" xfId="0" applyFont="1" applyBorder="1" applyAlignment="1">
      <alignment horizontal="center" vertical="center" wrapText="1"/>
    </xf>
    <xf numFmtId="0" fontId="40" fillId="0" borderId="22" xfId="0" applyFont="1" applyBorder="1" applyAlignment="1">
      <alignment horizontal="center" vertical="center" wrapText="1"/>
    </xf>
    <xf numFmtId="0" fontId="40" fillId="0" borderId="24" xfId="0" applyFont="1" applyBorder="1" applyAlignment="1">
      <alignment horizontal="center" vertical="center" wrapText="1"/>
    </xf>
    <xf numFmtId="0" fontId="40" fillId="0" borderId="25" xfId="0" applyFont="1" applyBorder="1" applyAlignment="1">
      <alignment horizontal="center" vertical="center" wrapText="1"/>
    </xf>
    <xf numFmtId="0" fontId="0" fillId="0" borderId="5" xfId="0" applyBorder="1" applyAlignment="1">
      <alignment horizontal="left" vertical="center" wrapText="1"/>
    </xf>
    <xf numFmtId="0" fontId="0" fillId="0" borderId="1" xfId="0" applyBorder="1" applyAlignment="1">
      <alignment horizontal="left" vertical="center" wrapText="1"/>
    </xf>
    <xf numFmtId="0" fontId="42" fillId="4" borderId="0" xfId="0" applyFont="1" applyFill="1" applyAlignment="1">
      <alignment horizontal="left"/>
    </xf>
    <xf numFmtId="0" fontId="12" fillId="4" borderId="0" xfId="0" applyFont="1" applyFill="1" applyProtection="1">
      <protection locked="0"/>
    </xf>
    <xf numFmtId="0" fontId="24" fillId="4" borderId="0" xfId="0" applyFont="1" applyFill="1"/>
    <xf numFmtId="0" fontId="15" fillId="11" borderId="0" xfId="0" applyFont="1" applyFill="1"/>
    <xf numFmtId="0" fontId="15" fillId="11" borderId="0" xfId="0" applyFont="1" applyFill="1" applyAlignment="1">
      <alignment wrapText="1"/>
    </xf>
    <xf numFmtId="0" fontId="15" fillId="11" borderId="0" xfId="0" applyFont="1" applyFill="1" applyAlignment="1">
      <alignment horizontal="center" vertical="center"/>
    </xf>
    <xf numFmtId="0" fontId="15" fillId="11" borderId="18" xfId="0" applyFont="1" applyFill="1" applyBorder="1" applyAlignment="1">
      <alignment vertical="center" wrapText="1"/>
    </xf>
    <xf numFmtId="0" fontId="15" fillId="11" borderId="16" xfId="0" applyFont="1" applyFill="1" applyBorder="1" applyAlignment="1">
      <alignment vertical="center" wrapText="1"/>
    </xf>
    <xf numFmtId="0" fontId="24" fillId="11" borderId="0" xfId="0" applyFont="1" applyFill="1"/>
    <xf numFmtId="0" fontId="15" fillId="11" borderId="17" xfId="0" applyFont="1" applyFill="1" applyBorder="1" applyAlignment="1">
      <alignment vertical="center" wrapText="1"/>
    </xf>
    <xf numFmtId="0" fontId="24" fillId="11" borderId="0" xfId="0" applyFont="1" applyFill="1" applyAlignment="1">
      <alignment wrapText="1"/>
    </xf>
    <xf numFmtId="0" fontId="24" fillId="4" borderId="0" xfId="0" applyFont="1" applyFill="1" applyAlignment="1">
      <alignment wrapText="1"/>
    </xf>
    <xf numFmtId="0" fontId="15" fillId="4" borderId="0" xfId="0" applyFont="1" applyFill="1"/>
    <xf numFmtId="0" fontId="0" fillId="4" borderId="0" xfId="0" applyFill="1" applyProtection="1">
      <protection locked="0"/>
    </xf>
    <xf numFmtId="0" fontId="0" fillId="4" borderId="0" xfId="0" applyFill="1" applyAlignment="1">
      <alignment wrapText="1"/>
    </xf>
    <xf numFmtId="0" fontId="0" fillId="4" borderId="0" xfId="0" applyFill="1" applyAlignment="1">
      <alignment horizontal="center" vertical="center"/>
    </xf>
    <xf numFmtId="0" fontId="0" fillId="0" borderId="16" xfId="0" applyBorder="1" applyAlignment="1">
      <alignment vertical="center" wrapText="1"/>
    </xf>
    <xf numFmtId="0" fontId="0" fillId="10" borderId="0" xfId="0" applyFill="1" applyAlignment="1" applyProtection="1">
      <alignment horizontal="center" vertical="center" wrapText="1"/>
      <protection locked="0"/>
    </xf>
    <xf numFmtId="0" fontId="0" fillId="0" borderId="0" xfId="0" applyAlignment="1">
      <alignment vertical="center"/>
    </xf>
    <xf numFmtId="0" fontId="0" fillId="0" borderId="0" xfId="0" applyAlignment="1">
      <alignment horizontal="center" vertical="center"/>
    </xf>
    <xf numFmtId="0" fontId="0" fillId="4" borderId="18" xfId="0" applyFill="1" applyBorder="1" applyAlignment="1">
      <alignment vertical="center" wrapText="1"/>
    </xf>
    <xf numFmtId="0" fontId="0" fillId="0" borderId="18" xfId="0" applyBorder="1" applyAlignment="1">
      <alignment vertical="center" wrapText="1"/>
    </xf>
    <xf numFmtId="0" fontId="0" fillId="4" borderId="16" xfId="0" applyFill="1" applyBorder="1" applyAlignment="1">
      <alignment vertical="center" wrapText="1"/>
    </xf>
    <xf numFmtId="0" fontId="0" fillId="4" borderId="17" xfId="0" applyFill="1" applyBorder="1" applyAlignment="1">
      <alignment vertical="center" wrapText="1"/>
    </xf>
    <xf numFmtId="0" fontId="0" fillId="0" borderId="17" xfId="0" applyBorder="1" applyAlignment="1">
      <alignment vertical="center" wrapText="1"/>
    </xf>
    <xf numFmtId="0" fontId="0" fillId="6" borderId="0" xfId="0" applyFill="1"/>
    <xf numFmtId="0" fontId="0" fillId="0" borderId="9" xfId="0" applyBorder="1" applyAlignment="1">
      <alignment vertical="center" wrapText="1"/>
    </xf>
    <xf numFmtId="0" fontId="0" fillId="0" borderId="0" xfId="0" applyAlignment="1">
      <alignment vertical="top"/>
    </xf>
    <xf numFmtId="0" fontId="0" fillId="0" borderId="0" xfId="0" applyAlignment="1" applyProtection="1">
      <alignment horizontal="center" vertical="center" wrapText="1"/>
      <protection hidden="1"/>
    </xf>
    <xf numFmtId="0" fontId="0" fillId="0" borderId="0" xfId="0" applyAlignment="1">
      <alignment horizontal="left" vertical="center"/>
    </xf>
    <xf numFmtId="1" fontId="0" fillId="10" borderId="0" xfId="0" applyNumberFormat="1" applyFill="1" applyAlignment="1" applyProtection="1">
      <alignment horizontal="center" vertical="center" wrapText="1"/>
      <protection locked="0"/>
    </xf>
    <xf numFmtId="0" fontId="0" fillId="0" borderId="0" xfId="0" applyAlignment="1">
      <alignment vertical="center" wrapText="1"/>
    </xf>
    <xf numFmtId="0" fontId="0" fillId="3" borderId="0" xfId="0" applyFill="1"/>
    <xf numFmtId="0" fontId="11" fillId="0" borderId="0" xfId="0" applyFont="1"/>
    <xf numFmtId="0" fontId="11" fillId="0" borderId="0" xfId="0" applyFont="1" applyAlignment="1">
      <alignment wrapText="1"/>
    </xf>
    <xf numFmtId="0" fontId="11" fillId="10" borderId="0" xfId="0" applyFont="1" applyFill="1"/>
    <xf numFmtId="0" fontId="11" fillId="4" borderId="0" xfId="0" applyFont="1" applyFill="1"/>
    <xf numFmtId="0" fontId="23" fillId="0" borderId="1" xfId="0" applyFont="1" applyBorder="1" applyAlignment="1" applyProtection="1">
      <alignment wrapText="1"/>
      <protection locked="0"/>
    </xf>
    <xf numFmtId="0" fontId="47" fillId="0" borderId="0" xfId="0" applyFont="1"/>
    <xf numFmtId="0" fontId="11" fillId="0" borderId="0" xfId="0" applyFont="1" applyAlignment="1">
      <alignment horizontal="left"/>
    </xf>
    <xf numFmtId="0" fontId="10" fillId="0" borderId="0" xfId="0" applyFont="1" applyAlignment="1">
      <alignment horizontal="left"/>
    </xf>
    <xf numFmtId="0" fontId="11" fillId="0" borderId="0" xfId="0" applyFont="1" applyAlignment="1" applyProtection="1">
      <alignment horizontal="left"/>
      <protection locked="0"/>
    </xf>
    <xf numFmtId="0" fontId="0" fillId="7" borderId="0" xfId="0" applyFill="1"/>
    <xf numFmtId="0" fontId="0" fillId="12" borderId="0" xfId="0" applyFill="1"/>
    <xf numFmtId="0" fontId="0" fillId="10" borderId="7" xfId="0" applyFill="1" applyBorder="1"/>
    <xf numFmtId="0" fontId="0" fillId="4" borderId="1" xfId="0" applyFill="1" applyBorder="1" applyAlignment="1">
      <alignment horizontal="center" vertical="center" wrapText="1"/>
    </xf>
    <xf numFmtId="0" fontId="0" fillId="8" borderId="0" xfId="0" applyFill="1"/>
    <xf numFmtId="0" fontId="0" fillId="4" borderId="0" xfId="0" applyFill="1" applyAlignment="1">
      <alignment horizontal="left" vertical="top"/>
    </xf>
    <xf numFmtId="0" fontId="0" fillId="9" borderId="0" xfId="0" applyFill="1"/>
    <xf numFmtId="0" fontId="0" fillId="4" borderId="0" xfId="0" applyFill="1" applyAlignment="1">
      <alignment horizontal="left" wrapText="1"/>
    </xf>
    <xf numFmtId="0" fontId="0" fillId="4" borderId="0" xfId="0" applyFill="1" applyAlignment="1">
      <alignment horizontal="center"/>
    </xf>
    <xf numFmtId="0" fontId="11" fillId="4" borderId="0" xfId="0" applyFont="1" applyFill="1" applyAlignment="1">
      <alignment wrapText="1"/>
    </xf>
    <xf numFmtId="1" fontId="0" fillId="4" borderId="4" xfId="0" applyNumberFormat="1" applyFill="1" applyBorder="1" applyAlignment="1">
      <alignment horizontal="center" vertical="center"/>
    </xf>
    <xf numFmtId="0" fontId="0" fillId="3" borderId="4" xfId="0" applyFill="1" applyBorder="1" applyAlignment="1">
      <alignment horizontal="center" vertical="center"/>
    </xf>
    <xf numFmtId="0" fontId="26" fillId="4" borderId="0" xfId="0" applyFont="1" applyFill="1" applyAlignment="1">
      <alignment horizontal="center"/>
    </xf>
    <xf numFmtId="0" fontId="10" fillId="4" borderId="0" xfId="0" applyFont="1" applyFill="1" applyProtection="1">
      <protection locked="0"/>
    </xf>
    <xf numFmtId="0" fontId="48" fillId="4" borderId="0" xfId="0" applyFont="1" applyFill="1" applyProtection="1">
      <protection locked="0"/>
    </xf>
    <xf numFmtId="0" fontId="48" fillId="4" borderId="0" xfId="0" applyFont="1" applyFill="1"/>
    <xf numFmtId="0" fontId="48" fillId="4" borderId="0" xfId="0" applyFont="1" applyFill="1" applyAlignment="1">
      <alignment wrapText="1"/>
    </xf>
    <xf numFmtId="0" fontId="29" fillId="4" borderId="0" xfId="0" applyFont="1" applyFill="1" applyAlignment="1">
      <alignment vertical="center"/>
    </xf>
    <xf numFmtId="0" fontId="49" fillId="4" borderId="0" xfId="0" applyFont="1" applyFill="1" applyAlignment="1">
      <alignment vertical="center"/>
    </xf>
    <xf numFmtId="0" fontId="48" fillId="4" borderId="0" xfId="0" applyFont="1" applyFill="1" applyAlignment="1">
      <alignment horizontal="justify" vertical="center"/>
    </xf>
    <xf numFmtId="0" fontId="48" fillId="4" borderId="4" xfId="0" applyFont="1" applyFill="1" applyBorder="1" applyAlignment="1">
      <alignment horizontal="center" vertical="center" wrapText="1"/>
    </xf>
    <xf numFmtId="0" fontId="11" fillId="4" borderId="26" xfId="0" applyFont="1" applyFill="1" applyBorder="1" applyAlignment="1">
      <alignment horizontal="center" vertical="center" wrapText="1"/>
    </xf>
    <xf numFmtId="0" fontId="48" fillId="4" borderId="28" xfId="0" applyFont="1" applyFill="1" applyBorder="1" applyAlignment="1">
      <alignment horizontal="center" vertical="center" wrapText="1"/>
    </xf>
    <xf numFmtId="0" fontId="11" fillId="4" borderId="29" xfId="0" applyFont="1" applyFill="1" applyBorder="1" applyAlignment="1">
      <alignment horizontal="center" vertical="center" wrapText="1"/>
    </xf>
    <xf numFmtId="0" fontId="51" fillId="10" borderId="30" xfId="0" applyFont="1" applyFill="1" applyBorder="1" applyAlignment="1">
      <alignment horizontal="center" vertical="center"/>
    </xf>
    <xf numFmtId="0" fontId="20" fillId="10" borderId="31" xfId="0" applyFont="1" applyFill="1" applyBorder="1"/>
    <xf numFmtId="0" fontId="20" fillId="10" borderId="31" xfId="0" applyFont="1" applyFill="1" applyBorder="1" applyAlignment="1">
      <alignment horizontal="right" vertical="center"/>
    </xf>
    <xf numFmtId="0" fontId="20" fillId="10" borderId="31" xfId="0" applyFont="1" applyFill="1" applyBorder="1" applyAlignment="1">
      <alignment horizontal="left" vertical="top"/>
    </xf>
    <xf numFmtId="0" fontId="20" fillId="10" borderId="31" xfId="0" applyFont="1" applyFill="1" applyBorder="1" applyAlignment="1">
      <alignment horizontal="right" vertical="top"/>
    </xf>
    <xf numFmtId="0" fontId="20" fillId="10" borderId="32" xfId="0" applyFont="1" applyFill="1" applyBorder="1" applyAlignment="1">
      <alignment horizontal="left" vertical="top"/>
    </xf>
    <xf numFmtId="0" fontId="52" fillId="4" borderId="0" xfId="0" applyFont="1" applyFill="1" applyAlignment="1">
      <alignment vertical="center"/>
    </xf>
    <xf numFmtId="0" fontId="41" fillId="4" borderId="0" xfId="0" applyFont="1" applyFill="1" applyAlignment="1">
      <alignment horizontal="left" vertical="center"/>
    </xf>
    <xf numFmtId="0" fontId="0" fillId="4" borderId="15" xfId="0" applyFill="1" applyBorder="1"/>
    <xf numFmtId="0" fontId="0" fillId="4" borderId="36" xfId="0" applyFill="1" applyBorder="1"/>
    <xf numFmtId="0" fontId="0" fillId="4" borderId="14" xfId="0" applyFill="1" applyBorder="1"/>
    <xf numFmtId="0" fontId="0" fillId="4" borderId="37" xfId="0" applyFill="1" applyBorder="1"/>
    <xf numFmtId="0" fontId="12" fillId="13" borderId="13" xfId="0" applyFont="1" applyFill="1" applyBorder="1"/>
    <xf numFmtId="0" fontId="12" fillId="13" borderId="38" xfId="0" applyFont="1" applyFill="1" applyBorder="1"/>
    <xf numFmtId="0" fontId="11" fillId="10" borderId="7" xfId="0" applyFont="1" applyFill="1" applyBorder="1" applyAlignment="1">
      <alignment horizontal="left" vertical="center" wrapText="1"/>
    </xf>
    <xf numFmtId="0" fontId="10" fillId="10" borderId="0" xfId="0" applyFont="1" applyFill="1"/>
    <xf numFmtId="0" fontId="0" fillId="10" borderId="39" xfId="0" applyFill="1" applyBorder="1" applyAlignment="1">
      <alignment horizontal="left" vertical="center" wrapText="1"/>
    </xf>
    <xf numFmtId="0" fontId="0" fillId="10" borderId="7" xfId="0" applyFill="1" applyBorder="1" applyAlignment="1">
      <alignment wrapText="1"/>
    </xf>
    <xf numFmtId="0" fontId="0" fillId="10" borderId="7" xfId="0" applyFill="1" applyBorder="1" applyAlignment="1">
      <alignment horizontal="left" vertical="center" wrapText="1"/>
    </xf>
    <xf numFmtId="167" fontId="11" fillId="10" borderId="7" xfId="0" applyNumberFormat="1" applyFont="1" applyFill="1" applyBorder="1" applyAlignment="1" applyProtection="1">
      <alignment horizontal="center" vertical="center"/>
      <protection locked="0"/>
    </xf>
    <xf numFmtId="0" fontId="11" fillId="14" borderId="0" xfId="0" applyFont="1" applyFill="1"/>
    <xf numFmtId="0" fontId="11" fillId="14" borderId="0" xfId="0" applyFont="1" applyFill="1" applyAlignment="1">
      <alignment wrapText="1"/>
    </xf>
    <xf numFmtId="0" fontId="11" fillId="14" borderId="40" xfId="0" applyFont="1" applyFill="1" applyBorder="1"/>
    <xf numFmtId="0" fontId="11" fillId="0" borderId="1" xfId="0" applyFont="1" applyBorder="1" applyAlignment="1">
      <alignment horizontal="center" vertical="center" wrapText="1"/>
    </xf>
    <xf numFmtId="0" fontId="11" fillId="0" borderId="1" xfId="0" applyFont="1" applyBorder="1" applyAlignment="1" applyProtection="1">
      <alignment horizontal="center" vertical="center" wrapText="1"/>
      <protection locked="0"/>
    </xf>
    <xf numFmtId="0" fontId="10" fillId="14" borderId="40" xfId="0" applyFont="1" applyFill="1" applyBorder="1"/>
    <xf numFmtId="0" fontId="0" fillId="14" borderId="0" xfId="0" applyFill="1"/>
    <xf numFmtId="0" fontId="21" fillId="14" borderId="0" xfId="0" applyFont="1" applyFill="1" applyAlignment="1">
      <alignment horizontal="left" vertical="center"/>
    </xf>
    <xf numFmtId="0" fontId="12" fillId="10" borderId="0" xfId="0" applyFont="1" applyFill="1" applyAlignment="1">
      <alignment horizontal="left" vertical="center"/>
    </xf>
    <xf numFmtId="0" fontId="52" fillId="14" borderId="0" xfId="0" applyFont="1" applyFill="1" applyAlignment="1">
      <alignment vertical="center"/>
    </xf>
    <xf numFmtId="0" fontId="23" fillId="14" borderId="0" xfId="0" applyFont="1" applyFill="1" applyAlignment="1">
      <alignment vertical="center"/>
    </xf>
    <xf numFmtId="0" fontId="11" fillId="14" borderId="0" xfId="0" applyFont="1" applyFill="1" applyAlignment="1">
      <alignment vertical="center"/>
    </xf>
    <xf numFmtId="0" fontId="10" fillId="10" borderId="0" xfId="0" applyFont="1" applyFill="1" applyAlignment="1">
      <alignment vertical="center"/>
    </xf>
    <xf numFmtId="0" fontId="11" fillId="10" borderId="0" xfId="0" applyFont="1" applyFill="1" applyAlignment="1">
      <alignment horizontal="left" vertical="center" wrapText="1"/>
    </xf>
    <xf numFmtId="0" fontId="0" fillId="10" borderId="0" xfId="0" applyFill="1" applyAlignment="1">
      <alignment horizontal="center" vertical="center" wrapText="1"/>
    </xf>
    <xf numFmtId="0" fontId="11" fillId="0" borderId="0" xfId="0" applyFont="1" applyAlignment="1">
      <alignment vertical="center"/>
    </xf>
    <xf numFmtId="0" fontId="11" fillId="15" borderId="0" xfId="0" applyFont="1" applyFill="1"/>
    <xf numFmtId="0" fontId="52" fillId="15" borderId="0" xfId="0" applyFont="1" applyFill="1" applyAlignment="1">
      <alignment vertical="center"/>
    </xf>
    <xf numFmtId="0" fontId="11" fillId="15" borderId="0" xfId="0" applyFont="1" applyFill="1" applyAlignment="1">
      <alignment wrapText="1"/>
    </xf>
    <xf numFmtId="0" fontId="10" fillId="15" borderId="0" xfId="0" applyFont="1" applyFill="1"/>
    <xf numFmtId="3" fontId="11" fillId="15" borderId="0" xfId="0" applyNumberFormat="1" applyFont="1" applyFill="1" applyAlignment="1" applyProtection="1">
      <alignment horizontal="center"/>
      <protection locked="0"/>
    </xf>
    <xf numFmtId="0" fontId="46" fillId="15" borderId="0" xfId="0" applyFont="1" applyFill="1" applyAlignment="1" applyProtection="1">
      <alignment horizontal="left" vertical="top" wrapText="1"/>
      <protection locked="0"/>
    </xf>
    <xf numFmtId="0" fontId="0" fillId="15" borderId="0" xfId="0" applyFill="1" applyAlignment="1">
      <alignment horizontal="left" vertical="top" wrapText="1"/>
    </xf>
    <xf numFmtId="0" fontId="25" fillId="15" borderId="0" xfId="0" applyFont="1" applyFill="1" applyAlignment="1">
      <alignment horizontal="left" vertical="top" wrapText="1"/>
    </xf>
    <xf numFmtId="167" fontId="10" fillId="15" borderId="0" xfId="0" applyNumberFormat="1" applyFont="1" applyFill="1"/>
    <xf numFmtId="167" fontId="0" fillId="15" borderId="0" xfId="0" applyNumberFormat="1" applyFill="1"/>
    <xf numFmtId="168" fontId="12" fillId="15" borderId="0" xfId="0" applyNumberFormat="1" applyFont="1" applyFill="1" applyAlignment="1">
      <alignment horizontal="center"/>
    </xf>
    <xf numFmtId="0" fontId="0" fillId="10" borderId="7" xfId="0" applyFill="1" applyBorder="1" applyAlignment="1">
      <alignment horizontal="center" vertical="center" wrapText="1"/>
    </xf>
    <xf numFmtId="3" fontId="11" fillId="10" borderId="0" xfId="0" applyNumberFormat="1" applyFont="1" applyFill="1" applyAlignment="1" applyProtection="1">
      <alignment horizontal="center" vertical="center" wrapText="1"/>
      <protection locked="0"/>
    </xf>
    <xf numFmtId="0" fontId="11" fillId="10" borderId="7" xfId="0" applyFont="1" applyFill="1" applyBorder="1" applyAlignment="1">
      <alignment horizontal="center" vertical="center"/>
    </xf>
    <xf numFmtId="3" fontId="11" fillId="15" borderId="0" xfId="0" applyNumberFormat="1" applyFont="1" applyFill="1" applyAlignment="1" applyProtection="1">
      <alignment horizontal="left"/>
      <protection locked="0"/>
    </xf>
    <xf numFmtId="0" fontId="53" fillId="15" borderId="0" xfId="0" applyFont="1" applyFill="1"/>
    <xf numFmtId="168" fontId="10" fillId="15" borderId="0" xfId="0" applyNumberFormat="1" applyFont="1" applyFill="1" applyAlignment="1">
      <alignment horizontal="center"/>
    </xf>
    <xf numFmtId="168" fontId="12" fillId="15" borderId="0" xfId="0" applyNumberFormat="1" applyFont="1" applyFill="1"/>
    <xf numFmtId="4" fontId="0" fillId="4" borderId="1" xfId="0" applyNumberFormat="1" applyFill="1" applyBorder="1" applyAlignment="1" applyProtection="1">
      <alignment horizontal="center"/>
      <protection locked="0"/>
    </xf>
    <xf numFmtId="1" fontId="0" fillId="4" borderId="1" xfId="0" applyNumberFormat="1" applyFill="1" applyBorder="1" applyAlignment="1" applyProtection="1">
      <alignment horizontal="center"/>
      <protection locked="0"/>
    </xf>
    <xf numFmtId="0" fontId="0" fillId="0" borderId="1" xfId="0" applyBorder="1"/>
    <xf numFmtId="1" fontId="0" fillId="0" borderId="1" xfId="0" applyNumberFormat="1" applyBorder="1"/>
    <xf numFmtId="0" fontId="0" fillId="15" borderId="0" xfId="0" applyFill="1" applyAlignment="1">
      <alignment wrapText="1"/>
    </xf>
    <xf numFmtId="0" fontId="30" fillId="0" borderId="44" xfId="0" applyFont="1" applyBorder="1" applyAlignment="1" applyProtection="1">
      <alignment horizontal="right" wrapText="1"/>
      <protection locked="0"/>
    </xf>
    <xf numFmtId="4" fontId="0" fillId="4" borderId="44" xfId="0" applyNumberFormat="1" applyFill="1" applyBorder="1" applyAlignment="1" applyProtection="1">
      <alignment horizontal="center"/>
      <protection locked="0"/>
    </xf>
    <xf numFmtId="1" fontId="0" fillId="0" borderId="44" xfId="0" applyNumberFormat="1" applyBorder="1"/>
    <xf numFmtId="0" fontId="0" fillId="0" borderId="44" xfId="0" applyBorder="1"/>
    <xf numFmtId="3" fontId="0" fillId="4" borderId="3" xfId="0" applyNumberFormat="1" applyFill="1" applyBorder="1" applyAlignment="1" applyProtection="1">
      <alignment horizontal="center"/>
      <protection locked="0"/>
    </xf>
    <xf numFmtId="3" fontId="0" fillId="4" borderId="47" xfId="0" applyNumberFormat="1" applyFill="1" applyBorder="1" applyAlignment="1" applyProtection="1">
      <alignment horizontal="center"/>
      <protection locked="0"/>
    </xf>
    <xf numFmtId="0" fontId="0" fillId="0" borderId="8" xfId="0" applyBorder="1"/>
    <xf numFmtId="0" fontId="0" fillId="0" borderId="48" xfId="0" applyBorder="1"/>
    <xf numFmtId="3" fontId="0" fillId="15" borderId="7" xfId="0" applyNumberFormat="1" applyFill="1" applyBorder="1" applyAlignment="1" applyProtection="1">
      <alignment horizontal="center"/>
      <protection locked="0"/>
    </xf>
    <xf numFmtId="3" fontId="0" fillId="15" borderId="46" xfId="0" applyNumberFormat="1" applyFill="1" applyBorder="1" applyAlignment="1" applyProtection="1">
      <alignment horizontal="center"/>
      <protection locked="0"/>
    </xf>
    <xf numFmtId="0" fontId="0" fillId="10" borderId="0" xfId="0" applyFill="1" applyAlignment="1">
      <alignment horizontal="center" vertical="top" wrapText="1"/>
    </xf>
    <xf numFmtId="0" fontId="0" fillId="15" borderId="42" xfId="0" applyFill="1" applyBorder="1" applyAlignment="1">
      <alignment horizontal="center" vertical="top" wrapText="1"/>
    </xf>
    <xf numFmtId="0" fontId="11" fillId="15" borderId="42" xfId="0" applyFont="1" applyFill="1" applyBorder="1"/>
    <xf numFmtId="0" fontId="12" fillId="15" borderId="39" xfId="0" applyFont="1" applyFill="1" applyBorder="1" applyAlignment="1">
      <alignment horizontal="center" wrapText="1"/>
    </xf>
    <xf numFmtId="0" fontId="12" fillId="10" borderId="36" xfId="0" applyFont="1" applyFill="1" applyBorder="1" applyAlignment="1">
      <alignment horizontal="center" wrapText="1"/>
    </xf>
    <xf numFmtId="0" fontId="12" fillId="10" borderId="50" xfId="0" applyFont="1" applyFill="1" applyBorder="1" applyAlignment="1">
      <alignment horizontal="center" wrapText="1"/>
    </xf>
    <xf numFmtId="0" fontId="23" fillId="0" borderId="41" xfId="0" applyFont="1" applyBorder="1" applyAlignment="1" applyProtection="1">
      <alignment wrapText="1"/>
      <protection locked="0"/>
    </xf>
    <xf numFmtId="4" fontId="0" fillId="4" borderId="41" xfId="0" applyNumberFormat="1" applyFill="1" applyBorder="1" applyAlignment="1" applyProtection="1">
      <alignment horizontal="center"/>
      <protection locked="0"/>
    </xf>
    <xf numFmtId="1" fontId="0" fillId="4" borderId="41" xfId="0" applyNumberFormat="1" applyFill="1" applyBorder="1" applyAlignment="1" applyProtection="1">
      <alignment horizontal="center"/>
      <protection locked="0"/>
    </xf>
    <xf numFmtId="3" fontId="0" fillId="4" borderId="14" xfId="0" applyNumberFormat="1" applyFill="1" applyBorder="1" applyAlignment="1" applyProtection="1">
      <alignment horizontal="center"/>
      <protection locked="0"/>
    </xf>
    <xf numFmtId="3" fontId="0" fillId="15" borderId="27" xfId="0" applyNumberFormat="1" applyFill="1" applyBorder="1" applyAlignment="1" applyProtection="1">
      <alignment horizontal="center"/>
      <protection locked="0"/>
    </xf>
    <xf numFmtId="0" fontId="0" fillId="0" borderId="37" xfId="0" applyBorder="1"/>
    <xf numFmtId="0" fontId="0" fillId="0" borderId="41" xfId="0" applyBorder="1"/>
    <xf numFmtId="0" fontId="58" fillId="10" borderId="49" xfId="0" applyFont="1" applyFill="1" applyBorder="1" applyAlignment="1">
      <alignment horizontal="center" vertical="top" wrapText="1"/>
    </xf>
    <xf numFmtId="0" fontId="58" fillId="10" borderId="51" xfId="0" applyFont="1" applyFill="1" applyBorder="1" applyAlignment="1">
      <alignment horizontal="center" vertical="top" wrapText="1"/>
    </xf>
    <xf numFmtId="0" fontId="23" fillId="0" borderId="37" xfId="0" applyFont="1" applyBorder="1" applyAlignment="1" applyProtection="1">
      <alignment wrapText="1"/>
      <protection locked="0"/>
    </xf>
    <xf numFmtId="0" fontId="23" fillId="0" borderId="8" xfId="0" applyFont="1" applyBorder="1" applyAlignment="1" applyProtection="1">
      <alignment wrapText="1"/>
      <protection locked="0"/>
    </xf>
    <xf numFmtId="0" fontId="23" fillId="0" borderId="48" xfId="0" applyFont="1" applyBorder="1" applyAlignment="1" applyProtection="1">
      <alignment wrapText="1"/>
      <protection locked="0"/>
    </xf>
    <xf numFmtId="0" fontId="12" fillId="15" borderId="42" xfId="0" applyFont="1" applyFill="1" applyBorder="1" applyAlignment="1">
      <alignment horizontal="center" wrapText="1"/>
    </xf>
    <xf numFmtId="0" fontId="0" fillId="15" borderId="45" xfId="0" applyFill="1" applyBorder="1" applyAlignment="1">
      <alignment horizontal="center" wrapText="1"/>
    </xf>
    <xf numFmtId="0" fontId="10" fillId="14" borderId="0" xfId="0" applyFont="1" applyFill="1" applyAlignment="1">
      <alignment horizontal="center" vertical="center" wrapText="1"/>
    </xf>
    <xf numFmtId="0" fontId="10" fillId="14" borderId="0" xfId="0" applyFont="1" applyFill="1"/>
    <xf numFmtId="0" fontId="0" fillId="14" borderId="0" xfId="0" applyFill="1" applyAlignment="1">
      <alignment horizontal="center" vertical="center"/>
    </xf>
    <xf numFmtId="0" fontId="10" fillId="14" borderId="0" xfId="0" applyFont="1" applyFill="1" applyAlignment="1">
      <alignment wrapText="1"/>
    </xf>
    <xf numFmtId="0" fontId="0" fillId="14" borderId="0" xfId="0" applyFill="1" applyAlignment="1">
      <alignment horizontal="left" vertical="center" wrapText="1"/>
    </xf>
    <xf numFmtId="0" fontId="0" fillId="14" borderId="0" xfId="0" applyFill="1" applyAlignment="1">
      <alignment wrapText="1"/>
    </xf>
    <xf numFmtId="0" fontId="11" fillId="14" borderId="0" xfId="0" applyFont="1" applyFill="1" applyAlignment="1">
      <alignment horizontal="center" vertical="center" wrapText="1"/>
    </xf>
    <xf numFmtId="167" fontId="11" fillId="14" borderId="0" xfId="0" applyNumberFormat="1" applyFont="1" applyFill="1" applyAlignment="1" applyProtection="1">
      <alignment horizontal="center" vertical="center"/>
      <protection locked="0"/>
    </xf>
    <xf numFmtId="168" fontId="0" fillId="14" borderId="0" xfId="0" applyNumberFormat="1" applyFill="1" applyAlignment="1">
      <alignment horizontal="center" vertical="center"/>
    </xf>
    <xf numFmtId="168" fontId="0" fillId="14" borderId="0" xfId="0" applyNumberFormat="1" applyFill="1" applyAlignment="1" applyProtection="1">
      <alignment horizontal="center" vertical="center"/>
      <protection locked="0"/>
    </xf>
    <xf numFmtId="0" fontId="0" fillId="14" borderId="39" xfId="0" applyFill="1" applyBorder="1" applyAlignment="1">
      <alignment horizontal="left" vertical="center" wrapText="1"/>
    </xf>
    <xf numFmtId="0" fontId="0" fillId="14" borderId="39" xfId="0" applyFill="1" applyBorder="1" applyAlignment="1">
      <alignment wrapText="1"/>
    </xf>
    <xf numFmtId="0" fontId="11" fillId="14" borderId="39" xfId="0" applyFont="1" applyFill="1" applyBorder="1" applyAlignment="1">
      <alignment horizontal="center" vertical="center" wrapText="1"/>
    </xf>
    <xf numFmtId="0" fontId="0" fillId="14" borderId="27" xfId="0" applyFill="1" applyBorder="1" applyAlignment="1">
      <alignment horizontal="left" vertical="center" wrapText="1"/>
    </xf>
    <xf numFmtId="0" fontId="11" fillId="14" borderId="27" xfId="0" applyFont="1" applyFill="1" applyBorder="1" applyAlignment="1" applyProtection="1">
      <alignment horizontal="center" vertical="center" wrapText="1"/>
      <protection locked="0"/>
    </xf>
    <xf numFmtId="0" fontId="58" fillId="10" borderId="49" xfId="0" applyFont="1" applyFill="1" applyBorder="1" applyAlignment="1">
      <alignment horizontal="center" wrapText="1"/>
    </xf>
    <xf numFmtId="170" fontId="58" fillId="10" borderId="49" xfId="0" applyNumberFormat="1" applyFont="1" applyFill="1" applyBorder="1" applyAlignment="1">
      <alignment horizontal="center" wrapText="1"/>
    </xf>
    <xf numFmtId="1" fontId="58" fillId="10" borderId="45" xfId="0" applyNumberFormat="1" applyFont="1" applyFill="1" applyBorder="1" applyAlignment="1">
      <alignment horizontal="center"/>
    </xf>
    <xf numFmtId="0" fontId="58" fillId="10" borderId="45" xfId="0" applyFont="1" applyFill="1" applyBorder="1" applyAlignment="1">
      <alignment horizontal="center" wrapText="1"/>
    </xf>
    <xf numFmtId="0" fontId="58" fillId="15" borderId="45" xfId="0" applyFont="1" applyFill="1" applyBorder="1" applyAlignment="1">
      <alignment horizontal="center" wrapText="1"/>
    </xf>
    <xf numFmtId="0" fontId="58" fillId="10" borderId="51" xfId="0" applyFont="1" applyFill="1" applyBorder="1" applyAlignment="1">
      <alignment horizontal="center" wrapText="1"/>
    </xf>
    <xf numFmtId="0" fontId="47" fillId="18" borderId="0" xfId="0" applyFont="1" applyFill="1" applyAlignment="1">
      <alignment horizontal="left"/>
    </xf>
    <xf numFmtId="0" fontId="0" fillId="18" borderId="0" xfId="0" applyFill="1"/>
    <xf numFmtId="0" fontId="10" fillId="18" borderId="0" xfId="0" applyFont="1" applyFill="1" applyAlignment="1">
      <alignment horizontal="left"/>
    </xf>
    <xf numFmtId="0" fontId="47" fillId="18" borderId="0" xfId="0" applyFont="1" applyFill="1" applyAlignment="1">
      <alignment horizontal="center"/>
    </xf>
    <xf numFmtId="0" fontId="0" fillId="18" borderId="0" xfId="0" applyFill="1" applyAlignment="1">
      <alignment horizontal="center"/>
    </xf>
    <xf numFmtId="0" fontId="0" fillId="0" borderId="0" xfId="0" applyAlignment="1">
      <alignment horizontal="center"/>
    </xf>
    <xf numFmtId="0" fontId="10" fillId="18" borderId="0" xfId="0" applyFont="1" applyFill="1"/>
    <xf numFmtId="0" fontId="11" fillId="18" borderId="0" xfId="0" applyFont="1" applyFill="1"/>
    <xf numFmtId="0" fontId="47" fillId="18" borderId="0" xfId="0" applyFont="1" applyFill="1" applyAlignment="1">
      <alignment vertical="center"/>
    </xf>
    <xf numFmtId="0" fontId="23" fillId="18" borderId="0" xfId="0" applyFont="1" applyFill="1"/>
    <xf numFmtId="0" fontId="45" fillId="10" borderId="0" xfId="0" applyFont="1" applyFill="1" applyAlignment="1">
      <alignment horizontal="left" vertical="center"/>
    </xf>
    <xf numFmtId="0" fontId="23" fillId="18" borderId="0" xfId="0" applyFont="1" applyFill="1" applyAlignment="1">
      <alignment horizontal="center" wrapText="1"/>
    </xf>
    <xf numFmtId="0" fontId="10" fillId="10" borderId="0" xfId="0" applyFont="1" applyFill="1" applyAlignment="1">
      <alignment horizontal="center" vertical="center" wrapText="1"/>
    </xf>
    <xf numFmtId="0" fontId="11" fillId="18" borderId="0" xfId="0" applyFont="1" applyFill="1" applyAlignment="1" applyProtection="1">
      <alignment horizontal="center"/>
      <protection locked="0"/>
    </xf>
    <xf numFmtId="0" fontId="23" fillId="18" borderId="0" xfId="0" applyFont="1" applyFill="1" applyAlignment="1">
      <alignment horizontal="left" vertical="center" wrapText="1"/>
    </xf>
    <xf numFmtId="0" fontId="10" fillId="10" borderId="53" xfId="0" applyFont="1" applyFill="1" applyBorder="1" applyAlignment="1">
      <alignment horizontal="center" vertical="center" wrapText="1"/>
    </xf>
    <xf numFmtId="0" fontId="23" fillId="0" borderId="0" xfId="0" applyFont="1" applyAlignment="1">
      <alignment horizontal="center" vertical="center" wrapText="1"/>
    </xf>
    <xf numFmtId="0" fontId="0" fillId="0" borderId="0" xfId="0" applyAlignment="1">
      <alignment horizontal="left" vertical="center" wrapText="1"/>
    </xf>
    <xf numFmtId="0" fontId="11" fillId="18" borderId="0" xfId="0" applyFont="1" applyFill="1" applyAlignment="1" applyProtection="1">
      <alignment horizontal="left"/>
      <protection locked="0"/>
    </xf>
    <xf numFmtId="0" fontId="54" fillId="5" borderId="54" xfId="0" applyFont="1" applyFill="1" applyBorder="1" applyAlignment="1">
      <alignment horizontal="left" vertical="center"/>
    </xf>
    <xf numFmtId="0" fontId="11" fillId="5" borderId="54" xfId="0" applyFont="1" applyFill="1" applyBorder="1" applyAlignment="1">
      <alignment horizontal="left" wrapText="1"/>
    </xf>
    <xf numFmtId="0" fontId="11" fillId="5" borderId="54" xfId="0" applyFont="1" applyFill="1" applyBorder="1"/>
    <xf numFmtId="0" fontId="10" fillId="20" borderId="0" xfId="0" applyFont="1" applyFill="1" applyAlignment="1">
      <alignment horizontal="right" vertical="top"/>
    </xf>
    <xf numFmtId="0" fontId="0" fillId="0" borderId="55" xfId="0" applyBorder="1" applyAlignment="1">
      <alignment horizontal="left" vertical="center" wrapText="1"/>
    </xf>
    <xf numFmtId="0" fontId="23" fillId="0" borderId="55" xfId="0" applyFont="1" applyBorder="1" applyAlignment="1">
      <alignment horizontal="center" vertical="center" wrapText="1"/>
    </xf>
    <xf numFmtId="0" fontId="28" fillId="18" borderId="0" xfId="0" applyFont="1" applyFill="1" applyAlignment="1" applyProtection="1">
      <alignment horizontal="left"/>
      <protection locked="0"/>
    </xf>
    <xf numFmtId="0" fontId="11" fillId="18" borderId="0" xfId="0" applyFont="1" applyFill="1" applyAlignment="1">
      <alignment horizontal="left"/>
    </xf>
    <xf numFmtId="0" fontId="60" fillId="10" borderId="53" xfId="0" applyFont="1" applyFill="1" applyBorder="1" applyAlignment="1">
      <alignment horizontal="left" vertical="center"/>
    </xf>
    <xf numFmtId="0" fontId="60" fillId="10" borderId="0" xfId="0" applyFont="1" applyFill="1" applyAlignment="1">
      <alignment horizontal="left" vertical="center"/>
    </xf>
    <xf numFmtId="0" fontId="18" fillId="0" borderId="0" xfId="0" applyFont="1" applyAlignment="1">
      <alignment horizontal="left" vertical="center"/>
    </xf>
    <xf numFmtId="0" fontId="0" fillId="20" borderId="0" xfId="0" applyFill="1" applyAlignment="1">
      <alignment horizontal="center"/>
    </xf>
    <xf numFmtId="0" fontId="60" fillId="10" borderId="0" xfId="0" applyFont="1" applyFill="1" applyAlignment="1">
      <alignment horizontal="left"/>
    </xf>
    <xf numFmtId="0" fontId="0" fillId="20" borderId="55" xfId="0" applyFill="1" applyBorder="1"/>
    <xf numFmtId="0" fontId="54" fillId="20" borderId="55" xfId="0" applyFont="1" applyFill="1" applyBorder="1" applyAlignment="1">
      <alignment horizontal="left"/>
    </xf>
    <xf numFmtId="0" fontId="23" fillId="18" borderId="36" xfId="0" applyFont="1" applyFill="1" applyBorder="1" applyAlignment="1">
      <alignment horizontal="center" vertical="top" wrapText="1"/>
    </xf>
    <xf numFmtId="0" fontId="11" fillId="10" borderId="36" xfId="0" applyFont="1" applyFill="1" applyBorder="1" applyAlignment="1">
      <alignment horizontal="center"/>
    </xf>
    <xf numFmtId="0" fontId="10" fillId="20" borderId="15" xfId="0" quotePrefix="1" applyFont="1" applyFill="1" applyBorder="1" applyAlignment="1">
      <alignment horizontal="center" vertical="top" wrapText="1"/>
    </xf>
    <xf numFmtId="0" fontId="37" fillId="10" borderId="15" xfId="0" applyFont="1" applyFill="1" applyBorder="1" applyAlignment="1">
      <alignment horizontal="left" vertical="center"/>
    </xf>
    <xf numFmtId="0" fontId="11" fillId="10" borderId="15" xfId="0" applyFont="1" applyFill="1" applyBorder="1" applyAlignment="1">
      <alignment horizontal="center"/>
    </xf>
    <xf numFmtId="0" fontId="11" fillId="10" borderId="36" xfId="0" applyFont="1" applyFill="1" applyBorder="1" applyAlignment="1">
      <alignment horizontal="left"/>
    </xf>
    <xf numFmtId="0" fontId="10" fillId="20" borderId="15" xfId="0" applyFont="1" applyFill="1" applyBorder="1" applyAlignment="1">
      <alignment horizontal="center" vertical="top" wrapText="1"/>
    </xf>
    <xf numFmtId="0" fontId="11" fillId="18" borderId="36" xfId="0" applyFont="1" applyFill="1" applyBorder="1" applyAlignment="1">
      <alignment horizontal="left"/>
    </xf>
    <xf numFmtId="0" fontId="11" fillId="0" borderId="15" xfId="0" applyFont="1" applyBorder="1" applyAlignment="1" applyProtection="1">
      <alignment horizontal="center" vertical="top"/>
      <protection locked="0"/>
    </xf>
    <xf numFmtId="0" fontId="23" fillId="0" borderId="15" xfId="0" applyFont="1" applyBorder="1" applyAlignment="1">
      <alignment horizontal="center" vertical="top"/>
    </xf>
    <xf numFmtId="0" fontId="45" fillId="10" borderId="15" xfId="0" applyFont="1" applyFill="1" applyBorder="1" applyAlignment="1">
      <alignment horizontal="center" vertical="top"/>
    </xf>
    <xf numFmtId="0" fontId="37" fillId="10" borderId="15" xfId="0" applyFont="1" applyFill="1" applyBorder="1" applyAlignment="1">
      <alignment horizontal="center" vertical="top"/>
    </xf>
    <xf numFmtId="0" fontId="11" fillId="10" borderId="15" xfId="0" applyFont="1" applyFill="1" applyBorder="1" applyAlignment="1">
      <alignment horizontal="center" vertical="top"/>
    </xf>
    <xf numFmtId="0" fontId="41" fillId="12" borderId="0" xfId="0" applyFont="1" applyFill="1" applyAlignment="1">
      <alignment horizontal="left" vertical="center"/>
    </xf>
    <xf numFmtId="0" fontId="12" fillId="12" borderId="0" xfId="0" applyFont="1" applyFill="1" applyAlignment="1">
      <alignment horizontal="left" vertical="center"/>
    </xf>
    <xf numFmtId="2" fontId="12" fillId="12" borderId="0" xfId="0" applyNumberFormat="1" applyFont="1" applyFill="1" applyAlignment="1">
      <alignment horizontal="right" vertical="center"/>
    </xf>
    <xf numFmtId="0" fontId="0" fillId="8" borderId="0" xfId="0" applyFill="1" applyAlignment="1">
      <alignment vertical="center"/>
    </xf>
    <xf numFmtId="0" fontId="11" fillId="8" borderId="0" xfId="0" applyFont="1" applyFill="1" applyAlignment="1">
      <alignment horizontal="left" vertical="center"/>
    </xf>
    <xf numFmtId="0" fontId="11" fillId="8" borderId="0" xfId="0" applyFont="1" applyFill="1"/>
    <xf numFmtId="0" fontId="11" fillId="12" borderId="0" xfId="0" applyFont="1" applyFill="1"/>
    <xf numFmtId="0" fontId="54" fillId="19" borderId="0" xfId="0" applyFont="1" applyFill="1" applyAlignment="1">
      <alignment vertical="center"/>
    </xf>
    <xf numFmtId="0" fontId="0" fillId="19" borderId="0" xfId="0" applyFill="1"/>
    <xf numFmtId="0" fontId="11" fillId="12" borderId="0" xfId="0" applyFont="1" applyFill="1" applyAlignment="1">
      <alignment horizontal="left" vertical="center"/>
    </xf>
    <xf numFmtId="0" fontId="12" fillId="19" borderId="0" xfId="0" applyFont="1" applyFill="1" applyAlignment="1">
      <alignment horizontal="left" vertical="center"/>
    </xf>
    <xf numFmtId="2" fontId="12" fillId="19" borderId="0" xfId="0" applyNumberFormat="1" applyFont="1" applyFill="1" applyAlignment="1">
      <alignment horizontal="right" vertical="center"/>
    </xf>
    <xf numFmtId="0" fontId="63" fillId="12" borderId="0" xfId="0" applyFont="1" applyFill="1"/>
    <xf numFmtId="0" fontId="63" fillId="19" borderId="0" xfId="0" applyFont="1" applyFill="1"/>
    <xf numFmtId="0" fontId="63" fillId="4" borderId="0" xfId="0" applyFont="1" applyFill="1"/>
    <xf numFmtId="0" fontId="64" fillId="4" borderId="0" xfId="0" applyFont="1" applyFill="1" applyAlignment="1">
      <alignment horizontal="left" vertical="center"/>
    </xf>
    <xf numFmtId="0" fontId="0" fillId="21" borderId="0" xfId="0" applyFill="1"/>
    <xf numFmtId="0" fontId="43" fillId="12" borderId="0" xfId="0" applyFont="1" applyFill="1" applyAlignment="1">
      <alignment horizontal="left"/>
    </xf>
    <xf numFmtId="0" fontId="54" fillId="21" borderId="0" xfId="0" applyFont="1" applyFill="1" applyAlignment="1">
      <alignment vertical="center"/>
    </xf>
    <xf numFmtId="0" fontId="22" fillId="8" borderId="0" xfId="0" applyFont="1" applyFill="1" applyAlignment="1">
      <alignment horizontal="left"/>
    </xf>
    <xf numFmtId="0" fontId="10" fillId="12" borderId="7" xfId="0" applyFont="1" applyFill="1" applyBorder="1" applyAlignment="1">
      <alignment horizontal="left" vertical="center"/>
    </xf>
    <xf numFmtId="2" fontId="10" fillId="12" borderId="7" xfId="0" applyNumberFormat="1" applyFont="1" applyFill="1" applyBorder="1" applyAlignment="1">
      <alignment horizontal="center" vertical="center"/>
    </xf>
    <xf numFmtId="0" fontId="0" fillId="20" borderId="0" xfId="0" applyFill="1"/>
    <xf numFmtId="0" fontId="16" fillId="20" borderId="0" xfId="0" applyFont="1" applyFill="1" applyAlignment="1">
      <alignment horizontal="left" vertical="center"/>
    </xf>
    <xf numFmtId="0" fontId="0" fillId="20" borderId="0" xfId="0" applyFill="1" applyAlignment="1">
      <alignment horizontal="left" vertical="top"/>
    </xf>
    <xf numFmtId="0" fontId="16" fillId="9" borderId="0" xfId="0" applyFont="1" applyFill="1" applyAlignment="1">
      <alignment horizontal="left" vertical="center"/>
    </xf>
    <xf numFmtId="0" fontId="0" fillId="9" borderId="0" xfId="0" applyFill="1" applyAlignment="1">
      <alignment horizontal="left" vertical="top"/>
    </xf>
    <xf numFmtId="0" fontId="54" fillId="9" borderId="0" xfId="0" applyFont="1" applyFill="1" applyAlignment="1">
      <alignment vertical="center"/>
    </xf>
    <xf numFmtId="0" fontId="0" fillId="22" borderId="0" xfId="0" applyFill="1" applyAlignment="1">
      <alignment horizontal="left" vertical="center"/>
    </xf>
    <xf numFmtId="0" fontId="0" fillId="22" borderId="0" xfId="0" applyFill="1"/>
    <xf numFmtId="0" fontId="12" fillId="22" borderId="7" xfId="0" applyFont="1" applyFill="1" applyBorder="1" applyAlignment="1">
      <alignment horizontal="left" vertical="center"/>
    </xf>
    <xf numFmtId="0" fontId="22" fillId="22" borderId="0" xfId="0" applyFont="1" applyFill="1" applyAlignment="1">
      <alignment horizontal="left"/>
    </xf>
    <xf numFmtId="0" fontId="54" fillId="20" borderId="0" xfId="0" applyFont="1" applyFill="1" applyAlignment="1">
      <alignment vertical="center"/>
    </xf>
    <xf numFmtId="0" fontId="12" fillId="9" borderId="0" xfId="0" applyFont="1" applyFill="1" applyAlignment="1">
      <alignment horizontal="left" vertical="center"/>
    </xf>
    <xf numFmtId="165" fontId="12" fillId="9" borderId="0" xfId="0" applyNumberFormat="1" applyFont="1" applyFill="1" applyAlignment="1">
      <alignment horizontal="right" vertical="center"/>
    </xf>
    <xf numFmtId="0" fontId="61" fillId="9" borderId="0" xfId="0" applyFont="1" applyFill="1" applyAlignment="1">
      <alignment vertical="center"/>
    </xf>
    <xf numFmtId="0" fontId="61" fillId="20" borderId="0" xfId="0" applyFont="1" applyFill="1"/>
    <xf numFmtId="2" fontId="22" fillId="4" borderId="0" xfId="0" applyNumberFormat="1" applyFont="1" applyFill="1" applyAlignment="1">
      <alignment horizontal="center"/>
    </xf>
    <xf numFmtId="2" fontId="22" fillId="4" borderId="0" xfId="0" applyNumberFormat="1" applyFont="1" applyFill="1"/>
    <xf numFmtId="165" fontId="12" fillId="4" borderId="0" xfId="0" applyNumberFormat="1" applyFont="1" applyFill="1" applyAlignment="1">
      <alignment horizontal="right" vertical="center"/>
    </xf>
    <xf numFmtId="0" fontId="54" fillId="18" borderId="0" xfId="0" applyFont="1" applyFill="1" applyAlignment="1">
      <alignment vertical="center"/>
    </xf>
    <xf numFmtId="0" fontId="16" fillId="18" borderId="0" xfId="0" applyFont="1" applyFill="1" applyAlignment="1">
      <alignment horizontal="left" vertical="center"/>
    </xf>
    <xf numFmtId="0" fontId="0" fillId="18" borderId="0" xfId="0" applyFill="1" applyAlignment="1">
      <alignment horizontal="left" vertical="top"/>
    </xf>
    <xf numFmtId="0" fontId="16" fillId="18" borderId="58" xfId="0" applyFont="1" applyFill="1" applyBorder="1" applyAlignment="1">
      <alignment horizontal="right"/>
    </xf>
    <xf numFmtId="0" fontId="0" fillId="18" borderId="0" xfId="0" applyFill="1" applyAlignment="1">
      <alignment horizontal="center" vertical="center"/>
    </xf>
    <xf numFmtId="165" fontId="12" fillId="18" borderId="0" xfId="0" applyNumberFormat="1" applyFont="1" applyFill="1" applyAlignment="1">
      <alignment horizontal="right" vertical="center"/>
    </xf>
    <xf numFmtId="0" fontId="16" fillId="18" borderId="60" xfId="0" applyFont="1" applyFill="1" applyBorder="1" applyAlignment="1">
      <alignment horizontal="right"/>
    </xf>
    <xf numFmtId="0" fontId="0" fillId="18" borderId="17" xfId="0" applyFill="1" applyBorder="1"/>
    <xf numFmtId="0" fontId="0" fillId="18" borderId="17" xfId="0" applyFill="1" applyBorder="1" applyAlignment="1">
      <alignment horizontal="center" vertical="center"/>
    </xf>
    <xf numFmtId="165" fontId="12" fillId="18" borderId="17" xfId="0" applyNumberFormat="1" applyFont="1" applyFill="1" applyBorder="1" applyAlignment="1">
      <alignment horizontal="right" vertical="center"/>
    </xf>
    <xf numFmtId="0" fontId="11" fillId="18" borderId="17" xfId="0" applyFont="1" applyFill="1" applyBorder="1" applyAlignment="1">
      <alignment horizontal="center" vertical="center"/>
    </xf>
    <xf numFmtId="0" fontId="0" fillId="18" borderId="29" xfId="0" applyFill="1" applyBorder="1"/>
    <xf numFmtId="0" fontId="16" fillId="18" borderId="0" xfId="0" applyFont="1" applyFill="1" applyAlignment="1">
      <alignment horizontal="right"/>
    </xf>
    <xf numFmtId="0" fontId="0" fillId="18" borderId="0" xfId="0" applyFill="1" applyAlignment="1">
      <alignment horizontal="left" vertical="center"/>
    </xf>
    <xf numFmtId="0" fontId="0" fillId="18" borderId="27" xfId="0" applyFill="1" applyBorder="1" applyAlignment="1">
      <alignment horizontal="center"/>
    </xf>
    <xf numFmtId="0" fontId="0" fillId="18" borderId="27" xfId="0" applyFill="1" applyBorder="1"/>
    <xf numFmtId="166" fontId="0" fillId="18" borderId="27" xfId="0" applyNumberFormat="1" applyFill="1" applyBorder="1" applyAlignment="1">
      <alignment horizontal="center" vertical="center"/>
    </xf>
    <xf numFmtId="0" fontId="16" fillId="18" borderId="39" xfId="0" applyFont="1" applyFill="1" applyBorder="1" applyAlignment="1">
      <alignment horizontal="left" vertical="center"/>
    </xf>
    <xf numFmtId="0" fontId="0" fillId="18" borderId="39" xfId="0" applyFill="1" applyBorder="1"/>
    <xf numFmtId="171" fontId="0" fillId="18" borderId="39" xfId="0" applyNumberFormat="1" applyFill="1" applyBorder="1"/>
    <xf numFmtId="0" fontId="16" fillId="18" borderId="27" xfId="0" applyFont="1" applyFill="1" applyBorder="1" applyAlignment="1">
      <alignment horizontal="left" vertical="center"/>
    </xf>
    <xf numFmtId="171" fontId="0" fillId="18" borderId="27" xfId="0" applyNumberFormat="1" applyFill="1" applyBorder="1" applyAlignment="1">
      <alignment horizontal="center"/>
    </xf>
    <xf numFmtId="171" fontId="0" fillId="18" borderId="27" xfId="0" applyNumberFormat="1" applyFill="1" applyBorder="1"/>
    <xf numFmtId="171" fontId="0" fillId="18" borderId="0" xfId="0" applyNumberFormat="1" applyFill="1" applyAlignment="1">
      <alignment horizontal="center"/>
    </xf>
    <xf numFmtId="171" fontId="0" fillId="18" borderId="0" xfId="0" applyNumberFormat="1" applyFill="1"/>
    <xf numFmtId="0" fontId="0" fillId="18" borderId="7" xfId="0" applyFill="1" applyBorder="1"/>
    <xf numFmtId="2" fontId="0" fillId="18" borderId="7" xfId="0" applyNumberFormat="1" applyFill="1" applyBorder="1"/>
    <xf numFmtId="2" fontId="0" fillId="18" borderId="7" xfId="0" applyNumberFormat="1" applyFill="1" applyBorder="1" applyAlignment="1">
      <alignment horizontal="left"/>
    </xf>
    <xf numFmtId="0" fontId="22" fillId="18" borderId="0" xfId="0" applyFont="1" applyFill="1" applyAlignment="1">
      <alignment horizontal="left"/>
    </xf>
    <xf numFmtId="0" fontId="61" fillId="20" borderId="0" xfId="0" applyFont="1" applyFill="1" applyAlignment="1">
      <alignment vertical="center"/>
    </xf>
    <xf numFmtId="0" fontId="61" fillId="19" borderId="0" xfId="0" applyFont="1" applyFill="1" applyAlignment="1">
      <alignment vertical="center"/>
    </xf>
    <xf numFmtId="0" fontId="65" fillId="7" borderId="0" xfId="0" applyFont="1" applyFill="1" applyAlignment="1">
      <alignment vertical="center"/>
    </xf>
    <xf numFmtId="0" fontId="61" fillId="4" borderId="0" xfId="0" applyFont="1" applyFill="1"/>
    <xf numFmtId="0" fontId="54" fillId="4" borderId="0" xfId="0" applyFont="1" applyFill="1" applyAlignment="1">
      <alignment vertical="center"/>
    </xf>
    <xf numFmtId="0" fontId="62" fillId="20" borderId="16" xfId="0" applyFont="1" applyFill="1" applyBorder="1"/>
    <xf numFmtId="0" fontId="62" fillId="20" borderId="0" xfId="0" applyFont="1" applyFill="1"/>
    <xf numFmtId="0" fontId="60" fillId="20" borderId="0" xfId="0" applyFont="1" applyFill="1" applyAlignment="1">
      <alignment horizontal="left" vertical="center"/>
    </xf>
    <xf numFmtId="0" fontId="0" fillId="18" borderId="3" xfId="0" applyFill="1" applyBorder="1" applyAlignment="1">
      <alignment horizontal="center" vertical="center"/>
    </xf>
    <xf numFmtId="165" fontId="12" fillId="18" borderId="8" xfId="0" applyNumberFormat="1" applyFont="1" applyFill="1" applyBorder="1" applyAlignment="1">
      <alignment horizontal="right" vertical="center"/>
    </xf>
    <xf numFmtId="0" fontId="62" fillId="20" borderId="56" xfId="0" applyFont="1" applyFill="1" applyBorder="1" applyAlignment="1">
      <alignment horizontal="center" vertical="center"/>
    </xf>
    <xf numFmtId="0" fontId="62" fillId="20" borderId="58" xfId="0" applyFont="1" applyFill="1" applyBorder="1" applyAlignment="1">
      <alignment horizontal="center" vertical="center"/>
    </xf>
    <xf numFmtId="0" fontId="0" fillId="20" borderId="56" xfId="0" applyFill="1" applyBorder="1"/>
    <xf numFmtId="0" fontId="0" fillId="20" borderId="58" xfId="0" applyFill="1" applyBorder="1"/>
    <xf numFmtId="0" fontId="62" fillId="20" borderId="57" xfId="0" applyFont="1" applyFill="1" applyBorder="1"/>
    <xf numFmtId="0" fontId="62" fillId="20" borderId="59" xfId="0" applyFont="1" applyFill="1" applyBorder="1"/>
    <xf numFmtId="0" fontId="11" fillId="18" borderId="16" xfId="0" applyFont="1" applyFill="1" applyBorder="1" applyAlignment="1">
      <alignment horizontal="center" vertical="center"/>
    </xf>
    <xf numFmtId="0" fontId="0" fillId="18" borderId="39" xfId="0" applyFill="1" applyBorder="1" applyAlignment="1">
      <alignment horizontal="left"/>
    </xf>
    <xf numFmtId="0" fontId="0" fillId="18" borderId="27" xfId="0" applyFill="1" applyBorder="1" applyAlignment="1">
      <alignment horizontal="left"/>
    </xf>
    <xf numFmtId="0" fontId="11" fillId="18" borderId="36" xfId="0" applyFont="1" applyFill="1" applyBorder="1" applyAlignment="1">
      <alignment horizontal="left" vertical="top"/>
    </xf>
    <xf numFmtId="0" fontId="16" fillId="18" borderId="52" xfId="0" applyFont="1" applyFill="1" applyBorder="1" applyAlignment="1">
      <alignment horizontal="left"/>
    </xf>
    <xf numFmtId="0" fontId="16" fillId="18" borderId="53" xfId="0" applyFont="1" applyFill="1" applyBorder="1" applyAlignment="1">
      <alignment horizontal="left"/>
    </xf>
    <xf numFmtId="0" fontId="13" fillId="18" borderId="0" xfId="0" applyFont="1" applyFill="1" applyAlignment="1">
      <alignment horizontal="left"/>
    </xf>
    <xf numFmtId="0" fontId="67" fillId="18" borderId="0" xfId="0" applyFont="1" applyFill="1" applyAlignment="1">
      <alignment vertical="center"/>
    </xf>
    <xf numFmtId="0" fontId="68" fillId="4" borderId="0" xfId="0" applyFont="1" applyFill="1" applyAlignment="1">
      <alignment vertical="center"/>
    </xf>
    <xf numFmtId="0" fontId="68" fillId="0" borderId="0" xfId="0" applyFont="1" applyAlignment="1">
      <alignment vertical="center"/>
    </xf>
    <xf numFmtId="0" fontId="0" fillId="10" borderId="13" xfId="0" applyFill="1" applyBorder="1"/>
    <xf numFmtId="0" fontId="0" fillId="10" borderId="38" xfId="0" applyFill="1" applyBorder="1"/>
    <xf numFmtId="0" fontId="0" fillId="10" borderId="15" xfId="0" applyFill="1" applyBorder="1"/>
    <xf numFmtId="0" fontId="0" fillId="10" borderId="36" xfId="0" applyFill="1" applyBorder="1"/>
    <xf numFmtId="0" fontId="0" fillId="10" borderId="14" xfId="0" applyFill="1" applyBorder="1"/>
    <xf numFmtId="0" fontId="0" fillId="10" borderId="37" xfId="0" applyFill="1" applyBorder="1"/>
    <xf numFmtId="0" fontId="46" fillId="14" borderId="0" xfId="0" applyFont="1" applyFill="1" applyAlignment="1">
      <alignment horizontal="left" vertical="top" wrapText="1"/>
    </xf>
    <xf numFmtId="0" fontId="28" fillId="18" borderId="0" xfId="0" applyFont="1" applyFill="1" applyAlignment="1">
      <alignment horizontal="left"/>
    </xf>
    <xf numFmtId="0" fontId="11" fillId="16" borderId="0" xfId="0" applyFont="1" applyFill="1"/>
    <xf numFmtId="0" fontId="0" fillId="0" borderId="5" xfId="0" applyBorder="1"/>
    <xf numFmtId="0" fontId="0" fillId="0" borderId="50" xfId="0" applyBorder="1"/>
    <xf numFmtId="0" fontId="11" fillId="18" borderId="1" xfId="0" applyFont="1" applyFill="1" applyBorder="1" applyAlignment="1">
      <alignment horizontal="left" vertical="center"/>
    </xf>
    <xf numFmtId="0" fontId="0" fillId="23" borderId="13" xfId="0" applyFill="1" applyBorder="1"/>
    <xf numFmtId="0" fontId="0" fillId="23" borderId="38" xfId="0" applyFill="1" applyBorder="1"/>
    <xf numFmtId="0" fontId="0" fillId="23" borderId="15" xfId="0" applyFill="1" applyBorder="1"/>
    <xf numFmtId="0" fontId="0" fillId="23" borderId="36" xfId="0" applyFill="1" applyBorder="1"/>
    <xf numFmtId="0" fontId="0" fillId="23" borderId="14" xfId="0" applyFill="1" applyBorder="1"/>
    <xf numFmtId="0" fontId="0" fillId="23" borderId="37" xfId="0" applyFill="1" applyBorder="1"/>
    <xf numFmtId="0" fontId="12" fillId="0" borderId="7" xfId="0" applyFont="1" applyBorder="1"/>
    <xf numFmtId="171" fontId="0" fillId="18" borderId="39" xfId="0" applyNumberFormat="1" applyFill="1" applyBorder="1" applyAlignment="1">
      <alignment horizontal="center"/>
    </xf>
    <xf numFmtId="171" fontId="0" fillId="18" borderId="1" xfId="0" applyNumberFormat="1" applyFill="1" applyBorder="1" applyAlignment="1">
      <alignment horizontal="center"/>
    </xf>
    <xf numFmtId="0" fontId="0" fillId="4" borderId="0" xfId="0" applyFill="1" applyAlignment="1">
      <alignment horizontal="center" vertical="center" wrapText="1"/>
    </xf>
    <xf numFmtId="0" fontId="11" fillId="18" borderId="0" xfId="0" applyFont="1" applyFill="1" applyAlignment="1">
      <alignment horizontal="center" vertical="center"/>
    </xf>
    <xf numFmtId="166" fontId="0" fillId="18" borderId="0" xfId="0" applyNumberFormat="1" applyFill="1" applyAlignment="1">
      <alignment horizontal="center" vertical="center"/>
    </xf>
    <xf numFmtId="2" fontId="0" fillId="18" borderId="0" xfId="0" applyNumberFormat="1" applyFill="1" applyAlignment="1">
      <alignment horizontal="left"/>
    </xf>
    <xf numFmtId="165" fontId="61" fillId="20" borderId="0" xfId="0" applyNumberFormat="1" applyFont="1" applyFill="1" applyAlignment="1">
      <alignment horizontal="left" vertical="center"/>
    </xf>
    <xf numFmtId="0" fontId="0" fillId="20" borderId="0" xfId="0" applyFill="1" applyAlignment="1">
      <alignment horizontal="center" wrapText="1"/>
    </xf>
    <xf numFmtId="0" fontId="0" fillId="10" borderId="0" xfId="0" applyFill="1" applyAlignment="1">
      <alignment vertical="center" wrapText="1"/>
    </xf>
    <xf numFmtId="2" fontId="0" fillId="4" borderId="41" xfId="0" applyNumberFormat="1" applyFill="1" applyBorder="1" applyAlignment="1" applyProtection="1">
      <alignment horizontal="center"/>
      <protection locked="0"/>
    </xf>
    <xf numFmtId="2" fontId="0" fillId="4" borderId="1" xfId="0" applyNumberFormat="1" applyFill="1" applyBorder="1" applyAlignment="1" applyProtection="1">
      <alignment horizontal="center"/>
      <protection locked="0"/>
    </xf>
    <xf numFmtId="2" fontId="0" fillId="4" borderId="44" xfId="0" applyNumberFormat="1" applyFill="1" applyBorder="1" applyAlignment="1" applyProtection="1">
      <alignment horizontal="center"/>
      <protection locked="0"/>
    </xf>
    <xf numFmtId="173" fontId="11" fillId="0" borderId="1" xfId="0" applyNumberFormat="1" applyFont="1" applyBorder="1" applyAlignment="1">
      <alignment horizontal="center" vertical="center" wrapText="1"/>
    </xf>
    <xf numFmtId="173" fontId="11" fillId="3" borderId="39" xfId="0" applyNumberFormat="1" applyFont="1" applyFill="1" applyBorder="1" applyAlignment="1" applyProtection="1">
      <alignment horizontal="center" vertical="center"/>
      <protection locked="0"/>
    </xf>
    <xf numFmtId="173" fontId="11" fillId="3" borderId="7" xfId="0" applyNumberFormat="1" applyFont="1" applyFill="1" applyBorder="1" applyAlignment="1" applyProtection="1">
      <alignment horizontal="center" vertical="center"/>
      <protection locked="0"/>
    </xf>
    <xf numFmtId="172" fontId="0" fillId="10" borderId="39" xfId="0" applyNumberFormat="1" applyFill="1" applyBorder="1" applyAlignment="1">
      <alignment horizontal="center" vertical="center"/>
    </xf>
    <xf numFmtId="172" fontId="0" fillId="10" borderId="7" xfId="0" applyNumberFormat="1" applyFill="1" applyBorder="1" applyAlignment="1">
      <alignment horizontal="center" vertical="center"/>
    </xf>
    <xf numFmtId="172" fontId="0" fillId="14" borderId="0" xfId="0" applyNumberFormat="1" applyFill="1" applyAlignment="1">
      <alignment horizontal="center" vertical="center"/>
    </xf>
    <xf numFmtId="172" fontId="12" fillId="10" borderId="7" xfId="0" applyNumberFormat="1" applyFont="1" applyFill="1" applyBorder="1" applyAlignment="1">
      <alignment horizontal="center" vertical="center"/>
    </xf>
    <xf numFmtId="172" fontId="12" fillId="10" borderId="0" xfId="0" applyNumberFormat="1" applyFont="1" applyFill="1" applyAlignment="1">
      <alignment horizontal="center" vertical="center"/>
    </xf>
    <xf numFmtId="173" fontId="58" fillId="10" borderId="49" xfId="0" applyNumberFormat="1" applyFont="1" applyFill="1" applyBorder="1" applyAlignment="1">
      <alignment horizontal="center" wrapText="1"/>
    </xf>
    <xf numFmtId="173" fontId="0" fillId="4" borderId="41" xfId="0" applyNumberFormat="1" applyFill="1" applyBorder="1" applyAlignment="1" applyProtection="1">
      <alignment horizontal="center"/>
      <protection locked="0"/>
    </xf>
    <xf numFmtId="173" fontId="0" fillId="4" borderId="1" xfId="0" applyNumberFormat="1" applyFill="1" applyBorder="1" applyAlignment="1" applyProtection="1">
      <alignment horizontal="center"/>
      <protection locked="0"/>
    </xf>
    <xf numFmtId="173" fontId="0" fillId="4" borderId="44" xfId="0" applyNumberFormat="1" applyFill="1" applyBorder="1" applyAlignment="1" applyProtection="1">
      <alignment horizontal="center"/>
      <protection locked="0"/>
    </xf>
    <xf numFmtId="172" fontId="0" fillId="10" borderId="45" xfId="0" applyNumberFormat="1" applyFill="1" applyBorder="1" applyAlignment="1">
      <alignment horizontal="center" wrapText="1"/>
    </xf>
    <xf numFmtId="172" fontId="0" fillId="10" borderId="45" xfId="0" applyNumberFormat="1" applyFill="1" applyBorder="1" applyAlignment="1">
      <alignment horizontal="center"/>
    </xf>
    <xf numFmtId="0" fontId="0" fillId="12" borderId="61" xfId="0" applyFill="1" applyBorder="1" applyAlignment="1">
      <alignment horizontal="center" vertical="center" wrapText="1"/>
    </xf>
    <xf numFmtId="173" fontId="0" fillId="17" borderId="63" xfId="0" applyNumberFormat="1" applyFill="1" applyBorder="1" applyAlignment="1">
      <alignment horizontal="center" vertical="center" wrapText="1"/>
    </xf>
    <xf numFmtId="0" fontId="0" fillId="12" borderId="64" xfId="0" applyFill="1" applyBorder="1" applyAlignment="1">
      <alignment horizontal="center" vertical="center" wrapText="1"/>
    </xf>
    <xf numFmtId="173" fontId="0" fillId="17" borderId="65" xfId="0" applyNumberFormat="1" applyFill="1" applyBorder="1" applyAlignment="1">
      <alignment horizontal="center" vertical="center" wrapText="1"/>
    </xf>
    <xf numFmtId="0" fontId="0" fillId="12" borderId="66" xfId="0" applyFill="1" applyBorder="1" applyAlignment="1">
      <alignment horizontal="center" vertical="center" wrapText="1"/>
    </xf>
    <xf numFmtId="173" fontId="0" fillId="17" borderId="68" xfId="0" applyNumberFormat="1" applyFill="1" applyBorder="1" applyAlignment="1">
      <alignment horizontal="center" vertical="center" wrapText="1"/>
    </xf>
    <xf numFmtId="173" fontId="11" fillId="3" borderId="1" xfId="0" applyNumberFormat="1" applyFont="1" applyFill="1" applyBorder="1" applyAlignment="1">
      <alignment horizontal="center"/>
    </xf>
    <xf numFmtId="172" fontId="10" fillId="3" borderId="4" xfId="0" applyNumberFormat="1" applyFont="1" applyFill="1" applyBorder="1" applyAlignment="1">
      <alignment horizontal="center"/>
    </xf>
    <xf numFmtId="42" fontId="11" fillId="12" borderId="0" xfId="0" applyNumberFormat="1" applyFont="1" applyFill="1" applyAlignment="1">
      <alignment horizontal="center" vertical="center"/>
    </xf>
    <xf numFmtId="42" fontId="11" fillId="8" borderId="0" xfId="0" applyNumberFormat="1" applyFont="1" applyFill="1" applyAlignment="1">
      <alignment horizontal="center" vertical="center"/>
    </xf>
    <xf numFmtId="42" fontId="0" fillId="22" borderId="0" xfId="0" applyNumberFormat="1" applyFill="1" applyAlignment="1">
      <alignment horizontal="center" vertical="center"/>
    </xf>
    <xf numFmtId="6" fontId="12" fillId="22" borderId="7" xfId="0" applyNumberFormat="1" applyFont="1" applyFill="1" applyBorder="1" applyAlignment="1">
      <alignment horizontal="right" vertical="center"/>
    </xf>
    <xf numFmtId="172" fontId="0" fillId="4" borderId="4" xfId="0" applyNumberFormat="1" applyFill="1" applyBorder="1" applyAlignment="1" applyProtection="1">
      <alignment horizontal="center" vertical="center"/>
      <protection locked="0"/>
    </xf>
    <xf numFmtId="0" fontId="0" fillId="4" borderId="36" xfId="0" applyFill="1" applyBorder="1" applyAlignment="1">
      <alignment horizontal="center"/>
    </xf>
    <xf numFmtId="0" fontId="0" fillId="4" borderId="37" xfId="0" applyFill="1" applyBorder="1" applyAlignment="1">
      <alignment horizontal="center"/>
    </xf>
    <xf numFmtId="0" fontId="35" fillId="4" borderId="0" xfId="0" applyFont="1" applyFill="1" applyAlignment="1">
      <alignment vertical="center" wrapText="1"/>
    </xf>
    <xf numFmtId="0" fontId="0" fillId="24" borderId="0" xfId="0" applyFill="1"/>
    <xf numFmtId="43" fontId="0" fillId="24" borderId="0" xfId="1" applyFont="1" applyFill="1"/>
    <xf numFmtId="0" fontId="54" fillId="24" borderId="0" xfId="0" applyFont="1" applyFill="1" applyAlignment="1">
      <alignment horizontal="left" vertical="center" wrapText="1"/>
    </xf>
    <xf numFmtId="0" fontId="54" fillId="24" borderId="0" xfId="0" applyFont="1" applyFill="1" applyAlignment="1">
      <alignment horizontal="center" vertical="center" wrapText="1"/>
    </xf>
    <xf numFmtId="0" fontId="54" fillId="24" borderId="0" xfId="0" applyFont="1" applyFill="1" applyAlignment="1">
      <alignment vertical="center"/>
    </xf>
    <xf numFmtId="0" fontId="0" fillId="25" borderId="70" xfId="0" applyFill="1" applyBorder="1" applyAlignment="1">
      <alignment horizontal="center" vertical="center"/>
    </xf>
    <xf numFmtId="0" fontId="0" fillId="25" borderId="71" xfId="0" applyFill="1" applyBorder="1" applyAlignment="1">
      <alignment horizontal="center" vertical="center"/>
    </xf>
    <xf numFmtId="0" fontId="0" fillId="25" borderId="70" xfId="0" applyFill="1" applyBorder="1" applyAlignment="1">
      <alignment horizontal="left" vertical="center" wrapText="1" indent="3"/>
    </xf>
    <xf numFmtId="0" fontId="0" fillId="25" borderId="71" xfId="0" applyFill="1" applyBorder="1" applyAlignment="1">
      <alignment horizontal="left" vertical="center" wrapText="1" indent="3"/>
    </xf>
    <xf numFmtId="175" fontId="0" fillId="25" borderId="70" xfId="1" applyNumberFormat="1" applyFont="1" applyFill="1" applyBorder="1" applyAlignment="1">
      <alignment vertical="center" wrapText="1"/>
    </xf>
    <xf numFmtId="176" fontId="0" fillId="25" borderId="70" xfId="2" applyNumberFormat="1" applyFont="1" applyFill="1" applyBorder="1" applyAlignment="1">
      <alignment vertical="center"/>
    </xf>
    <xf numFmtId="0" fontId="12" fillId="3" borderId="0" xfId="0" applyFont="1" applyFill="1"/>
    <xf numFmtId="0" fontId="23" fillId="3" borderId="0" xfId="0" applyFont="1" applyFill="1"/>
    <xf numFmtId="171" fontId="0" fillId="24" borderId="0" xfId="0" applyNumberFormat="1" applyFill="1"/>
    <xf numFmtId="0" fontId="0" fillId="25" borderId="70" xfId="0" applyFill="1" applyBorder="1" applyAlignment="1">
      <alignment vertical="center"/>
    </xf>
    <xf numFmtId="0" fontId="23" fillId="10" borderId="70" xfId="0" applyFont="1" applyFill="1" applyBorder="1" applyAlignment="1">
      <alignment vertical="center"/>
    </xf>
    <xf numFmtId="0" fontId="0" fillId="10" borderId="70" xfId="0" applyFill="1" applyBorder="1" applyAlignment="1">
      <alignment vertical="center"/>
    </xf>
    <xf numFmtId="0" fontId="0" fillId="24" borderId="0" xfId="0" applyFill="1" applyAlignment="1">
      <alignment vertical="center"/>
    </xf>
    <xf numFmtId="171" fontId="0" fillId="24" borderId="0" xfId="0" applyNumberFormat="1" applyFill="1" applyAlignment="1">
      <alignment vertical="center"/>
    </xf>
    <xf numFmtId="0" fontId="12" fillId="10" borderId="45" xfId="0" applyFont="1" applyFill="1" applyBorder="1" applyAlignment="1">
      <alignment vertical="center" wrapText="1"/>
    </xf>
    <xf numFmtId="172" fontId="23" fillId="10" borderId="0" xfId="0" applyNumberFormat="1" applyFont="1" applyFill="1" applyAlignment="1">
      <alignment horizontal="center" vertical="center" wrapText="1"/>
    </xf>
    <xf numFmtId="172" fontId="23" fillId="5" borderId="45" xfId="0" applyNumberFormat="1" applyFont="1" applyFill="1" applyBorder="1" applyAlignment="1">
      <alignment horizontal="center" vertical="center" wrapText="1"/>
    </xf>
    <xf numFmtId="0" fontId="11" fillId="15" borderId="0" xfId="0" applyFont="1" applyFill="1" applyAlignment="1" applyProtection="1">
      <alignment wrapText="1"/>
      <protection locked="0"/>
    </xf>
    <xf numFmtId="0" fontId="70" fillId="23" borderId="72" xfId="0" applyFont="1" applyFill="1" applyBorder="1" applyAlignment="1">
      <alignment horizontal="center" vertical="center" wrapText="1"/>
    </xf>
    <xf numFmtId="0" fontId="11" fillId="0" borderId="21" xfId="0" applyFont="1" applyBorder="1" applyAlignment="1" applyProtection="1">
      <alignment horizontal="left"/>
      <protection locked="0"/>
    </xf>
    <xf numFmtId="0" fontId="0" fillId="0" borderId="18" xfId="0" applyBorder="1" applyAlignment="1" applyProtection="1">
      <alignment horizontal="left"/>
      <protection locked="0"/>
    </xf>
    <xf numFmtId="0" fontId="0" fillId="0" borderId="26" xfId="0" applyBorder="1" applyAlignment="1" applyProtection="1">
      <alignment horizontal="left"/>
      <protection locked="0"/>
    </xf>
    <xf numFmtId="172" fontId="0" fillId="0" borderId="5" xfId="0" applyNumberFormat="1" applyBorder="1" applyAlignment="1" applyProtection="1">
      <alignment horizontal="center" vertical="center"/>
      <protection locked="0"/>
    </xf>
    <xf numFmtId="172" fontId="0" fillId="0" borderId="1" xfId="0" applyNumberFormat="1" applyBorder="1" applyAlignment="1" applyProtection="1">
      <alignment horizontal="center" vertical="center"/>
      <protection locked="0"/>
    </xf>
    <xf numFmtId="0" fontId="71" fillId="20" borderId="58" xfId="0" applyFont="1" applyFill="1" applyBorder="1" applyAlignment="1">
      <alignment horizontal="center"/>
    </xf>
    <xf numFmtId="0" fontId="74" fillId="16" borderId="75" xfId="0" applyFont="1" applyFill="1" applyBorder="1" applyAlignment="1">
      <alignment vertical="top"/>
    </xf>
    <xf numFmtId="0" fontId="74" fillId="16" borderId="75" xfId="0" applyFont="1" applyFill="1" applyBorder="1" applyAlignment="1">
      <alignment vertical="top" wrapText="1"/>
    </xf>
    <xf numFmtId="0" fontId="0" fillId="16" borderId="75" xfId="0" applyFill="1" applyBorder="1" applyAlignment="1">
      <alignment vertical="top" wrapText="1"/>
    </xf>
    <xf numFmtId="0" fontId="0" fillId="10" borderId="0" xfId="0" applyFill="1" applyAlignment="1">
      <alignment horizontal="left" vertical="center" wrapText="1"/>
    </xf>
    <xf numFmtId="0" fontId="0" fillId="10" borderId="0" xfId="0" applyFill="1" applyAlignment="1">
      <alignment wrapText="1"/>
    </xf>
    <xf numFmtId="0" fontId="11" fillId="0" borderId="0" xfId="0" applyFont="1" applyAlignment="1">
      <alignment horizontal="center" vertical="center" wrapText="1"/>
    </xf>
    <xf numFmtId="173" fontId="11" fillId="3" borderId="0" xfId="0" applyNumberFormat="1" applyFont="1" applyFill="1" applyAlignment="1" applyProtection="1">
      <alignment horizontal="center" vertical="center"/>
      <protection locked="0"/>
    </xf>
    <xf numFmtId="172" fontId="0" fillId="10" borderId="0" xfId="0" applyNumberFormat="1" applyFill="1" applyAlignment="1">
      <alignment horizontal="center" vertical="center"/>
    </xf>
    <xf numFmtId="173" fontId="11" fillId="14" borderId="0" xfId="0" applyNumberFormat="1" applyFont="1" applyFill="1" applyAlignment="1" applyProtection="1">
      <alignment horizontal="center" vertical="center"/>
      <protection locked="0"/>
    </xf>
    <xf numFmtId="172" fontId="0" fillId="14" borderId="0" xfId="0" applyNumberFormat="1" applyFill="1" applyAlignment="1" applyProtection="1">
      <alignment horizontal="center" vertical="center"/>
      <protection locked="0"/>
    </xf>
    <xf numFmtId="0" fontId="6" fillId="10" borderId="27" xfId="0" applyFont="1" applyFill="1" applyBorder="1" applyAlignment="1">
      <alignment horizontal="center" vertical="center" wrapText="1"/>
    </xf>
    <xf numFmtId="0" fontId="10" fillId="10" borderId="27" xfId="0" applyFont="1" applyFill="1" applyBorder="1" applyAlignment="1">
      <alignment horizontal="center" vertical="center" wrapText="1"/>
    </xf>
    <xf numFmtId="167" fontId="11" fillId="10" borderId="0" xfId="0" applyNumberFormat="1" applyFont="1" applyFill="1" applyAlignment="1" applyProtection="1">
      <alignment horizontal="center" vertical="center"/>
      <protection locked="0"/>
    </xf>
    <xf numFmtId="0" fontId="0" fillId="10" borderId="27" xfId="0" applyFill="1" applyBorder="1" applyAlignment="1">
      <alignment horizontal="center" vertical="center" wrapText="1"/>
    </xf>
    <xf numFmtId="0" fontId="10" fillId="10" borderId="27" xfId="0" applyFont="1" applyFill="1" applyBorder="1" applyAlignment="1">
      <alignment horizontal="left" vertical="center" wrapText="1"/>
    </xf>
    <xf numFmtId="0" fontId="0" fillId="10" borderId="0" xfId="0" applyFill="1" applyAlignment="1">
      <alignment horizontal="center" vertical="center"/>
    </xf>
    <xf numFmtId="172" fontId="0" fillId="10" borderId="0" xfId="0" applyNumberFormat="1" applyFill="1" applyAlignment="1">
      <alignment horizontal="center" vertical="center" wrapText="1"/>
    </xf>
    <xf numFmtId="0" fontId="12" fillId="10" borderId="0" xfId="0" applyFont="1" applyFill="1"/>
    <xf numFmtId="0" fontId="0" fillId="10" borderId="0" xfId="0" applyFill="1"/>
    <xf numFmtId="0" fontId="59" fillId="10" borderId="77" xfId="0" applyFont="1" applyFill="1" applyBorder="1" applyAlignment="1">
      <alignment horizontal="left" vertical="center"/>
    </xf>
    <xf numFmtId="0" fontId="59" fillId="10" borderId="0" xfId="0" applyFont="1" applyFill="1" applyAlignment="1">
      <alignment horizontal="left" vertical="center"/>
    </xf>
    <xf numFmtId="0" fontId="73" fillId="10" borderId="76" xfId="0" applyFont="1" applyFill="1" applyBorder="1" applyAlignment="1">
      <alignment horizontal="left" vertical="center"/>
    </xf>
    <xf numFmtId="0" fontId="11" fillId="10" borderId="27" xfId="0" applyFont="1" applyFill="1" applyBorder="1" applyAlignment="1">
      <alignment horizontal="left" vertical="center" wrapText="1"/>
    </xf>
    <xf numFmtId="0" fontId="10" fillId="10" borderId="27" xfId="0" applyFont="1" applyFill="1" applyBorder="1" applyAlignment="1">
      <alignment horizontal="center" vertical="center"/>
    </xf>
    <xf numFmtId="172" fontId="10" fillId="10" borderId="27" xfId="0" applyNumberFormat="1" applyFont="1" applyFill="1" applyBorder="1" applyAlignment="1">
      <alignment horizontal="center" vertical="center"/>
    </xf>
    <xf numFmtId="172" fontId="0" fillId="10" borderId="7" xfId="0" applyNumberFormat="1" applyFill="1" applyBorder="1" applyAlignment="1">
      <alignment horizontal="center" vertical="center" wrapText="1"/>
    </xf>
    <xf numFmtId="164" fontId="12" fillId="10" borderId="0" xfId="0" applyNumberFormat="1" applyFont="1" applyFill="1" applyAlignment="1">
      <alignment horizontal="center"/>
    </xf>
    <xf numFmtId="172" fontId="0" fillId="4" borderId="7" xfId="0" applyNumberFormat="1" applyFill="1" applyBorder="1" applyAlignment="1">
      <alignment horizontal="center" vertical="center"/>
    </xf>
    <xf numFmtId="0" fontId="11" fillId="17" borderId="78" xfId="0" applyFont="1" applyFill="1" applyBorder="1"/>
    <xf numFmtId="0" fontId="11" fillId="17" borderId="79" xfId="0" applyFont="1" applyFill="1" applyBorder="1"/>
    <xf numFmtId="0" fontId="10" fillId="12" borderId="80" xfId="0" applyFont="1" applyFill="1" applyBorder="1" applyAlignment="1">
      <alignment horizontal="center" vertical="center"/>
    </xf>
    <xf numFmtId="0" fontId="11" fillId="10" borderId="27" xfId="0" applyFont="1" applyFill="1" applyBorder="1"/>
    <xf numFmtId="0" fontId="11" fillId="10" borderId="27" xfId="0" applyFont="1" applyFill="1" applyBorder="1" applyAlignment="1">
      <alignment wrapText="1"/>
    </xf>
    <xf numFmtId="0" fontId="11" fillId="10" borderId="0" xfId="0" applyFont="1" applyFill="1" applyAlignment="1">
      <alignment wrapText="1"/>
    </xf>
    <xf numFmtId="170" fontId="6" fillId="3" borderId="81" xfId="0" applyNumberFormat="1" applyFont="1" applyFill="1" applyBorder="1" applyAlignment="1">
      <alignment horizontal="left"/>
    </xf>
    <xf numFmtId="170" fontId="6" fillId="3" borderId="81" xfId="0" applyNumberFormat="1" applyFont="1" applyFill="1" applyBorder="1" applyAlignment="1">
      <alignment horizontal="center"/>
    </xf>
    <xf numFmtId="172" fontId="6" fillId="3" borderId="81" xfId="0" applyNumberFormat="1" applyFont="1" applyFill="1" applyBorder="1" applyAlignment="1">
      <alignment horizontal="left" wrapText="1"/>
    </xf>
    <xf numFmtId="170" fontId="10" fillId="3" borderId="81" xfId="0" applyNumberFormat="1" applyFont="1" applyFill="1" applyBorder="1" applyAlignment="1">
      <alignment horizontal="center"/>
    </xf>
    <xf numFmtId="0" fontId="10" fillId="3" borderId="81" xfId="0" applyFont="1" applyFill="1" applyBorder="1" applyAlignment="1">
      <alignment horizontal="center"/>
    </xf>
    <xf numFmtId="0" fontId="10" fillId="3" borderId="81" xfId="0" applyFont="1" applyFill="1" applyBorder="1"/>
    <xf numFmtId="0" fontId="10" fillId="3" borderId="81" xfId="0" applyFont="1" applyFill="1" applyBorder="1" applyAlignment="1">
      <alignment wrapText="1"/>
    </xf>
    <xf numFmtId="170" fontId="5" fillId="3" borderId="81" xfId="0" applyNumberFormat="1" applyFont="1" applyFill="1" applyBorder="1" applyAlignment="1">
      <alignment horizontal="center"/>
    </xf>
    <xf numFmtId="0" fontId="76" fillId="26" borderId="0" xfId="3"/>
    <xf numFmtId="0" fontId="0" fillId="0" borderId="82" xfId="0" applyBorder="1" applyAlignment="1">
      <alignment vertical="center" wrapText="1"/>
    </xf>
    <xf numFmtId="169" fontId="0" fillId="10" borderId="8" xfId="0" applyNumberFormat="1" applyFill="1" applyBorder="1" applyAlignment="1">
      <alignment horizontal="center" vertical="center"/>
    </xf>
    <xf numFmtId="0" fontId="0" fillId="4" borderId="0" xfId="0" applyFill="1" applyAlignment="1">
      <alignment vertical="top"/>
    </xf>
    <xf numFmtId="172" fontId="12" fillId="10" borderId="0" xfId="0" applyNumberFormat="1" applyFont="1" applyFill="1" applyAlignment="1">
      <alignment horizontal="center" vertical="center" wrapText="1"/>
    </xf>
    <xf numFmtId="0" fontId="0" fillId="0" borderId="0" xfId="0" applyAlignment="1">
      <alignment horizontal="center" vertical="center" wrapText="1"/>
    </xf>
    <xf numFmtId="172" fontId="59" fillId="10" borderId="77" xfId="0" applyNumberFormat="1" applyFont="1" applyFill="1" applyBorder="1" applyAlignment="1">
      <alignment horizontal="center" vertical="center"/>
    </xf>
    <xf numFmtId="164" fontId="59" fillId="10" borderId="0" xfId="0" applyNumberFormat="1" applyFont="1" applyFill="1" applyAlignment="1">
      <alignment horizontal="center" vertical="center"/>
    </xf>
    <xf numFmtId="164" fontId="59" fillId="16" borderId="76" xfId="0" applyNumberFormat="1" applyFont="1" applyFill="1" applyBorder="1" applyAlignment="1">
      <alignment horizontal="center" vertical="center"/>
    </xf>
    <xf numFmtId="0" fontId="28" fillId="15" borderId="0" xfId="0" applyFont="1" applyFill="1"/>
    <xf numFmtId="0" fontId="28" fillId="15" borderId="0" xfId="0" applyFont="1" applyFill="1" applyAlignment="1">
      <alignment wrapText="1"/>
    </xf>
    <xf numFmtId="172" fontId="23" fillId="10" borderId="43" xfId="0" applyNumberFormat="1" applyFont="1" applyFill="1" applyBorder="1" applyAlignment="1">
      <alignment horizontal="center" wrapText="1"/>
    </xf>
    <xf numFmtId="172" fontId="23" fillId="10" borderId="86" xfId="0" applyNumberFormat="1" applyFont="1" applyFill="1" applyBorder="1" applyAlignment="1">
      <alignment horizontal="center" wrapText="1"/>
    </xf>
    <xf numFmtId="172" fontId="23" fillId="10" borderId="86" xfId="0" applyNumberFormat="1" applyFont="1" applyFill="1" applyBorder="1" applyAlignment="1">
      <alignment horizontal="left" wrapText="1"/>
    </xf>
    <xf numFmtId="0" fontId="23" fillId="10" borderId="74" xfId="0" applyFont="1" applyFill="1" applyBorder="1" applyAlignment="1">
      <alignment horizontal="left" vertical="center" wrapText="1"/>
    </xf>
    <xf numFmtId="0" fontId="0" fillId="27" borderId="0" xfId="0" applyFill="1"/>
    <xf numFmtId="0" fontId="77" fillId="27" borderId="0" xfId="0" applyFont="1" applyFill="1"/>
    <xf numFmtId="0" fontId="23" fillId="0" borderId="0" xfId="0" applyFont="1" applyAlignment="1">
      <alignment horizontal="center" vertical="top"/>
    </xf>
    <xf numFmtId="0" fontId="11" fillId="0" borderId="0" xfId="0" applyFont="1" applyAlignment="1" applyProtection="1">
      <alignment horizontal="center" vertical="top"/>
      <protection locked="0"/>
    </xf>
    <xf numFmtId="0" fontId="0" fillId="23" borderId="0" xfId="0" applyFill="1"/>
    <xf numFmtId="0" fontId="78" fillId="27" borderId="0" xfId="0" applyFont="1" applyFill="1"/>
    <xf numFmtId="0" fontId="0" fillId="28" borderId="0" xfId="0" applyFill="1"/>
    <xf numFmtId="0" fontId="80" fillId="27" borderId="0" xfId="0" applyFont="1" applyFill="1"/>
    <xf numFmtId="0" fontId="12" fillId="3" borderId="41" xfId="0" applyFont="1" applyFill="1" applyBorder="1" applyAlignment="1">
      <alignment horizontal="center" vertical="center" wrapText="1"/>
    </xf>
    <xf numFmtId="0" fontId="11" fillId="5" borderId="45" xfId="0" applyFont="1" applyFill="1" applyBorder="1"/>
    <xf numFmtId="0" fontId="43" fillId="5" borderId="95" xfId="0" applyFont="1" applyFill="1" applyBorder="1" applyAlignment="1">
      <alignment vertical="center"/>
    </xf>
    <xf numFmtId="0" fontId="22" fillId="5" borderId="96" xfId="0" applyFont="1" applyFill="1" applyBorder="1" applyAlignment="1">
      <alignment vertical="center"/>
    </xf>
    <xf numFmtId="0" fontId="11" fillId="15" borderId="0" xfId="0" applyFont="1" applyFill="1" applyAlignment="1">
      <alignment vertical="top" wrapText="1"/>
    </xf>
    <xf numFmtId="0" fontId="60" fillId="15" borderId="97" xfId="0" applyFont="1" applyFill="1" applyBorder="1" applyAlignment="1">
      <alignment horizontal="left"/>
    </xf>
    <xf numFmtId="0" fontId="60" fillId="15" borderId="43" xfId="0" applyFont="1" applyFill="1" applyBorder="1" applyAlignment="1">
      <alignment horizontal="left"/>
    </xf>
    <xf numFmtId="0" fontId="60" fillId="15" borderId="98" xfId="0" applyFont="1" applyFill="1" applyBorder="1" applyAlignment="1">
      <alignment horizontal="left"/>
    </xf>
    <xf numFmtId="0" fontId="11" fillId="15" borderId="99" xfId="0" applyFont="1" applyFill="1" applyBorder="1" applyAlignment="1">
      <alignment vertical="top"/>
    </xf>
    <xf numFmtId="0" fontId="11" fillId="15" borderId="100" xfId="0" applyFont="1" applyFill="1" applyBorder="1" applyAlignment="1">
      <alignment vertical="top" wrapText="1"/>
    </xf>
    <xf numFmtId="0" fontId="12" fillId="29" borderId="37" xfId="0" applyFont="1" applyFill="1" applyBorder="1" applyAlignment="1">
      <alignment horizontal="center" wrapText="1"/>
    </xf>
    <xf numFmtId="0" fontId="12" fillId="29" borderId="41" xfId="0" applyFont="1" applyFill="1" applyBorder="1" applyAlignment="1">
      <alignment horizontal="center" wrapText="1"/>
    </xf>
    <xf numFmtId="0" fontId="12" fillId="29" borderId="8" xfId="0" applyFont="1" applyFill="1" applyBorder="1" applyAlignment="1">
      <alignment horizontal="center" wrapText="1"/>
    </xf>
    <xf numFmtId="0" fontId="12" fillId="29" borderId="1" xfId="0" applyFont="1" applyFill="1" applyBorder="1" applyAlignment="1">
      <alignment horizontal="center" wrapText="1"/>
    </xf>
    <xf numFmtId="172" fontId="12" fillId="29" borderId="2" xfId="0" applyNumberFormat="1" applyFont="1" applyFill="1" applyBorder="1"/>
    <xf numFmtId="172" fontId="12" fillId="29" borderId="8" xfId="0" applyNumberFormat="1" applyFont="1" applyFill="1" applyBorder="1"/>
    <xf numFmtId="172" fontId="12" fillId="29" borderId="1" xfId="0" applyNumberFormat="1" applyFont="1" applyFill="1" applyBorder="1"/>
    <xf numFmtId="172" fontId="12" fillId="29" borderId="3" xfId="0" applyNumberFormat="1" applyFont="1" applyFill="1" applyBorder="1"/>
    <xf numFmtId="0" fontId="12" fillId="29" borderId="0" xfId="0" applyFont="1" applyFill="1" applyAlignment="1">
      <alignment horizontal="center" vertical="center" wrapText="1"/>
    </xf>
    <xf numFmtId="3" fontId="12" fillId="29" borderId="7" xfId="0" applyNumberFormat="1" applyFont="1" applyFill="1" applyBorder="1" applyAlignment="1">
      <alignment horizontal="center" vertical="center"/>
    </xf>
    <xf numFmtId="0" fontId="12" fillId="28" borderId="0" xfId="0" applyFont="1" applyFill="1" applyAlignment="1">
      <alignment horizontal="center" wrapText="1"/>
    </xf>
    <xf numFmtId="172" fontId="12" fillId="28" borderId="4" xfId="0" applyNumberFormat="1" applyFont="1" applyFill="1" applyBorder="1" applyAlignment="1">
      <alignment horizontal="center"/>
    </xf>
    <xf numFmtId="0" fontId="10" fillId="10" borderId="7" xfId="0" applyFont="1" applyFill="1" applyBorder="1" applyAlignment="1">
      <alignment horizontal="center" vertical="center"/>
    </xf>
    <xf numFmtId="3" fontId="4" fillId="10" borderId="7" xfId="0" applyNumberFormat="1" applyFont="1" applyFill="1" applyBorder="1" applyAlignment="1" applyProtection="1">
      <alignment horizontal="center" vertical="center"/>
      <protection locked="0"/>
    </xf>
    <xf numFmtId="0" fontId="16" fillId="12" borderId="62" xfId="0" applyFont="1" applyFill="1" applyBorder="1" applyAlignment="1">
      <alignment horizontal="center" vertical="center" wrapText="1"/>
    </xf>
    <xf numFmtId="0" fontId="16" fillId="12" borderId="7" xfId="0" applyFont="1" applyFill="1" applyBorder="1" applyAlignment="1">
      <alignment horizontal="center" vertical="center" wrapText="1"/>
    </xf>
    <xf numFmtId="0" fontId="16" fillId="12" borderId="67" xfId="0" applyFont="1" applyFill="1" applyBorder="1" applyAlignment="1">
      <alignment horizontal="center" vertical="center" wrapText="1"/>
    </xf>
    <xf numFmtId="0" fontId="16" fillId="10" borderId="7" xfId="0" applyFont="1" applyFill="1" applyBorder="1" applyAlignment="1">
      <alignment horizontal="center" vertical="center" wrapText="1"/>
    </xf>
    <xf numFmtId="0" fontId="16" fillId="10" borderId="7" xfId="0" applyFont="1" applyFill="1" applyBorder="1" applyAlignment="1">
      <alignment horizontal="center" vertical="center"/>
    </xf>
    <xf numFmtId="0" fontId="0" fillId="10" borderId="43" xfId="0" applyFill="1" applyBorder="1" applyAlignment="1">
      <alignment horizontal="center" vertical="center" wrapText="1"/>
    </xf>
    <xf numFmtId="0" fontId="31" fillId="10" borderId="0" xfId="0" applyFont="1" applyFill="1" applyAlignment="1">
      <alignment horizontal="center" vertical="center" wrapText="1"/>
    </xf>
    <xf numFmtId="0" fontId="0" fillId="0" borderId="103" xfId="0" applyBorder="1" applyAlignment="1">
      <alignment vertical="center" wrapText="1"/>
    </xf>
    <xf numFmtId="0" fontId="0" fillId="0" borderId="6" xfId="0" applyBorder="1" applyAlignment="1">
      <alignment vertical="center" wrapText="1"/>
    </xf>
    <xf numFmtId="0" fontId="23" fillId="10" borderId="73" xfId="0" applyFont="1" applyFill="1" applyBorder="1" applyAlignment="1">
      <alignment horizontal="left" vertical="center" wrapText="1"/>
    </xf>
    <xf numFmtId="0" fontId="27" fillId="15" borderId="0" xfId="0" applyFont="1" applyFill="1" applyAlignment="1">
      <alignment wrapText="1"/>
    </xf>
    <xf numFmtId="0" fontId="85" fillId="7" borderId="11" xfId="0" applyFont="1" applyFill="1" applyBorder="1"/>
    <xf numFmtId="0" fontId="13" fillId="30" borderId="0" xfId="0" applyFont="1" applyFill="1" applyAlignment="1">
      <alignment vertical="center" wrapText="1"/>
      <extLst>
        <ext xmlns:xfpb="http://schemas.microsoft.com/office/spreadsheetml/2022/featurepropertybag" uri="{C7286773-470A-42A8-94C5-96B5CB345126}">
          <xfpb:xfComplement i="0"/>
        </ext>
      </extLst>
    </xf>
    <xf numFmtId="0" fontId="13" fillId="31" borderId="0" xfId="0" applyFont="1" applyFill="1" applyAlignment="1">
      <alignment vertical="center" wrapText="1"/>
      <extLst>
        <ext xmlns:xfpb="http://schemas.microsoft.com/office/spreadsheetml/2022/featurepropertybag" uri="{C7286773-470A-42A8-94C5-96B5CB345126}">
          <xfpb:xfComplement i="0"/>
        </ext>
      </extLst>
    </xf>
    <xf numFmtId="0" fontId="13" fillId="32" borderId="0" xfId="0" applyFont="1" applyFill="1" applyAlignment="1">
      <alignment vertical="center" wrapText="1"/>
      <extLst>
        <ext xmlns:xfpb="http://schemas.microsoft.com/office/spreadsheetml/2022/featurepropertybag" uri="{C7286773-470A-42A8-94C5-96B5CB345126}">
          <xfpb:xfComplement i="0"/>
        </ext>
      </extLst>
    </xf>
    <xf numFmtId="0" fontId="13" fillId="33" borderId="0" xfId="0" applyFont="1" applyFill="1" applyAlignment="1">
      <alignment vertical="center" wrapText="1"/>
      <extLst>
        <ext xmlns:xfpb="http://schemas.microsoft.com/office/spreadsheetml/2022/featurepropertybag" uri="{C7286773-470A-42A8-94C5-96B5CB345126}">
          <xfpb:xfComplement i="0"/>
        </ext>
      </extLst>
    </xf>
    <xf numFmtId="174" fontId="0" fillId="17" borderId="1" xfId="0" applyNumberFormat="1" applyFill="1" applyBorder="1" applyAlignment="1" applyProtection="1">
      <alignment horizontal="center" vertical="center"/>
      <protection locked="0"/>
    </xf>
    <xf numFmtId="0" fontId="22" fillId="17" borderId="0" xfId="0" applyFont="1" applyFill="1"/>
    <xf numFmtId="0" fontId="0" fillId="34" borderId="0" xfId="0" applyFill="1"/>
    <xf numFmtId="172" fontId="0" fillId="34" borderId="1" xfId="0" applyNumberFormat="1" applyFill="1" applyBorder="1" applyAlignment="1" applyProtection="1">
      <alignment horizontal="center" vertical="center"/>
      <protection locked="0"/>
    </xf>
    <xf numFmtId="6" fontId="0" fillId="34" borderId="1" xfId="0" applyNumberFormat="1" applyFill="1" applyBorder="1" applyAlignment="1" applyProtection="1">
      <alignment horizontal="center" vertical="center"/>
      <protection locked="0"/>
    </xf>
    <xf numFmtId="174" fontId="0" fillId="34" borderId="1" xfId="0" applyNumberFormat="1" applyFill="1" applyBorder="1" applyAlignment="1" applyProtection="1">
      <alignment horizontal="center" vertical="center"/>
      <protection locked="0"/>
    </xf>
    <xf numFmtId="0" fontId="85" fillId="7" borderId="11" xfId="0" applyFont="1" applyFill="1" applyBorder="1" applyAlignment="1">
      <alignment vertical="center"/>
    </xf>
    <xf numFmtId="0" fontId="86" fillId="30" borderId="0" xfId="0" applyFont="1" applyFill="1" applyAlignment="1">
      <alignment vertical="center" wrapText="1"/>
    </xf>
    <xf numFmtId="0" fontId="86" fillId="31" borderId="0" xfId="0" applyFont="1" applyFill="1" applyAlignment="1">
      <alignment vertical="center" wrapText="1"/>
    </xf>
    <xf numFmtId="0" fontId="86" fillId="32" borderId="0" xfId="0" applyFont="1" applyFill="1" applyAlignment="1">
      <alignment vertical="center" wrapText="1"/>
    </xf>
    <xf numFmtId="0" fontId="86" fillId="33" borderId="0" xfId="0" applyFont="1" applyFill="1" applyAlignment="1">
      <alignment vertical="center" wrapText="1"/>
    </xf>
    <xf numFmtId="0" fontId="12" fillId="34" borderId="4" xfId="0" applyFont="1" applyFill="1" applyBorder="1" applyAlignment="1">
      <alignment vertical="center" wrapText="1"/>
    </xf>
    <xf numFmtId="0" fontId="22" fillId="34" borderId="0" xfId="0" applyFont="1" applyFill="1"/>
    <xf numFmtId="0" fontId="0" fillId="0" borderId="36" xfId="0" applyBorder="1"/>
    <xf numFmtId="172" fontId="0" fillId="3" borderId="4" xfId="0" applyNumberFormat="1" applyFill="1" applyBorder="1" applyAlignment="1">
      <alignment horizontal="center" vertical="center"/>
    </xf>
    <xf numFmtId="0" fontId="0" fillId="0" borderId="38" xfId="0" applyBorder="1"/>
    <xf numFmtId="0" fontId="0" fillId="4" borderId="38" xfId="0" applyFill="1" applyBorder="1" applyAlignment="1">
      <alignment horizontal="center"/>
    </xf>
    <xf numFmtId="0" fontId="47" fillId="4" borderId="0" xfId="0" applyFont="1" applyFill="1" applyAlignment="1">
      <alignment vertical="center"/>
    </xf>
    <xf numFmtId="0" fontId="12" fillId="28" borderId="0" xfId="0" applyFont="1" applyFill="1" applyAlignment="1">
      <alignment horizontal="center" vertical="center" wrapText="1"/>
    </xf>
    <xf numFmtId="0" fontId="23" fillId="15" borderId="0" xfId="0" applyFont="1" applyFill="1" applyAlignment="1" applyProtection="1">
      <alignment wrapText="1"/>
      <protection locked="0"/>
    </xf>
    <xf numFmtId="0" fontId="10" fillId="15" borderId="0" xfId="0" applyFont="1" applyFill="1" applyAlignment="1" applyProtection="1">
      <alignment wrapText="1"/>
      <protection locked="0"/>
    </xf>
    <xf numFmtId="0" fontId="3" fillId="15" borderId="0" xfId="0" applyFont="1" applyFill="1"/>
    <xf numFmtId="3" fontId="4" fillId="4" borderId="7" xfId="0" applyNumberFormat="1" applyFont="1" applyFill="1" applyBorder="1" applyAlignment="1" applyProtection="1">
      <alignment horizontal="center" vertical="center"/>
      <protection locked="0"/>
    </xf>
    <xf numFmtId="170" fontId="0" fillId="0" borderId="0" xfId="0" applyNumberFormat="1"/>
    <xf numFmtId="0" fontId="10" fillId="4" borderId="0" xfId="0" applyFont="1" applyFill="1"/>
    <xf numFmtId="0" fontId="10" fillId="4" borderId="0" xfId="0" applyFont="1" applyFill="1" applyAlignment="1">
      <alignment horizontal="right"/>
    </xf>
    <xf numFmtId="0" fontId="88" fillId="26" borderId="0" xfId="3" applyFont="1"/>
    <xf numFmtId="167" fontId="0" fillId="34" borderId="4" xfId="0" applyNumberFormat="1" applyFill="1" applyBorder="1" applyAlignment="1">
      <alignment horizontal="center" vertical="center"/>
    </xf>
    <xf numFmtId="168" fontId="0" fillId="34" borderId="4" xfId="0" applyNumberFormat="1" applyFill="1" applyBorder="1" applyAlignment="1">
      <alignment horizontal="center" vertical="center"/>
    </xf>
    <xf numFmtId="0" fontId="3" fillId="35" borderId="104" xfId="4" applyFont="1" applyAlignment="1">
      <alignment vertical="center"/>
    </xf>
    <xf numFmtId="0" fontId="90" fillId="4" borderId="0" xfId="0" applyFont="1" applyFill="1"/>
    <xf numFmtId="170" fontId="92" fillId="37" borderId="105" xfId="0" applyNumberFormat="1" applyFont="1" applyFill="1" applyBorder="1" applyAlignment="1">
      <alignment horizontal="center"/>
    </xf>
    <xf numFmtId="0" fontId="92" fillId="38" borderId="0" xfId="0" applyFont="1" applyFill="1"/>
    <xf numFmtId="0" fontId="93" fillId="38" borderId="0" xfId="0" applyFont="1" applyFill="1"/>
    <xf numFmtId="170" fontId="93" fillId="37" borderId="105" xfId="0" applyNumberFormat="1" applyFont="1" applyFill="1" applyBorder="1" applyAlignment="1">
      <alignment horizontal="center"/>
    </xf>
    <xf numFmtId="172" fontId="93" fillId="37" borderId="105" xfId="0" applyNumberFormat="1" applyFont="1" applyFill="1" applyBorder="1" applyAlignment="1">
      <alignment horizontal="left" wrapText="1"/>
    </xf>
    <xf numFmtId="170" fontId="1" fillId="3" borderId="81" xfId="0" applyNumberFormat="1" applyFont="1" applyFill="1" applyBorder="1" applyAlignment="1">
      <alignment horizontal="center"/>
    </xf>
    <xf numFmtId="0" fontId="47" fillId="4" borderId="0" xfId="0" quotePrefix="1" applyFont="1" applyFill="1"/>
    <xf numFmtId="0" fontId="87" fillId="6" borderId="0" xfId="0" applyFont="1" applyFill="1" applyAlignment="1">
      <alignment horizontal="left" vertical="center" wrapText="1"/>
    </xf>
    <xf numFmtId="0" fontId="79" fillId="0" borderId="0" xfId="0" applyFont="1" applyAlignment="1">
      <alignment wrapText="1"/>
    </xf>
    <xf numFmtId="0" fontId="79" fillId="36" borderId="10" xfId="0" applyFont="1" applyFill="1" applyBorder="1" applyAlignment="1">
      <alignment vertical="center" wrapText="1"/>
    </xf>
    <xf numFmtId="0" fontId="79" fillId="36" borderId="11" xfId="0" applyFont="1" applyFill="1" applyBorder="1" applyAlignment="1">
      <alignment vertical="center" wrapText="1"/>
    </xf>
    <xf numFmtId="0" fontId="79" fillId="36" borderId="12" xfId="0" applyFont="1" applyFill="1" applyBorder="1" applyAlignment="1">
      <alignment vertical="center" wrapText="1"/>
    </xf>
    <xf numFmtId="0" fontId="10" fillId="4" borderId="0" xfId="0" applyFont="1" applyFill="1" applyAlignment="1">
      <alignment wrapText="1"/>
    </xf>
    <xf numFmtId="0" fontId="34" fillId="7" borderId="11" xfId="0" applyFont="1" applyFill="1" applyBorder="1" applyAlignment="1">
      <alignment horizontal="center"/>
    </xf>
    <xf numFmtId="0" fontId="18" fillId="0" borderId="19" xfId="0" applyFont="1" applyBorder="1" applyAlignment="1">
      <alignment horizontal="left" vertical="center" wrapText="1"/>
    </xf>
    <xf numFmtId="0" fontId="0" fillId="0" borderId="20" xfId="0" applyBorder="1" applyAlignment="1">
      <alignment horizontal="left" vertical="center" wrapText="1"/>
    </xf>
    <xf numFmtId="0" fontId="0" fillId="0" borderId="9" xfId="0" applyBorder="1" applyAlignment="1">
      <alignment horizontal="left" vertical="center" wrapText="1"/>
    </xf>
    <xf numFmtId="0" fontId="18" fillId="0" borderId="19" xfId="0" applyFont="1" applyBorder="1" applyAlignment="1">
      <alignment horizontal="center" vertical="center" wrapText="1"/>
    </xf>
    <xf numFmtId="0" fontId="0" fillId="0" borderId="20" xfId="0" applyBorder="1" applyAlignment="1">
      <alignment horizontal="center" vertical="center" wrapText="1"/>
    </xf>
    <xf numFmtId="0" fontId="0" fillId="0" borderId="9" xfId="0" applyBorder="1" applyAlignment="1">
      <alignment horizontal="center" vertical="center" wrapText="1"/>
    </xf>
    <xf numFmtId="0" fontId="18" fillId="0" borderId="19" xfId="0" applyFont="1" applyBorder="1" applyAlignment="1">
      <alignment horizontal="center" wrapText="1"/>
    </xf>
    <xf numFmtId="0" fontId="0" fillId="0" borderId="20" xfId="0" applyBorder="1" applyAlignment="1">
      <alignment horizontal="center" wrapText="1"/>
    </xf>
    <xf numFmtId="0" fontId="0" fillId="0" borderId="9" xfId="0" applyBorder="1" applyAlignment="1">
      <alignment horizontal="center" wrapText="1"/>
    </xf>
    <xf numFmtId="0" fontId="0" fillId="4" borderId="0" xfId="0" applyFill="1" applyAlignment="1">
      <alignment vertical="top" wrapText="1"/>
    </xf>
    <xf numFmtId="0" fontId="36" fillId="4" borderId="0" xfId="0" applyFont="1" applyFill="1" applyAlignment="1">
      <alignment horizontal="left" wrapText="1"/>
    </xf>
    <xf numFmtId="0" fontId="10" fillId="4" borderId="7" xfId="0" applyFont="1" applyFill="1" applyBorder="1" applyAlignment="1">
      <alignment horizontal="left" wrapText="1"/>
    </xf>
    <xf numFmtId="0" fontId="0" fillId="0" borderId="15" xfId="0" applyBorder="1"/>
    <xf numFmtId="0" fontId="0" fillId="0" borderId="0" xfId="0"/>
    <xf numFmtId="0" fontId="0" fillId="0" borderId="36" xfId="0" applyBorder="1"/>
    <xf numFmtId="0" fontId="18" fillId="0" borderId="83" xfId="0" applyFont="1" applyBorder="1" applyAlignment="1">
      <alignment horizontal="center" vertical="center" wrapText="1"/>
    </xf>
    <xf numFmtId="0" fontId="18" fillId="0" borderId="84" xfId="0" applyFont="1" applyBorder="1" applyAlignment="1">
      <alignment horizontal="center" vertical="center" wrapText="1"/>
    </xf>
    <xf numFmtId="0" fontId="18" fillId="0" borderId="85" xfId="0" applyFont="1" applyBorder="1" applyAlignment="1">
      <alignment horizontal="center" vertical="center" wrapText="1"/>
    </xf>
    <xf numFmtId="0" fontId="0" fillId="0" borderId="3" xfId="0" applyBorder="1" applyAlignment="1">
      <alignment vertical="center" wrapText="1"/>
    </xf>
    <xf numFmtId="0" fontId="0" fillId="0" borderId="7" xfId="0" applyBorder="1" applyAlignment="1">
      <alignment vertical="center" wrapText="1"/>
    </xf>
    <xf numFmtId="0" fontId="0" fillId="0" borderId="8" xfId="0" applyBorder="1" applyAlignment="1">
      <alignment vertical="center" wrapText="1"/>
    </xf>
    <xf numFmtId="0" fontId="0" fillId="10" borderId="7" xfId="0" applyFill="1" applyBorder="1" applyAlignment="1">
      <alignment horizontal="left" vertical="center" wrapText="1"/>
    </xf>
    <xf numFmtId="0" fontId="0" fillId="10" borderId="8" xfId="0" applyFill="1" applyBorder="1" applyAlignment="1">
      <alignment horizontal="left" vertical="center" wrapText="1"/>
    </xf>
    <xf numFmtId="0" fontId="11" fillId="0" borderId="3" xfId="0" applyFont="1"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4" fillId="0" borderId="3"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73" fillId="16" borderId="76" xfId="0" applyFont="1" applyFill="1" applyBorder="1" applyAlignment="1">
      <alignment horizontal="center" vertical="center"/>
    </xf>
    <xf numFmtId="0" fontId="0" fillId="16" borderId="76" xfId="0" applyFill="1" applyBorder="1"/>
    <xf numFmtId="0" fontId="10" fillId="10" borderId="27" xfId="0" applyFont="1" applyFill="1" applyBorder="1" applyAlignment="1">
      <alignment horizontal="left" vertical="center" wrapText="1"/>
    </xf>
    <xf numFmtId="0" fontId="0" fillId="0" borderId="27" xfId="0" applyBorder="1" applyAlignment="1">
      <alignment horizontal="left" vertical="center" wrapText="1"/>
    </xf>
    <xf numFmtId="0" fontId="2" fillId="15" borderId="99" xfId="0" applyFont="1" applyFill="1" applyBorder="1" applyAlignment="1">
      <alignment vertical="top" wrapText="1"/>
    </xf>
    <xf numFmtId="0" fontId="4" fillId="15" borderId="0" xfId="0" applyFont="1" applyFill="1" applyAlignment="1">
      <alignment vertical="top" wrapText="1"/>
    </xf>
    <xf numFmtId="0" fontId="4" fillId="15" borderId="100" xfId="0" applyFont="1" applyFill="1" applyBorder="1" applyAlignment="1">
      <alignment vertical="top" wrapText="1"/>
    </xf>
    <xf numFmtId="0" fontId="4" fillId="15" borderId="99" xfId="0" applyFont="1" applyFill="1" applyBorder="1" applyAlignment="1">
      <alignment vertical="top" wrapText="1"/>
    </xf>
    <xf numFmtId="0" fontId="4" fillId="15" borderId="101" xfId="0" applyFont="1" applyFill="1" applyBorder="1" applyAlignment="1">
      <alignment vertical="top" wrapText="1"/>
    </xf>
    <xf numFmtId="0" fontId="4" fillId="15" borderId="42" xfId="0" applyFont="1" applyFill="1" applyBorder="1" applyAlignment="1">
      <alignment vertical="top" wrapText="1"/>
    </xf>
    <xf numFmtId="0" fontId="4" fillId="15" borderId="102" xfId="0" applyFont="1" applyFill="1" applyBorder="1" applyAlignment="1">
      <alignment vertical="top" wrapText="1"/>
    </xf>
    <xf numFmtId="0" fontId="60" fillId="12" borderId="0" xfId="0" applyFont="1" applyFill="1" applyAlignment="1">
      <alignment horizontal="center" vertical="center" wrapText="1"/>
    </xf>
    <xf numFmtId="0" fontId="0" fillId="0" borderId="0" xfId="0" applyAlignment="1">
      <alignment horizontal="center" vertical="center" wrapText="1"/>
    </xf>
    <xf numFmtId="0" fontId="12" fillId="2" borderId="45" xfId="0" applyFont="1" applyFill="1" applyBorder="1" applyAlignment="1">
      <alignment horizontal="center" vertical="center" wrapText="1"/>
    </xf>
    <xf numFmtId="0" fontId="12" fillId="15" borderId="42" xfId="0" applyFont="1" applyFill="1" applyBorder="1" applyAlignment="1">
      <alignment wrapText="1"/>
    </xf>
    <xf numFmtId="0" fontId="0" fillId="15" borderId="42" xfId="0" applyFill="1" applyBorder="1"/>
    <xf numFmtId="0" fontId="0" fillId="10" borderId="45" xfId="0" applyFill="1" applyBorder="1" applyAlignment="1">
      <alignment horizontal="center" vertical="center" wrapText="1"/>
    </xf>
    <xf numFmtId="0" fontId="0" fillId="0" borderId="45" xfId="0" applyBorder="1" applyAlignment="1">
      <alignment horizontal="center" vertical="center"/>
    </xf>
    <xf numFmtId="0" fontId="12" fillId="2" borderId="45" xfId="0" applyFont="1" applyFill="1" applyBorder="1" applyAlignment="1">
      <alignment horizontal="left" vertical="center" wrapText="1"/>
    </xf>
    <xf numFmtId="0" fontId="70" fillId="23" borderId="72" xfId="0" applyFont="1" applyFill="1" applyBorder="1" applyAlignment="1">
      <alignment horizontal="center" vertical="center" wrapText="1"/>
    </xf>
    <xf numFmtId="0" fontId="54" fillId="8" borderId="69" xfId="0" applyFont="1" applyFill="1" applyBorder="1" applyAlignment="1">
      <alignment horizontal="center" vertical="center" wrapText="1"/>
    </xf>
    <xf numFmtId="0" fontId="0" fillId="10" borderId="70" xfId="0" applyFill="1" applyBorder="1" applyAlignment="1">
      <alignment horizontal="left" vertical="center" wrapText="1"/>
    </xf>
    <xf numFmtId="0" fontId="79" fillId="10" borderId="87" xfId="0" applyFont="1" applyFill="1" applyBorder="1" applyAlignment="1">
      <alignment vertical="top" wrapText="1"/>
    </xf>
    <xf numFmtId="0" fontId="79" fillId="10" borderId="88" xfId="0" applyFont="1" applyFill="1" applyBorder="1" applyAlignment="1">
      <alignment vertical="top" wrapText="1"/>
    </xf>
    <xf numFmtId="0" fontId="79" fillId="10" borderId="89" xfId="0" applyFont="1" applyFill="1" applyBorder="1" applyAlignment="1">
      <alignment vertical="top" wrapText="1"/>
    </xf>
    <xf numFmtId="0" fontId="79" fillId="10" borderId="90" xfId="0" applyFont="1" applyFill="1" applyBorder="1" applyAlignment="1">
      <alignment vertical="top" wrapText="1"/>
    </xf>
    <xf numFmtId="0" fontId="79" fillId="10" borderId="0" xfId="0" applyFont="1" applyFill="1" applyAlignment="1">
      <alignment vertical="top" wrapText="1"/>
    </xf>
    <xf numFmtId="0" fontId="79" fillId="10" borderId="91" xfId="0" applyFont="1" applyFill="1" applyBorder="1" applyAlignment="1">
      <alignment vertical="top" wrapText="1"/>
    </xf>
    <xf numFmtId="0" fontId="79" fillId="10" borderId="92" xfId="0" applyFont="1" applyFill="1" applyBorder="1" applyAlignment="1">
      <alignment vertical="top" wrapText="1"/>
    </xf>
    <xf numFmtId="0" fontId="79" fillId="10" borderId="93" xfId="0" applyFont="1" applyFill="1" applyBorder="1" applyAlignment="1">
      <alignment vertical="top" wrapText="1"/>
    </xf>
    <xf numFmtId="0" fontId="79" fillId="10" borderId="94" xfId="0" applyFont="1" applyFill="1" applyBorder="1" applyAlignment="1">
      <alignment vertical="top" wrapText="1"/>
    </xf>
    <xf numFmtId="0" fontId="11" fillId="0" borderId="21" xfId="0" applyFont="1" applyBorder="1" applyAlignment="1" applyProtection="1">
      <alignment horizontal="left"/>
      <protection locked="0"/>
    </xf>
    <xf numFmtId="0" fontId="0" fillId="0" borderId="18" xfId="0" applyBorder="1" applyAlignment="1" applyProtection="1">
      <alignment horizontal="left"/>
      <protection locked="0"/>
    </xf>
    <xf numFmtId="0" fontId="0" fillId="0" borderId="26" xfId="0" applyBorder="1" applyAlignment="1" applyProtection="1">
      <alignment horizontal="left"/>
      <protection locked="0"/>
    </xf>
    <xf numFmtId="0" fontId="9" fillId="0" borderId="0" xfId="0" applyFont="1" applyAlignment="1">
      <alignment horizontal="left" wrapText="1"/>
    </xf>
    <xf numFmtId="0" fontId="20" fillId="10" borderId="33" xfId="0" applyFont="1" applyFill="1" applyBorder="1" applyAlignment="1">
      <alignment horizontal="left" vertical="center" wrapText="1"/>
    </xf>
    <xf numFmtId="0" fontId="25" fillId="0" borderId="34" xfId="0" applyFont="1" applyBorder="1" applyAlignment="1">
      <alignment horizontal="left"/>
    </xf>
    <xf numFmtId="0" fontId="25" fillId="0" borderId="35" xfId="0" applyFont="1" applyBorder="1" applyAlignment="1">
      <alignment horizontal="left"/>
    </xf>
    <xf numFmtId="0" fontId="61" fillId="21" borderId="0" xfId="0" applyFont="1" applyFill="1" applyAlignment="1">
      <alignment vertical="center" wrapText="1"/>
    </xf>
    <xf numFmtId="0" fontId="4" fillId="17" borderId="56" xfId="0" applyFont="1" applyFill="1" applyBorder="1" applyAlignment="1">
      <alignment vertical="center" wrapText="1"/>
    </xf>
    <xf numFmtId="0" fontId="4" fillId="17" borderId="16" xfId="0" applyFont="1" applyFill="1" applyBorder="1" applyAlignment="1">
      <alignment vertical="center" wrapText="1"/>
    </xf>
    <xf numFmtId="0" fontId="4" fillId="17" borderId="57" xfId="0" applyFont="1" applyFill="1" applyBorder="1" applyAlignment="1">
      <alignment vertical="center" wrapText="1"/>
    </xf>
    <xf numFmtId="0" fontId="4" fillId="17" borderId="60" xfId="0" applyFont="1" applyFill="1" applyBorder="1" applyAlignment="1">
      <alignment vertical="center" wrapText="1"/>
    </xf>
    <xf numFmtId="0" fontId="4" fillId="17" borderId="17" xfId="0" applyFont="1" applyFill="1" applyBorder="1" applyAlignment="1">
      <alignment vertical="center" wrapText="1"/>
    </xf>
    <xf numFmtId="0" fontId="4" fillId="17" borderId="29" xfId="0" applyFont="1" applyFill="1" applyBorder="1" applyAlignment="1">
      <alignment vertical="center" wrapText="1"/>
    </xf>
    <xf numFmtId="0" fontId="54" fillId="8" borderId="69" xfId="0" applyFont="1" applyFill="1" applyBorder="1" applyAlignment="1">
      <alignment vertical="center" wrapText="1"/>
    </xf>
    <xf numFmtId="0" fontId="0" fillId="25" borderId="106" xfId="0" applyFill="1" applyBorder="1" applyAlignment="1">
      <alignment vertical="center"/>
    </xf>
  </cellXfs>
  <cellStyles count="5">
    <cellStyle name="Comma" xfId="1" builtinId="3"/>
    <cellStyle name="Currency" xfId="2" builtinId="4"/>
    <cellStyle name="Neutral" xfId="3" builtinId="28"/>
    <cellStyle name="Normal" xfId="0" builtinId="0"/>
    <cellStyle name="Note" xfId="4" builtinId="10"/>
  </cellStyles>
  <dxfs count="3">
    <dxf>
      <font>
        <color rgb="FF006100"/>
      </font>
      <fill>
        <patternFill>
          <bgColor rgb="FFC6EFCE"/>
        </patternFill>
      </fill>
    </dxf>
    <dxf>
      <font>
        <color rgb="FF9C0006"/>
      </font>
      <fill>
        <patternFill>
          <bgColor rgb="FFFFC7CE"/>
        </patternFill>
      </fill>
    </dxf>
    <dxf>
      <font>
        <color rgb="FF006100"/>
      </font>
      <fill>
        <patternFill>
          <bgColor rgb="FFC6EFCE"/>
        </patternFill>
      </fill>
    </dxf>
  </dxfs>
  <tableStyles count="0" defaultTableStyle="TableStyleMedium9" defaultPivotStyle="PivotStyleLight16"/>
  <colors>
    <mruColors>
      <color rgb="FFF5FFAB"/>
      <color rgb="FFE2DDEA"/>
      <color rgb="FFFFFD78"/>
      <color rgb="FFC4BD97"/>
      <color rgb="FFFAC08F"/>
      <color rgb="FF92CDDE"/>
      <color rgb="FFCCC0DC"/>
      <color rgb="FFFCE600"/>
      <color rgb="FFF7F6C0"/>
      <color rgb="FF44444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microsoft.com/office/2022/11/relationships/FeaturePropertyBag" Target="featurePropertyBag/featurePropertyBag.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28575" cap="rnd">
              <a:noFill/>
              <a:round/>
            </a:ln>
            <a:effectLst/>
          </c:spPr>
          <c:marker>
            <c:symbol val="circle"/>
            <c:size val="5"/>
            <c:spPr>
              <a:solidFill>
                <a:schemeClr val="accent1"/>
              </a:solidFill>
              <a:ln w="9525">
                <a:solidFill>
                  <a:schemeClr val="accent1"/>
                </a:solidFill>
              </a:ln>
              <a:effectLst/>
            </c:spPr>
          </c:marker>
          <c:cat>
            <c:strRef>
              <c:f>'Default values'!$H$30:$H$36</c:f>
              <c:strCache>
                <c:ptCount val="7"/>
                <c:pt idx="0">
                  <c:v>Very high</c:v>
                </c:pt>
                <c:pt idx="1">
                  <c:v>High</c:v>
                </c:pt>
                <c:pt idx="2">
                  <c:v>Med-high</c:v>
                </c:pt>
                <c:pt idx="3">
                  <c:v>Medium</c:v>
                </c:pt>
                <c:pt idx="4">
                  <c:v>Med-low</c:v>
                </c:pt>
                <c:pt idx="5">
                  <c:v>Low</c:v>
                </c:pt>
                <c:pt idx="6">
                  <c:v>None</c:v>
                </c:pt>
              </c:strCache>
            </c:strRef>
          </c:cat>
          <c:val>
            <c:numRef>
              <c:f>'Default values'!$I$30:$I$36</c:f>
              <c:numCache>
                <c:formatCode>General</c:formatCode>
                <c:ptCount val="7"/>
                <c:pt idx="0">
                  <c:v>1</c:v>
                </c:pt>
                <c:pt idx="1">
                  <c:v>0.83299999999999996</c:v>
                </c:pt>
                <c:pt idx="2">
                  <c:v>0.66700000000000004</c:v>
                </c:pt>
                <c:pt idx="3">
                  <c:v>0.5</c:v>
                </c:pt>
                <c:pt idx="4">
                  <c:v>0.33300000000000002</c:v>
                </c:pt>
                <c:pt idx="5">
                  <c:v>0.16700000000000001</c:v>
                </c:pt>
                <c:pt idx="6">
                  <c:v>0</c:v>
                </c:pt>
              </c:numCache>
            </c:numRef>
          </c:val>
          <c:smooth val="0"/>
          <c:extLst>
            <c:ext xmlns:c16="http://schemas.microsoft.com/office/drawing/2014/chart" uri="{C3380CC4-5D6E-409C-BE32-E72D297353CC}">
              <c16:uniqueId val="{00000000-3722-409C-A444-9C350A0203F7}"/>
            </c:ext>
          </c:extLst>
        </c:ser>
        <c:dLbls>
          <c:showLegendKey val="0"/>
          <c:showVal val="0"/>
          <c:showCatName val="0"/>
          <c:showSerName val="0"/>
          <c:showPercent val="0"/>
          <c:showBubbleSize val="0"/>
        </c:dLbls>
        <c:marker val="1"/>
        <c:smooth val="0"/>
        <c:axId val="116908416"/>
        <c:axId val="143404416"/>
      </c:lineChart>
      <c:catAx>
        <c:axId val="116908416"/>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Description</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3404416"/>
        <c:crosses val="autoZero"/>
        <c:auto val="1"/>
        <c:lblAlgn val="ctr"/>
        <c:lblOffset val="100"/>
        <c:noMultiLvlLbl val="0"/>
      </c:catAx>
      <c:valAx>
        <c:axId val="143404416"/>
        <c:scaling>
          <c:orientation val="minMax"/>
          <c:max val="1.01"/>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Weight</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6908416"/>
        <c:crosses val="autoZero"/>
        <c:crossBetween val="between"/>
        <c:majorUnit val="0.16666666700000002"/>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3"/>
          <c:order val="0"/>
          <c:tx>
            <c:strRef>
              <c:f>'Spread and damage'!$V$3</c:f>
              <c:strCache>
                <c:ptCount val="1"/>
                <c:pt idx="0">
                  <c:v>Unmitigated Spread</c:v>
                </c:pt>
              </c:strCache>
            </c:strRef>
          </c:tx>
          <c:marker>
            <c:symbol val="none"/>
          </c:marker>
          <c:cat>
            <c:numRef>
              <c:f>'Spread and damage'!$S$4:$S$3002</c:f>
              <c:numCache>
                <c:formatCode>General</c:formatCode>
                <c:ptCount val="2999"/>
                <c:pt idx="0">
                  <c:v>0</c:v>
                </c:pt>
                <c:pt idx="1">
                  <c:v>0.01</c:v>
                </c:pt>
                <c:pt idx="2">
                  <c:v>0.02</c:v>
                </c:pt>
                <c:pt idx="3">
                  <c:v>0.03</c:v>
                </c:pt>
                <c:pt idx="4">
                  <c:v>0.04</c:v>
                </c:pt>
                <c:pt idx="5">
                  <c:v>0.05</c:v>
                </c:pt>
                <c:pt idx="6">
                  <c:v>6.0000000000000005E-2</c:v>
                </c:pt>
                <c:pt idx="7">
                  <c:v>7.0000000000000007E-2</c:v>
                </c:pt>
                <c:pt idx="8">
                  <c:v>0.08</c:v>
                </c:pt>
                <c:pt idx="9">
                  <c:v>0.09</c:v>
                </c:pt>
                <c:pt idx="10">
                  <c:v>9.9999999999999992E-2</c:v>
                </c:pt>
                <c:pt idx="11">
                  <c:v>0.10999999999999999</c:v>
                </c:pt>
                <c:pt idx="12">
                  <c:v>0.11999999999999998</c:v>
                </c:pt>
                <c:pt idx="13">
                  <c:v>0.12999999999999998</c:v>
                </c:pt>
                <c:pt idx="14">
                  <c:v>0.13999999999999999</c:v>
                </c:pt>
                <c:pt idx="15">
                  <c:v>0.15</c:v>
                </c:pt>
                <c:pt idx="16">
                  <c:v>0.16</c:v>
                </c:pt>
                <c:pt idx="17">
                  <c:v>0.17</c:v>
                </c:pt>
                <c:pt idx="18">
                  <c:v>0.18000000000000002</c:v>
                </c:pt>
                <c:pt idx="19">
                  <c:v>0.19000000000000003</c:v>
                </c:pt>
                <c:pt idx="20">
                  <c:v>0.20000000000000004</c:v>
                </c:pt>
                <c:pt idx="21">
                  <c:v>0.21000000000000005</c:v>
                </c:pt>
                <c:pt idx="22">
                  <c:v>0.22000000000000006</c:v>
                </c:pt>
                <c:pt idx="23">
                  <c:v>0.23000000000000007</c:v>
                </c:pt>
                <c:pt idx="24">
                  <c:v>0.24000000000000007</c:v>
                </c:pt>
                <c:pt idx="25">
                  <c:v>0.25000000000000006</c:v>
                </c:pt>
                <c:pt idx="26">
                  <c:v>0.26000000000000006</c:v>
                </c:pt>
                <c:pt idx="27">
                  <c:v>0.27000000000000007</c:v>
                </c:pt>
                <c:pt idx="28">
                  <c:v>0.28000000000000008</c:v>
                </c:pt>
                <c:pt idx="29">
                  <c:v>0.29000000000000009</c:v>
                </c:pt>
                <c:pt idx="30">
                  <c:v>0.3000000000000001</c:v>
                </c:pt>
                <c:pt idx="31">
                  <c:v>0.31000000000000011</c:v>
                </c:pt>
                <c:pt idx="32">
                  <c:v>0.32000000000000012</c:v>
                </c:pt>
                <c:pt idx="33">
                  <c:v>0.33000000000000013</c:v>
                </c:pt>
                <c:pt idx="34">
                  <c:v>0.34000000000000014</c:v>
                </c:pt>
                <c:pt idx="35">
                  <c:v>0.35000000000000014</c:v>
                </c:pt>
                <c:pt idx="36">
                  <c:v>0.36000000000000015</c:v>
                </c:pt>
                <c:pt idx="37">
                  <c:v>0.37000000000000016</c:v>
                </c:pt>
                <c:pt idx="38">
                  <c:v>0.38000000000000017</c:v>
                </c:pt>
                <c:pt idx="39">
                  <c:v>0.39000000000000018</c:v>
                </c:pt>
                <c:pt idx="40">
                  <c:v>0.40000000000000019</c:v>
                </c:pt>
                <c:pt idx="41">
                  <c:v>0.4100000000000002</c:v>
                </c:pt>
                <c:pt idx="42">
                  <c:v>0.42000000000000021</c:v>
                </c:pt>
                <c:pt idx="43">
                  <c:v>0.43000000000000022</c:v>
                </c:pt>
                <c:pt idx="44">
                  <c:v>0.44000000000000022</c:v>
                </c:pt>
                <c:pt idx="45">
                  <c:v>0.45000000000000023</c:v>
                </c:pt>
                <c:pt idx="46">
                  <c:v>0.46000000000000024</c:v>
                </c:pt>
                <c:pt idx="47">
                  <c:v>0.47000000000000025</c:v>
                </c:pt>
                <c:pt idx="48">
                  <c:v>0.48000000000000026</c:v>
                </c:pt>
                <c:pt idx="49">
                  <c:v>0.49000000000000027</c:v>
                </c:pt>
                <c:pt idx="50">
                  <c:v>0.50000000000000022</c:v>
                </c:pt>
                <c:pt idx="51">
                  <c:v>0.51000000000000023</c:v>
                </c:pt>
                <c:pt idx="52">
                  <c:v>0.52000000000000024</c:v>
                </c:pt>
                <c:pt idx="53">
                  <c:v>0.53000000000000025</c:v>
                </c:pt>
                <c:pt idx="54">
                  <c:v>0.54000000000000026</c:v>
                </c:pt>
                <c:pt idx="55">
                  <c:v>0.55000000000000027</c:v>
                </c:pt>
                <c:pt idx="56">
                  <c:v>0.56000000000000028</c:v>
                </c:pt>
                <c:pt idx="57">
                  <c:v>0.57000000000000028</c:v>
                </c:pt>
                <c:pt idx="58">
                  <c:v>0.58000000000000029</c:v>
                </c:pt>
                <c:pt idx="59">
                  <c:v>0.5900000000000003</c:v>
                </c:pt>
                <c:pt idx="60">
                  <c:v>0.60000000000000031</c:v>
                </c:pt>
                <c:pt idx="61">
                  <c:v>0.61000000000000032</c:v>
                </c:pt>
                <c:pt idx="62">
                  <c:v>0.62000000000000033</c:v>
                </c:pt>
                <c:pt idx="63">
                  <c:v>0.63000000000000034</c:v>
                </c:pt>
                <c:pt idx="64">
                  <c:v>0.64000000000000035</c:v>
                </c:pt>
                <c:pt idx="65">
                  <c:v>0.65000000000000036</c:v>
                </c:pt>
                <c:pt idx="66">
                  <c:v>0.66000000000000036</c:v>
                </c:pt>
                <c:pt idx="67">
                  <c:v>0.67000000000000037</c:v>
                </c:pt>
                <c:pt idx="68">
                  <c:v>0.68000000000000038</c:v>
                </c:pt>
                <c:pt idx="69">
                  <c:v>0.69000000000000039</c:v>
                </c:pt>
                <c:pt idx="70">
                  <c:v>0.7000000000000004</c:v>
                </c:pt>
                <c:pt idx="71">
                  <c:v>0.71000000000000041</c:v>
                </c:pt>
                <c:pt idx="72">
                  <c:v>0.72000000000000042</c:v>
                </c:pt>
                <c:pt idx="73">
                  <c:v>0.73000000000000043</c:v>
                </c:pt>
                <c:pt idx="74">
                  <c:v>0.74000000000000044</c:v>
                </c:pt>
                <c:pt idx="75">
                  <c:v>0.75000000000000044</c:v>
                </c:pt>
                <c:pt idx="76">
                  <c:v>0.76000000000000045</c:v>
                </c:pt>
                <c:pt idx="77">
                  <c:v>0.77000000000000046</c:v>
                </c:pt>
                <c:pt idx="78">
                  <c:v>0.78000000000000047</c:v>
                </c:pt>
                <c:pt idx="79">
                  <c:v>0.79000000000000048</c:v>
                </c:pt>
                <c:pt idx="80">
                  <c:v>0.80000000000000049</c:v>
                </c:pt>
                <c:pt idx="81">
                  <c:v>0.8100000000000005</c:v>
                </c:pt>
                <c:pt idx="82">
                  <c:v>0.82000000000000051</c:v>
                </c:pt>
                <c:pt idx="83">
                  <c:v>0.83000000000000052</c:v>
                </c:pt>
                <c:pt idx="84">
                  <c:v>0.84000000000000052</c:v>
                </c:pt>
                <c:pt idx="85">
                  <c:v>0.85000000000000053</c:v>
                </c:pt>
                <c:pt idx="86">
                  <c:v>0.86000000000000054</c:v>
                </c:pt>
                <c:pt idx="87">
                  <c:v>0.87000000000000055</c:v>
                </c:pt>
                <c:pt idx="88">
                  <c:v>0.88000000000000056</c:v>
                </c:pt>
                <c:pt idx="89">
                  <c:v>0.89000000000000057</c:v>
                </c:pt>
                <c:pt idx="90">
                  <c:v>0.90000000000000058</c:v>
                </c:pt>
                <c:pt idx="91">
                  <c:v>0.91000000000000059</c:v>
                </c:pt>
                <c:pt idx="92">
                  <c:v>0.9200000000000006</c:v>
                </c:pt>
                <c:pt idx="93">
                  <c:v>0.9300000000000006</c:v>
                </c:pt>
                <c:pt idx="94">
                  <c:v>0.94000000000000061</c:v>
                </c:pt>
                <c:pt idx="95">
                  <c:v>0.95000000000000062</c:v>
                </c:pt>
                <c:pt idx="96">
                  <c:v>0.96000000000000063</c:v>
                </c:pt>
                <c:pt idx="97">
                  <c:v>0.97000000000000064</c:v>
                </c:pt>
                <c:pt idx="98">
                  <c:v>0.98000000000000065</c:v>
                </c:pt>
                <c:pt idx="99">
                  <c:v>0.99000000000000066</c:v>
                </c:pt>
                <c:pt idx="100">
                  <c:v>1.0000000000000007</c:v>
                </c:pt>
                <c:pt idx="101">
                  <c:v>1.0100000000000007</c:v>
                </c:pt>
                <c:pt idx="102">
                  <c:v>1.0200000000000007</c:v>
                </c:pt>
                <c:pt idx="103">
                  <c:v>1.0300000000000007</c:v>
                </c:pt>
                <c:pt idx="104">
                  <c:v>1.0400000000000007</c:v>
                </c:pt>
                <c:pt idx="105">
                  <c:v>1.0500000000000007</c:v>
                </c:pt>
                <c:pt idx="106">
                  <c:v>1.0600000000000007</c:v>
                </c:pt>
                <c:pt idx="107">
                  <c:v>1.0700000000000007</c:v>
                </c:pt>
                <c:pt idx="108">
                  <c:v>1.0800000000000007</c:v>
                </c:pt>
                <c:pt idx="109">
                  <c:v>1.0900000000000007</c:v>
                </c:pt>
                <c:pt idx="110">
                  <c:v>1.1000000000000008</c:v>
                </c:pt>
                <c:pt idx="111">
                  <c:v>1.1100000000000008</c:v>
                </c:pt>
                <c:pt idx="112">
                  <c:v>1.1200000000000008</c:v>
                </c:pt>
                <c:pt idx="113">
                  <c:v>1.1300000000000008</c:v>
                </c:pt>
                <c:pt idx="114">
                  <c:v>1.1400000000000008</c:v>
                </c:pt>
                <c:pt idx="115">
                  <c:v>1.1500000000000008</c:v>
                </c:pt>
                <c:pt idx="116">
                  <c:v>1.1600000000000008</c:v>
                </c:pt>
                <c:pt idx="117">
                  <c:v>1.1700000000000008</c:v>
                </c:pt>
                <c:pt idx="118">
                  <c:v>1.1800000000000008</c:v>
                </c:pt>
                <c:pt idx="119">
                  <c:v>1.1900000000000008</c:v>
                </c:pt>
                <c:pt idx="120">
                  <c:v>1.2000000000000008</c:v>
                </c:pt>
                <c:pt idx="121">
                  <c:v>1.2100000000000009</c:v>
                </c:pt>
                <c:pt idx="122">
                  <c:v>1.2200000000000009</c:v>
                </c:pt>
                <c:pt idx="123">
                  <c:v>1.2300000000000009</c:v>
                </c:pt>
                <c:pt idx="124">
                  <c:v>1.2400000000000009</c:v>
                </c:pt>
                <c:pt idx="125">
                  <c:v>1.2500000000000009</c:v>
                </c:pt>
                <c:pt idx="126">
                  <c:v>1.2600000000000009</c:v>
                </c:pt>
                <c:pt idx="127">
                  <c:v>1.2700000000000009</c:v>
                </c:pt>
                <c:pt idx="128">
                  <c:v>1.2800000000000009</c:v>
                </c:pt>
                <c:pt idx="129">
                  <c:v>1.2900000000000009</c:v>
                </c:pt>
                <c:pt idx="130">
                  <c:v>1.3000000000000009</c:v>
                </c:pt>
                <c:pt idx="131">
                  <c:v>1.3100000000000009</c:v>
                </c:pt>
                <c:pt idx="132">
                  <c:v>1.320000000000001</c:v>
                </c:pt>
                <c:pt idx="133">
                  <c:v>1.330000000000001</c:v>
                </c:pt>
                <c:pt idx="134">
                  <c:v>1.340000000000001</c:v>
                </c:pt>
                <c:pt idx="135">
                  <c:v>1.350000000000001</c:v>
                </c:pt>
                <c:pt idx="136">
                  <c:v>1.360000000000001</c:v>
                </c:pt>
                <c:pt idx="137">
                  <c:v>1.370000000000001</c:v>
                </c:pt>
                <c:pt idx="138">
                  <c:v>1.380000000000001</c:v>
                </c:pt>
                <c:pt idx="139">
                  <c:v>1.390000000000001</c:v>
                </c:pt>
                <c:pt idx="140">
                  <c:v>1.400000000000001</c:v>
                </c:pt>
                <c:pt idx="141">
                  <c:v>1.410000000000001</c:v>
                </c:pt>
                <c:pt idx="142">
                  <c:v>1.420000000000001</c:v>
                </c:pt>
                <c:pt idx="143">
                  <c:v>1.430000000000001</c:v>
                </c:pt>
                <c:pt idx="144">
                  <c:v>1.4400000000000011</c:v>
                </c:pt>
                <c:pt idx="145">
                  <c:v>1.4500000000000011</c:v>
                </c:pt>
                <c:pt idx="146">
                  <c:v>1.4600000000000011</c:v>
                </c:pt>
                <c:pt idx="147">
                  <c:v>1.4700000000000011</c:v>
                </c:pt>
                <c:pt idx="148">
                  <c:v>1.4800000000000011</c:v>
                </c:pt>
                <c:pt idx="149">
                  <c:v>1.4900000000000011</c:v>
                </c:pt>
                <c:pt idx="150">
                  <c:v>1.5000000000000011</c:v>
                </c:pt>
                <c:pt idx="151">
                  <c:v>1.5100000000000011</c:v>
                </c:pt>
                <c:pt idx="152">
                  <c:v>1.5200000000000011</c:v>
                </c:pt>
                <c:pt idx="153">
                  <c:v>1.5300000000000011</c:v>
                </c:pt>
                <c:pt idx="154">
                  <c:v>1.5400000000000011</c:v>
                </c:pt>
                <c:pt idx="155">
                  <c:v>1.5500000000000012</c:v>
                </c:pt>
                <c:pt idx="156">
                  <c:v>1.5600000000000012</c:v>
                </c:pt>
                <c:pt idx="157">
                  <c:v>1.5700000000000012</c:v>
                </c:pt>
                <c:pt idx="158">
                  <c:v>1.5800000000000012</c:v>
                </c:pt>
                <c:pt idx="159">
                  <c:v>1.5900000000000012</c:v>
                </c:pt>
                <c:pt idx="160">
                  <c:v>1.6000000000000012</c:v>
                </c:pt>
                <c:pt idx="161">
                  <c:v>1.6100000000000012</c:v>
                </c:pt>
                <c:pt idx="162">
                  <c:v>1.6200000000000012</c:v>
                </c:pt>
                <c:pt idx="163">
                  <c:v>1.6300000000000012</c:v>
                </c:pt>
                <c:pt idx="164">
                  <c:v>1.6400000000000012</c:v>
                </c:pt>
                <c:pt idx="165">
                  <c:v>1.6500000000000012</c:v>
                </c:pt>
                <c:pt idx="166">
                  <c:v>1.6600000000000013</c:v>
                </c:pt>
                <c:pt idx="167">
                  <c:v>1.6700000000000013</c:v>
                </c:pt>
                <c:pt idx="168">
                  <c:v>1.6800000000000013</c:v>
                </c:pt>
                <c:pt idx="169">
                  <c:v>1.6900000000000013</c:v>
                </c:pt>
                <c:pt idx="170">
                  <c:v>1.7000000000000013</c:v>
                </c:pt>
                <c:pt idx="171">
                  <c:v>1.7100000000000013</c:v>
                </c:pt>
                <c:pt idx="172">
                  <c:v>1.7200000000000013</c:v>
                </c:pt>
                <c:pt idx="173">
                  <c:v>1.7300000000000013</c:v>
                </c:pt>
                <c:pt idx="174">
                  <c:v>1.7400000000000013</c:v>
                </c:pt>
                <c:pt idx="175">
                  <c:v>1.7500000000000013</c:v>
                </c:pt>
                <c:pt idx="176">
                  <c:v>1.7600000000000013</c:v>
                </c:pt>
                <c:pt idx="177">
                  <c:v>1.7700000000000014</c:v>
                </c:pt>
                <c:pt idx="178">
                  <c:v>1.7800000000000014</c:v>
                </c:pt>
                <c:pt idx="179">
                  <c:v>1.7900000000000014</c:v>
                </c:pt>
                <c:pt idx="180">
                  <c:v>1.8000000000000014</c:v>
                </c:pt>
                <c:pt idx="181">
                  <c:v>1.8100000000000014</c:v>
                </c:pt>
                <c:pt idx="182">
                  <c:v>1.8200000000000014</c:v>
                </c:pt>
                <c:pt idx="183">
                  <c:v>1.8300000000000014</c:v>
                </c:pt>
                <c:pt idx="184">
                  <c:v>1.8400000000000014</c:v>
                </c:pt>
                <c:pt idx="185">
                  <c:v>1.8500000000000014</c:v>
                </c:pt>
                <c:pt idx="186">
                  <c:v>1.8600000000000014</c:v>
                </c:pt>
                <c:pt idx="187">
                  <c:v>1.8700000000000014</c:v>
                </c:pt>
                <c:pt idx="188">
                  <c:v>1.8800000000000014</c:v>
                </c:pt>
                <c:pt idx="189">
                  <c:v>1.8900000000000015</c:v>
                </c:pt>
                <c:pt idx="190">
                  <c:v>1.9000000000000015</c:v>
                </c:pt>
                <c:pt idx="191">
                  <c:v>1.9100000000000015</c:v>
                </c:pt>
                <c:pt idx="192">
                  <c:v>1.9200000000000015</c:v>
                </c:pt>
                <c:pt idx="193">
                  <c:v>1.9300000000000015</c:v>
                </c:pt>
                <c:pt idx="194">
                  <c:v>1.9400000000000015</c:v>
                </c:pt>
                <c:pt idx="195">
                  <c:v>1.9500000000000015</c:v>
                </c:pt>
                <c:pt idx="196">
                  <c:v>1.9600000000000015</c:v>
                </c:pt>
                <c:pt idx="197">
                  <c:v>1.9700000000000015</c:v>
                </c:pt>
                <c:pt idx="198">
                  <c:v>1.9800000000000015</c:v>
                </c:pt>
                <c:pt idx="199">
                  <c:v>1.9900000000000015</c:v>
                </c:pt>
                <c:pt idx="200">
                  <c:v>2.0000000000000013</c:v>
                </c:pt>
                <c:pt idx="201">
                  <c:v>2.0100000000000011</c:v>
                </c:pt>
                <c:pt idx="202">
                  <c:v>2.0200000000000009</c:v>
                </c:pt>
                <c:pt idx="203">
                  <c:v>2.0300000000000007</c:v>
                </c:pt>
                <c:pt idx="204">
                  <c:v>2.0400000000000005</c:v>
                </c:pt>
                <c:pt idx="205">
                  <c:v>2.0500000000000003</c:v>
                </c:pt>
                <c:pt idx="206">
                  <c:v>2.06</c:v>
                </c:pt>
                <c:pt idx="207">
                  <c:v>2.0699999999999998</c:v>
                </c:pt>
                <c:pt idx="208">
                  <c:v>2.0799999999999996</c:v>
                </c:pt>
                <c:pt idx="209">
                  <c:v>2.0899999999999994</c:v>
                </c:pt>
                <c:pt idx="210">
                  <c:v>2.0999999999999992</c:v>
                </c:pt>
                <c:pt idx="211">
                  <c:v>2.109999999999999</c:v>
                </c:pt>
                <c:pt idx="212">
                  <c:v>2.1199999999999988</c:v>
                </c:pt>
                <c:pt idx="213">
                  <c:v>2.1299999999999986</c:v>
                </c:pt>
                <c:pt idx="214">
                  <c:v>2.1399999999999983</c:v>
                </c:pt>
                <c:pt idx="215">
                  <c:v>2.1499999999999981</c:v>
                </c:pt>
                <c:pt idx="216">
                  <c:v>2.1599999999999979</c:v>
                </c:pt>
                <c:pt idx="217">
                  <c:v>2.1699999999999977</c:v>
                </c:pt>
                <c:pt idx="218">
                  <c:v>2.1799999999999975</c:v>
                </c:pt>
                <c:pt idx="219">
                  <c:v>2.1899999999999973</c:v>
                </c:pt>
                <c:pt idx="220">
                  <c:v>2.1999999999999971</c:v>
                </c:pt>
                <c:pt idx="221">
                  <c:v>2.2099999999999969</c:v>
                </c:pt>
                <c:pt idx="222">
                  <c:v>2.2199999999999966</c:v>
                </c:pt>
                <c:pt idx="223">
                  <c:v>2.2299999999999964</c:v>
                </c:pt>
                <c:pt idx="224">
                  <c:v>2.2399999999999962</c:v>
                </c:pt>
                <c:pt idx="225">
                  <c:v>2.249999999999996</c:v>
                </c:pt>
                <c:pt idx="226">
                  <c:v>2.2599999999999958</c:v>
                </c:pt>
                <c:pt idx="227">
                  <c:v>2.2699999999999956</c:v>
                </c:pt>
                <c:pt idx="228">
                  <c:v>2.2799999999999954</c:v>
                </c:pt>
                <c:pt idx="229">
                  <c:v>2.2899999999999952</c:v>
                </c:pt>
                <c:pt idx="230">
                  <c:v>2.2999999999999949</c:v>
                </c:pt>
                <c:pt idx="231">
                  <c:v>2.3099999999999947</c:v>
                </c:pt>
                <c:pt idx="232">
                  <c:v>2.3199999999999945</c:v>
                </c:pt>
                <c:pt idx="233">
                  <c:v>2.3299999999999943</c:v>
                </c:pt>
                <c:pt idx="234">
                  <c:v>2.3399999999999941</c:v>
                </c:pt>
                <c:pt idx="235">
                  <c:v>2.3499999999999939</c:v>
                </c:pt>
                <c:pt idx="236">
                  <c:v>2.3599999999999937</c:v>
                </c:pt>
                <c:pt idx="237">
                  <c:v>2.3699999999999934</c:v>
                </c:pt>
                <c:pt idx="238">
                  <c:v>2.3799999999999932</c:v>
                </c:pt>
                <c:pt idx="239">
                  <c:v>2.389999999999993</c:v>
                </c:pt>
                <c:pt idx="240">
                  <c:v>2.3999999999999928</c:v>
                </c:pt>
                <c:pt idx="241">
                  <c:v>2.4099999999999926</c:v>
                </c:pt>
                <c:pt idx="242">
                  <c:v>2.4199999999999924</c:v>
                </c:pt>
                <c:pt idx="243">
                  <c:v>2.4299999999999922</c:v>
                </c:pt>
                <c:pt idx="244">
                  <c:v>2.439999999999992</c:v>
                </c:pt>
                <c:pt idx="245">
                  <c:v>2.4499999999999917</c:v>
                </c:pt>
                <c:pt idx="246">
                  <c:v>2.4599999999999915</c:v>
                </c:pt>
                <c:pt idx="247">
                  <c:v>2.4699999999999913</c:v>
                </c:pt>
                <c:pt idx="248">
                  <c:v>2.4799999999999911</c:v>
                </c:pt>
                <c:pt idx="249">
                  <c:v>2.4899999999999909</c:v>
                </c:pt>
                <c:pt idx="250">
                  <c:v>2.4999999999999907</c:v>
                </c:pt>
                <c:pt idx="251">
                  <c:v>2.5099999999999905</c:v>
                </c:pt>
                <c:pt idx="252">
                  <c:v>2.5199999999999902</c:v>
                </c:pt>
                <c:pt idx="253">
                  <c:v>2.52999999999999</c:v>
                </c:pt>
                <c:pt idx="254">
                  <c:v>2.5399999999999898</c:v>
                </c:pt>
                <c:pt idx="255">
                  <c:v>2.5499999999999896</c:v>
                </c:pt>
                <c:pt idx="256">
                  <c:v>2.5599999999999894</c:v>
                </c:pt>
                <c:pt idx="257">
                  <c:v>2.5699999999999892</c:v>
                </c:pt>
                <c:pt idx="258">
                  <c:v>2.579999999999989</c:v>
                </c:pt>
                <c:pt idx="259">
                  <c:v>2.5899999999999888</c:v>
                </c:pt>
                <c:pt idx="260">
                  <c:v>2.5999999999999885</c:v>
                </c:pt>
                <c:pt idx="261">
                  <c:v>2.6099999999999883</c:v>
                </c:pt>
                <c:pt idx="262">
                  <c:v>2.6199999999999881</c:v>
                </c:pt>
                <c:pt idx="263">
                  <c:v>2.6299999999999879</c:v>
                </c:pt>
                <c:pt idx="264">
                  <c:v>2.6399999999999877</c:v>
                </c:pt>
                <c:pt idx="265">
                  <c:v>2.6499999999999875</c:v>
                </c:pt>
                <c:pt idx="266">
                  <c:v>2.6599999999999873</c:v>
                </c:pt>
                <c:pt idx="267">
                  <c:v>2.6699999999999871</c:v>
                </c:pt>
                <c:pt idx="268">
                  <c:v>2.6799999999999868</c:v>
                </c:pt>
                <c:pt idx="269">
                  <c:v>2.6899999999999866</c:v>
                </c:pt>
                <c:pt idx="270">
                  <c:v>2.6999999999999864</c:v>
                </c:pt>
                <c:pt idx="271">
                  <c:v>2.7099999999999862</c:v>
                </c:pt>
                <c:pt idx="272">
                  <c:v>2.719999999999986</c:v>
                </c:pt>
                <c:pt idx="273">
                  <c:v>2.7299999999999858</c:v>
                </c:pt>
                <c:pt idx="274">
                  <c:v>2.7399999999999856</c:v>
                </c:pt>
                <c:pt idx="275">
                  <c:v>2.7499999999999853</c:v>
                </c:pt>
                <c:pt idx="276">
                  <c:v>2.7599999999999851</c:v>
                </c:pt>
                <c:pt idx="277">
                  <c:v>2.7699999999999849</c:v>
                </c:pt>
                <c:pt idx="278">
                  <c:v>2.7799999999999847</c:v>
                </c:pt>
                <c:pt idx="279">
                  <c:v>2.7899999999999845</c:v>
                </c:pt>
                <c:pt idx="280">
                  <c:v>2.7999999999999843</c:v>
                </c:pt>
                <c:pt idx="281">
                  <c:v>2.8099999999999841</c:v>
                </c:pt>
                <c:pt idx="282">
                  <c:v>2.8199999999999839</c:v>
                </c:pt>
                <c:pt idx="283">
                  <c:v>2.8299999999999836</c:v>
                </c:pt>
                <c:pt idx="284">
                  <c:v>2.8399999999999834</c:v>
                </c:pt>
                <c:pt idx="285">
                  <c:v>2.8499999999999832</c:v>
                </c:pt>
                <c:pt idx="286">
                  <c:v>2.859999999999983</c:v>
                </c:pt>
                <c:pt idx="287">
                  <c:v>2.8699999999999828</c:v>
                </c:pt>
                <c:pt idx="288">
                  <c:v>2.8799999999999826</c:v>
                </c:pt>
                <c:pt idx="289">
                  <c:v>2.8899999999999824</c:v>
                </c:pt>
                <c:pt idx="290">
                  <c:v>2.8999999999999821</c:v>
                </c:pt>
                <c:pt idx="291">
                  <c:v>2.9099999999999819</c:v>
                </c:pt>
                <c:pt idx="292">
                  <c:v>2.9199999999999817</c:v>
                </c:pt>
                <c:pt idx="293">
                  <c:v>2.9299999999999815</c:v>
                </c:pt>
                <c:pt idx="294">
                  <c:v>2.9399999999999813</c:v>
                </c:pt>
                <c:pt idx="295">
                  <c:v>2.9499999999999811</c:v>
                </c:pt>
                <c:pt idx="296">
                  <c:v>2.9599999999999809</c:v>
                </c:pt>
                <c:pt idx="297">
                  <c:v>2.9699999999999807</c:v>
                </c:pt>
                <c:pt idx="298">
                  <c:v>2.9799999999999804</c:v>
                </c:pt>
                <c:pt idx="299">
                  <c:v>2.9899999999999802</c:v>
                </c:pt>
                <c:pt idx="300">
                  <c:v>2.99999999999998</c:v>
                </c:pt>
                <c:pt idx="301">
                  <c:v>3.0099999999999798</c:v>
                </c:pt>
                <c:pt idx="302">
                  <c:v>3.0199999999999796</c:v>
                </c:pt>
                <c:pt idx="303">
                  <c:v>3.0299999999999794</c:v>
                </c:pt>
                <c:pt idx="304">
                  <c:v>3.0399999999999792</c:v>
                </c:pt>
                <c:pt idx="305">
                  <c:v>3.049999999999979</c:v>
                </c:pt>
                <c:pt idx="306">
                  <c:v>3.0599999999999787</c:v>
                </c:pt>
                <c:pt idx="307">
                  <c:v>3.0699999999999785</c:v>
                </c:pt>
                <c:pt idx="308">
                  <c:v>3.0799999999999783</c:v>
                </c:pt>
                <c:pt idx="309">
                  <c:v>3.0899999999999781</c:v>
                </c:pt>
                <c:pt idx="310">
                  <c:v>3.0999999999999779</c:v>
                </c:pt>
                <c:pt idx="311">
                  <c:v>3.1099999999999777</c:v>
                </c:pt>
                <c:pt idx="312">
                  <c:v>3.1199999999999775</c:v>
                </c:pt>
                <c:pt idx="313">
                  <c:v>3.1299999999999772</c:v>
                </c:pt>
                <c:pt idx="314">
                  <c:v>3.139999999999977</c:v>
                </c:pt>
                <c:pt idx="315">
                  <c:v>3.1499999999999768</c:v>
                </c:pt>
                <c:pt idx="316">
                  <c:v>3.1599999999999766</c:v>
                </c:pt>
                <c:pt idx="317">
                  <c:v>3.1699999999999764</c:v>
                </c:pt>
                <c:pt idx="318">
                  <c:v>3.1799999999999762</c:v>
                </c:pt>
                <c:pt idx="319">
                  <c:v>3.189999999999976</c:v>
                </c:pt>
                <c:pt idx="320">
                  <c:v>3.1999999999999758</c:v>
                </c:pt>
                <c:pt idx="321">
                  <c:v>3.2099999999999755</c:v>
                </c:pt>
                <c:pt idx="322">
                  <c:v>3.2199999999999753</c:v>
                </c:pt>
                <c:pt idx="323">
                  <c:v>3.2299999999999751</c:v>
                </c:pt>
                <c:pt idx="324">
                  <c:v>3.2399999999999749</c:v>
                </c:pt>
                <c:pt idx="325">
                  <c:v>3.2499999999999747</c:v>
                </c:pt>
                <c:pt idx="326">
                  <c:v>3.2599999999999745</c:v>
                </c:pt>
                <c:pt idx="327">
                  <c:v>3.2699999999999743</c:v>
                </c:pt>
                <c:pt idx="328">
                  <c:v>3.279999999999974</c:v>
                </c:pt>
                <c:pt idx="329">
                  <c:v>3.2899999999999738</c:v>
                </c:pt>
                <c:pt idx="330">
                  <c:v>3.2999999999999736</c:v>
                </c:pt>
                <c:pt idx="331">
                  <c:v>3.3099999999999734</c:v>
                </c:pt>
                <c:pt idx="332">
                  <c:v>3.3199999999999732</c:v>
                </c:pt>
                <c:pt idx="333">
                  <c:v>3.329999999999973</c:v>
                </c:pt>
                <c:pt idx="334">
                  <c:v>3.3399999999999728</c:v>
                </c:pt>
                <c:pt idx="335">
                  <c:v>3.3499999999999726</c:v>
                </c:pt>
                <c:pt idx="336">
                  <c:v>3.3599999999999723</c:v>
                </c:pt>
                <c:pt idx="337">
                  <c:v>3.3699999999999721</c:v>
                </c:pt>
                <c:pt idx="338">
                  <c:v>3.3799999999999719</c:v>
                </c:pt>
                <c:pt idx="339">
                  <c:v>3.3899999999999717</c:v>
                </c:pt>
                <c:pt idx="340">
                  <c:v>3.3999999999999715</c:v>
                </c:pt>
                <c:pt idx="341">
                  <c:v>3.4099999999999713</c:v>
                </c:pt>
                <c:pt idx="342">
                  <c:v>3.4199999999999711</c:v>
                </c:pt>
                <c:pt idx="343">
                  <c:v>3.4299999999999708</c:v>
                </c:pt>
                <c:pt idx="344">
                  <c:v>3.4399999999999706</c:v>
                </c:pt>
                <c:pt idx="345">
                  <c:v>3.4499999999999704</c:v>
                </c:pt>
                <c:pt idx="346">
                  <c:v>3.4599999999999702</c:v>
                </c:pt>
                <c:pt idx="347">
                  <c:v>3.46999999999997</c:v>
                </c:pt>
                <c:pt idx="348">
                  <c:v>3.4799999999999698</c:v>
                </c:pt>
                <c:pt idx="349">
                  <c:v>3.4899999999999696</c:v>
                </c:pt>
                <c:pt idx="350">
                  <c:v>3.4999999999999694</c:v>
                </c:pt>
                <c:pt idx="351">
                  <c:v>3.5099999999999691</c:v>
                </c:pt>
                <c:pt idx="352">
                  <c:v>3.5199999999999689</c:v>
                </c:pt>
                <c:pt idx="353">
                  <c:v>3.5299999999999687</c:v>
                </c:pt>
                <c:pt idx="354">
                  <c:v>3.5399999999999685</c:v>
                </c:pt>
                <c:pt idx="355">
                  <c:v>3.5499999999999683</c:v>
                </c:pt>
                <c:pt idx="356">
                  <c:v>3.5599999999999681</c:v>
                </c:pt>
                <c:pt idx="357">
                  <c:v>3.5699999999999679</c:v>
                </c:pt>
                <c:pt idx="358">
                  <c:v>3.5799999999999677</c:v>
                </c:pt>
                <c:pt idx="359">
                  <c:v>3.5899999999999674</c:v>
                </c:pt>
                <c:pt idx="360">
                  <c:v>3.5999999999999672</c:v>
                </c:pt>
                <c:pt idx="361">
                  <c:v>3.609999999999967</c:v>
                </c:pt>
                <c:pt idx="362">
                  <c:v>3.6199999999999668</c:v>
                </c:pt>
                <c:pt idx="363">
                  <c:v>3.6299999999999666</c:v>
                </c:pt>
                <c:pt idx="364">
                  <c:v>3.6399999999999664</c:v>
                </c:pt>
                <c:pt idx="365">
                  <c:v>3.6499999999999662</c:v>
                </c:pt>
                <c:pt idx="366">
                  <c:v>3.6599999999999659</c:v>
                </c:pt>
                <c:pt idx="367">
                  <c:v>3.6699999999999657</c:v>
                </c:pt>
                <c:pt idx="368">
                  <c:v>3.6799999999999655</c:v>
                </c:pt>
                <c:pt idx="369">
                  <c:v>3.6899999999999653</c:v>
                </c:pt>
                <c:pt idx="370">
                  <c:v>3.6999999999999651</c:v>
                </c:pt>
                <c:pt idx="371">
                  <c:v>3.7099999999999649</c:v>
                </c:pt>
                <c:pt idx="372">
                  <c:v>3.7199999999999647</c:v>
                </c:pt>
                <c:pt idx="373">
                  <c:v>3.7299999999999645</c:v>
                </c:pt>
                <c:pt idx="374">
                  <c:v>3.7399999999999642</c:v>
                </c:pt>
                <c:pt idx="375">
                  <c:v>3.749999999999964</c:v>
                </c:pt>
                <c:pt idx="376">
                  <c:v>3.7599999999999638</c:v>
                </c:pt>
                <c:pt idx="377">
                  <c:v>3.7699999999999636</c:v>
                </c:pt>
                <c:pt idx="378">
                  <c:v>3.7799999999999634</c:v>
                </c:pt>
                <c:pt idx="379">
                  <c:v>3.7899999999999632</c:v>
                </c:pt>
                <c:pt idx="380">
                  <c:v>3.799999999999963</c:v>
                </c:pt>
                <c:pt idx="381">
                  <c:v>3.8099999999999627</c:v>
                </c:pt>
                <c:pt idx="382">
                  <c:v>3.8199999999999625</c:v>
                </c:pt>
                <c:pt idx="383">
                  <c:v>3.8299999999999623</c:v>
                </c:pt>
                <c:pt idx="384">
                  <c:v>3.8399999999999621</c:v>
                </c:pt>
                <c:pt idx="385">
                  <c:v>3.8499999999999619</c:v>
                </c:pt>
                <c:pt idx="386">
                  <c:v>3.8599999999999617</c:v>
                </c:pt>
                <c:pt idx="387">
                  <c:v>3.8699999999999615</c:v>
                </c:pt>
                <c:pt idx="388">
                  <c:v>3.8799999999999613</c:v>
                </c:pt>
                <c:pt idx="389">
                  <c:v>3.889999999999961</c:v>
                </c:pt>
                <c:pt idx="390">
                  <c:v>3.8999999999999608</c:v>
                </c:pt>
                <c:pt idx="391">
                  <c:v>3.9099999999999606</c:v>
                </c:pt>
                <c:pt idx="392">
                  <c:v>3.9199999999999604</c:v>
                </c:pt>
                <c:pt idx="393">
                  <c:v>3.9299999999999602</c:v>
                </c:pt>
                <c:pt idx="394">
                  <c:v>3.93999999999996</c:v>
                </c:pt>
                <c:pt idx="395">
                  <c:v>3.9499999999999598</c:v>
                </c:pt>
                <c:pt idx="396">
                  <c:v>3.9599999999999596</c:v>
                </c:pt>
                <c:pt idx="397">
                  <c:v>3.9699999999999593</c:v>
                </c:pt>
                <c:pt idx="398">
                  <c:v>3.9799999999999591</c:v>
                </c:pt>
                <c:pt idx="399">
                  <c:v>3.9899999999999589</c:v>
                </c:pt>
                <c:pt idx="400">
                  <c:v>3.9999999999999587</c:v>
                </c:pt>
                <c:pt idx="401">
                  <c:v>4.0099999999999589</c:v>
                </c:pt>
                <c:pt idx="402">
                  <c:v>4.0199999999999587</c:v>
                </c:pt>
                <c:pt idx="403">
                  <c:v>4.0299999999999585</c:v>
                </c:pt>
                <c:pt idx="404">
                  <c:v>4.0399999999999583</c:v>
                </c:pt>
                <c:pt idx="405">
                  <c:v>4.0499999999999581</c:v>
                </c:pt>
                <c:pt idx="406">
                  <c:v>4.0599999999999579</c:v>
                </c:pt>
                <c:pt idx="407">
                  <c:v>4.0699999999999577</c:v>
                </c:pt>
                <c:pt idx="408">
                  <c:v>4.0799999999999574</c:v>
                </c:pt>
                <c:pt idx="409">
                  <c:v>4.0899999999999572</c:v>
                </c:pt>
                <c:pt idx="410">
                  <c:v>4.099999999999957</c:v>
                </c:pt>
                <c:pt idx="411">
                  <c:v>4.1099999999999568</c:v>
                </c:pt>
                <c:pt idx="412">
                  <c:v>4.1199999999999566</c:v>
                </c:pt>
                <c:pt idx="413">
                  <c:v>4.1299999999999564</c:v>
                </c:pt>
                <c:pt idx="414">
                  <c:v>4.1399999999999562</c:v>
                </c:pt>
                <c:pt idx="415">
                  <c:v>4.1499999999999559</c:v>
                </c:pt>
                <c:pt idx="416">
                  <c:v>4.1599999999999557</c:v>
                </c:pt>
                <c:pt idx="417">
                  <c:v>4.1699999999999555</c:v>
                </c:pt>
                <c:pt idx="418">
                  <c:v>4.1799999999999553</c:v>
                </c:pt>
                <c:pt idx="419">
                  <c:v>4.1899999999999551</c:v>
                </c:pt>
                <c:pt idx="420">
                  <c:v>4.1999999999999549</c:v>
                </c:pt>
                <c:pt idx="421">
                  <c:v>4.2099999999999547</c:v>
                </c:pt>
                <c:pt idx="422">
                  <c:v>4.2199999999999545</c:v>
                </c:pt>
                <c:pt idx="423">
                  <c:v>4.2299999999999542</c:v>
                </c:pt>
                <c:pt idx="424">
                  <c:v>4.239999999999954</c:v>
                </c:pt>
                <c:pt idx="425">
                  <c:v>4.2499999999999538</c:v>
                </c:pt>
                <c:pt idx="426">
                  <c:v>4.2599999999999536</c:v>
                </c:pt>
                <c:pt idx="427">
                  <c:v>4.2699999999999534</c:v>
                </c:pt>
                <c:pt idx="428">
                  <c:v>4.2799999999999532</c:v>
                </c:pt>
                <c:pt idx="429">
                  <c:v>4.289999999999953</c:v>
                </c:pt>
                <c:pt idx="430">
                  <c:v>4.2999999999999527</c:v>
                </c:pt>
                <c:pt idx="431">
                  <c:v>4.3099999999999525</c:v>
                </c:pt>
                <c:pt idx="432">
                  <c:v>4.3199999999999523</c:v>
                </c:pt>
                <c:pt idx="433">
                  <c:v>4.3299999999999521</c:v>
                </c:pt>
                <c:pt idx="434">
                  <c:v>4.3399999999999519</c:v>
                </c:pt>
                <c:pt idx="435">
                  <c:v>4.3499999999999517</c:v>
                </c:pt>
                <c:pt idx="436">
                  <c:v>4.3599999999999515</c:v>
                </c:pt>
                <c:pt idx="437">
                  <c:v>4.3699999999999513</c:v>
                </c:pt>
                <c:pt idx="438">
                  <c:v>4.379999999999951</c:v>
                </c:pt>
                <c:pt idx="439">
                  <c:v>4.3899999999999508</c:v>
                </c:pt>
                <c:pt idx="440">
                  <c:v>4.3999999999999506</c:v>
                </c:pt>
                <c:pt idx="441">
                  <c:v>4.4099999999999504</c:v>
                </c:pt>
                <c:pt idx="442">
                  <c:v>4.4199999999999502</c:v>
                </c:pt>
                <c:pt idx="443">
                  <c:v>4.42999999999995</c:v>
                </c:pt>
                <c:pt idx="444">
                  <c:v>4.4399999999999498</c:v>
                </c:pt>
                <c:pt idx="445">
                  <c:v>4.4499999999999496</c:v>
                </c:pt>
                <c:pt idx="446">
                  <c:v>4.4599999999999493</c:v>
                </c:pt>
                <c:pt idx="447">
                  <c:v>4.4699999999999491</c:v>
                </c:pt>
                <c:pt idx="448">
                  <c:v>4.4799999999999489</c:v>
                </c:pt>
                <c:pt idx="449">
                  <c:v>4.4899999999999487</c:v>
                </c:pt>
                <c:pt idx="450">
                  <c:v>4.4999999999999485</c:v>
                </c:pt>
                <c:pt idx="451">
                  <c:v>4.5099999999999483</c:v>
                </c:pt>
                <c:pt idx="452">
                  <c:v>4.5199999999999481</c:v>
                </c:pt>
                <c:pt idx="453">
                  <c:v>4.5299999999999478</c:v>
                </c:pt>
                <c:pt idx="454">
                  <c:v>4.5399999999999476</c:v>
                </c:pt>
                <c:pt idx="455">
                  <c:v>4.5499999999999474</c:v>
                </c:pt>
                <c:pt idx="456">
                  <c:v>4.5599999999999472</c:v>
                </c:pt>
                <c:pt idx="457">
                  <c:v>4.569999999999947</c:v>
                </c:pt>
                <c:pt idx="458">
                  <c:v>4.5799999999999468</c:v>
                </c:pt>
                <c:pt idx="459">
                  <c:v>4.5899999999999466</c:v>
                </c:pt>
                <c:pt idx="460">
                  <c:v>4.5999999999999464</c:v>
                </c:pt>
                <c:pt idx="461">
                  <c:v>4.6099999999999461</c:v>
                </c:pt>
                <c:pt idx="462">
                  <c:v>4.6199999999999459</c:v>
                </c:pt>
                <c:pt idx="463">
                  <c:v>4.6299999999999457</c:v>
                </c:pt>
                <c:pt idx="464">
                  <c:v>4.6399999999999455</c:v>
                </c:pt>
                <c:pt idx="465">
                  <c:v>4.6499999999999453</c:v>
                </c:pt>
                <c:pt idx="466">
                  <c:v>4.6599999999999451</c:v>
                </c:pt>
                <c:pt idx="467">
                  <c:v>4.6699999999999449</c:v>
                </c:pt>
                <c:pt idx="468">
                  <c:v>4.6799999999999446</c:v>
                </c:pt>
                <c:pt idx="469">
                  <c:v>4.6899999999999444</c:v>
                </c:pt>
                <c:pt idx="470">
                  <c:v>4.6999999999999442</c:v>
                </c:pt>
                <c:pt idx="471">
                  <c:v>4.709999999999944</c:v>
                </c:pt>
                <c:pt idx="472">
                  <c:v>4.7199999999999438</c:v>
                </c:pt>
                <c:pt idx="473">
                  <c:v>4.7299999999999436</c:v>
                </c:pt>
                <c:pt idx="474">
                  <c:v>4.7399999999999434</c:v>
                </c:pt>
                <c:pt idx="475">
                  <c:v>4.7499999999999432</c:v>
                </c:pt>
                <c:pt idx="476">
                  <c:v>4.7599999999999429</c:v>
                </c:pt>
                <c:pt idx="477">
                  <c:v>4.7699999999999427</c:v>
                </c:pt>
                <c:pt idx="478">
                  <c:v>4.7799999999999425</c:v>
                </c:pt>
                <c:pt idx="479">
                  <c:v>4.7899999999999423</c:v>
                </c:pt>
                <c:pt idx="480">
                  <c:v>4.7999999999999421</c:v>
                </c:pt>
                <c:pt idx="481">
                  <c:v>4.8099999999999419</c:v>
                </c:pt>
                <c:pt idx="482">
                  <c:v>4.8199999999999417</c:v>
                </c:pt>
                <c:pt idx="483">
                  <c:v>4.8299999999999415</c:v>
                </c:pt>
                <c:pt idx="484">
                  <c:v>4.8399999999999412</c:v>
                </c:pt>
                <c:pt idx="485">
                  <c:v>4.849999999999941</c:v>
                </c:pt>
                <c:pt idx="486">
                  <c:v>4.8599999999999408</c:v>
                </c:pt>
                <c:pt idx="487">
                  <c:v>4.8699999999999406</c:v>
                </c:pt>
                <c:pt idx="488">
                  <c:v>4.8799999999999404</c:v>
                </c:pt>
                <c:pt idx="489">
                  <c:v>4.8899999999999402</c:v>
                </c:pt>
                <c:pt idx="490">
                  <c:v>4.89999999999994</c:v>
                </c:pt>
                <c:pt idx="491">
                  <c:v>4.9099999999999397</c:v>
                </c:pt>
                <c:pt idx="492">
                  <c:v>4.9199999999999395</c:v>
                </c:pt>
                <c:pt idx="493">
                  <c:v>4.9299999999999393</c:v>
                </c:pt>
                <c:pt idx="494">
                  <c:v>4.9399999999999391</c:v>
                </c:pt>
                <c:pt idx="495">
                  <c:v>4.9499999999999389</c:v>
                </c:pt>
                <c:pt idx="496">
                  <c:v>4.9599999999999387</c:v>
                </c:pt>
                <c:pt idx="497">
                  <c:v>4.9699999999999385</c:v>
                </c:pt>
                <c:pt idx="498">
                  <c:v>4.9799999999999383</c:v>
                </c:pt>
                <c:pt idx="499">
                  <c:v>4.989999999999938</c:v>
                </c:pt>
                <c:pt idx="500">
                  <c:v>4.9999999999999378</c:v>
                </c:pt>
                <c:pt idx="501">
                  <c:v>5.0099999999999376</c:v>
                </c:pt>
                <c:pt idx="502">
                  <c:v>5.0199999999999374</c:v>
                </c:pt>
                <c:pt idx="503">
                  <c:v>5.0299999999999372</c:v>
                </c:pt>
                <c:pt idx="504">
                  <c:v>5.039999999999937</c:v>
                </c:pt>
                <c:pt idx="505">
                  <c:v>5.0499999999999368</c:v>
                </c:pt>
                <c:pt idx="506">
                  <c:v>5.0599999999999365</c:v>
                </c:pt>
                <c:pt idx="507">
                  <c:v>5.0699999999999363</c:v>
                </c:pt>
                <c:pt idx="508">
                  <c:v>5.0799999999999361</c:v>
                </c:pt>
                <c:pt idx="509">
                  <c:v>5.0899999999999359</c:v>
                </c:pt>
                <c:pt idx="510">
                  <c:v>5.0999999999999357</c:v>
                </c:pt>
                <c:pt idx="511">
                  <c:v>5.1099999999999355</c:v>
                </c:pt>
                <c:pt idx="512">
                  <c:v>5.1199999999999353</c:v>
                </c:pt>
                <c:pt idx="513">
                  <c:v>5.1299999999999351</c:v>
                </c:pt>
                <c:pt idx="514">
                  <c:v>5.1399999999999348</c:v>
                </c:pt>
                <c:pt idx="515">
                  <c:v>5.1499999999999346</c:v>
                </c:pt>
                <c:pt idx="516">
                  <c:v>5.1599999999999344</c:v>
                </c:pt>
                <c:pt idx="517">
                  <c:v>5.1699999999999342</c:v>
                </c:pt>
                <c:pt idx="518">
                  <c:v>5.179999999999934</c:v>
                </c:pt>
                <c:pt idx="519">
                  <c:v>5.1899999999999338</c:v>
                </c:pt>
                <c:pt idx="520">
                  <c:v>5.1999999999999336</c:v>
                </c:pt>
                <c:pt idx="521">
                  <c:v>5.2099999999999334</c:v>
                </c:pt>
                <c:pt idx="522">
                  <c:v>5.2199999999999331</c:v>
                </c:pt>
                <c:pt idx="523">
                  <c:v>5.2299999999999329</c:v>
                </c:pt>
                <c:pt idx="524">
                  <c:v>5.2399999999999327</c:v>
                </c:pt>
                <c:pt idx="525">
                  <c:v>5.2499999999999325</c:v>
                </c:pt>
                <c:pt idx="526">
                  <c:v>5.2599999999999323</c:v>
                </c:pt>
                <c:pt idx="527">
                  <c:v>5.2699999999999321</c:v>
                </c:pt>
                <c:pt idx="528">
                  <c:v>5.2799999999999319</c:v>
                </c:pt>
                <c:pt idx="529">
                  <c:v>5.2899999999999316</c:v>
                </c:pt>
                <c:pt idx="530">
                  <c:v>5.2999999999999314</c:v>
                </c:pt>
                <c:pt idx="531">
                  <c:v>5.3099999999999312</c:v>
                </c:pt>
                <c:pt idx="532">
                  <c:v>5.319999999999931</c:v>
                </c:pt>
                <c:pt idx="533">
                  <c:v>5.3299999999999308</c:v>
                </c:pt>
                <c:pt idx="534">
                  <c:v>5.3399999999999306</c:v>
                </c:pt>
                <c:pt idx="535">
                  <c:v>5.3499999999999304</c:v>
                </c:pt>
                <c:pt idx="536">
                  <c:v>5.3599999999999302</c:v>
                </c:pt>
                <c:pt idx="537">
                  <c:v>5.3699999999999299</c:v>
                </c:pt>
                <c:pt idx="538">
                  <c:v>5.3799999999999297</c:v>
                </c:pt>
                <c:pt idx="539">
                  <c:v>5.3899999999999295</c:v>
                </c:pt>
                <c:pt idx="540">
                  <c:v>5.3999999999999293</c:v>
                </c:pt>
                <c:pt idx="541">
                  <c:v>5.4099999999999291</c:v>
                </c:pt>
                <c:pt idx="542">
                  <c:v>5.4199999999999289</c:v>
                </c:pt>
                <c:pt idx="543">
                  <c:v>5.4299999999999287</c:v>
                </c:pt>
                <c:pt idx="544">
                  <c:v>5.4399999999999284</c:v>
                </c:pt>
                <c:pt idx="545">
                  <c:v>5.4499999999999282</c:v>
                </c:pt>
                <c:pt idx="546">
                  <c:v>5.459999999999928</c:v>
                </c:pt>
                <c:pt idx="547">
                  <c:v>5.4699999999999278</c:v>
                </c:pt>
                <c:pt idx="548">
                  <c:v>5.4799999999999276</c:v>
                </c:pt>
                <c:pt idx="549">
                  <c:v>5.4899999999999274</c:v>
                </c:pt>
                <c:pt idx="550">
                  <c:v>5.4999999999999272</c:v>
                </c:pt>
                <c:pt idx="551">
                  <c:v>5.509999999999927</c:v>
                </c:pt>
                <c:pt idx="552">
                  <c:v>5.5199999999999267</c:v>
                </c:pt>
                <c:pt idx="553">
                  <c:v>5.5299999999999265</c:v>
                </c:pt>
                <c:pt idx="554">
                  <c:v>5.5399999999999263</c:v>
                </c:pt>
                <c:pt idx="555">
                  <c:v>5.5499999999999261</c:v>
                </c:pt>
                <c:pt idx="556">
                  <c:v>5.5599999999999259</c:v>
                </c:pt>
                <c:pt idx="557">
                  <c:v>5.5699999999999257</c:v>
                </c:pt>
                <c:pt idx="558">
                  <c:v>5.5799999999999255</c:v>
                </c:pt>
                <c:pt idx="559">
                  <c:v>5.5899999999999253</c:v>
                </c:pt>
                <c:pt idx="560">
                  <c:v>5.599999999999925</c:v>
                </c:pt>
                <c:pt idx="561">
                  <c:v>5.6099999999999248</c:v>
                </c:pt>
                <c:pt idx="562">
                  <c:v>5.6199999999999246</c:v>
                </c:pt>
                <c:pt idx="563">
                  <c:v>5.6299999999999244</c:v>
                </c:pt>
                <c:pt idx="564">
                  <c:v>5.6399999999999242</c:v>
                </c:pt>
                <c:pt idx="565">
                  <c:v>5.649999999999924</c:v>
                </c:pt>
                <c:pt idx="566">
                  <c:v>5.6599999999999238</c:v>
                </c:pt>
                <c:pt idx="567">
                  <c:v>5.6699999999999235</c:v>
                </c:pt>
                <c:pt idx="568">
                  <c:v>5.6799999999999233</c:v>
                </c:pt>
                <c:pt idx="569">
                  <c:v>5.6899999999999231</c:v>
                </c:pt>
                <c:pt idx="570">
                  <c:v>5.6999999999999229</c:v>
                </c:pt>
                <c:pt idx="571">
                  <c:v>5.7099999999999227</c:v>
                </c:pt>
                <c:pt idx="572">
                  <c:v>5.7199999999999225</c:v>
                </c:pt>
                <c:pt idx="573">
                  <c:v>5.7299999999999223</c:v>
                </c:pt>
                <c:pt idx="574">
                  <c:v>5.7399999999999221</c:v>
                </c:pt>
                <c:pt idx="575">
                  <c:v>5.7499999999999218</c:v>
                </c:pt>
                <c:pt idx="576">
                  <c:v>5.7599999999999216</c:v>
                </c:pt>
                <c:pt idx="577">
                  <c:v>5.7699999999999214</c:v>
                </c:pt>
                <c:pt idx="578">
                  <c:v>5.7799999999999212</c:v>
                </c:pt>
                <c:pt idx="579">
                  <c:v>5.789999999999921</c:v>
                </c:pt>
                <c:pt idx="580">
                  <c:v>5.7999999999999208</c:v>
                </c:pt>
                <c:pt idx="581">
                  <c:v>5.8099999999999206</c:v>
                </c:pt>
                <c:pt idx="582">
                  <c:v>5.8199999999999203</c:v>
                </c:pt>
                <c:pt idx="583">
                  <c:v>5.8299999999999201</c:v>
                </c:pt>
                <c:pt idx="584">
                  <c:v>5.8399999999999199</c:v>
                </c:pt>
                <c:pt idx="585">
                  <c:v>5.8499999999999197</c:v>
                </c:pt>
                <c:pt idx="586">
                  <c:v>5.8599999999999195</c:v>
                </c:pt>
                <c:pt idx="587">
                  <c:v>5.8699999999999193</c:v>
                </c:pt>
                <c:pt idx="588">
                  <c:v>5.8799999999999191</c:v>
                </c:pt>
                <c:pt idx="589">
                  <c:v>5.8899999999999189</c:v>
                </c:pt>
                <c:pt idx="590">
                  <c:v>5.8999999999999186</c:v>
                </c:pt>
                <c:pt idx="591">
                  <c:v>5.9099999999999184</c:v>
                </c:pt>
                <c:pt idx="592">
                  <c:v>5.9199999999999182</c:v>
                </c:pt>
                <c:pt idx="593">
                  <c:v>5.929999999999918</c:v>
                </c:pt>
                <c:pt idx="594">
                  <c:v>5.9399999999999178</c:v>
                </c:pt>
                <c:pt idx="595">
                  <c:v>5.9499999999999176</c:v>
                </c:pt>
                <c:pt idx="596">
                  <c:v>5.9599999999999174</c:v>
                </c:pt>
                <c:pt idx="597">
                  <c:v>5.9699999999999172</c:v>
                </c:pt>
                <c:pt idx="598">
                  <c:v>5.9799999999999169</c:v>
                </c:pt>
                <c:pt idx="599">
                  <c:v>5.9899999999999167</c:v>
                </c:pt>
                <c:pt idx="600">
                  <c:v>5.9999999999999165</c:v>
                </c:pt>
                <c:pt idx="601">
                  <c:v>6.0099999999999163</c:v>
                </c:pt>
                <c:pt idx="602">
                  <c:v>6.0199999999999161</c:v>
                </c:pt>
                <c:pt idx="603">
                  <c:v>6.0299999999999159</c:v>
                </c:pt>
                <c:pt idx="604">
                  <c:v>6.0399999999999157</c:v>
                </c:pt>
                <c:pt idx="605">
                  <c:v>6.0499999999999154</c:v>
                </c:pt>
                <c:pt idx="606">
                  <c:v>6.0599999999999152</c:v>
                </c:pt>
                <c:pt idx="607">
                  <c:v>6.069999999999915</c:v>
                </c:pt>
                <c:pt idx="608">
                  <c:v>6.0799999999999148</c:v>
                </c:pt>
                <c:pt idx="609">
                  <c:v>6.0899999999999146</c:v>
                </c:pt>
                <c:pt idx="610">
                  <c:v>6.0999999999999144</c:v>
                </c:pt>
                <c:pt idx="611">
                  <c:v>6.1099999999999142</c:v>
                </c:pt>
                <c:pt idx="612">
                  <c:v>6.119999999999914</c:v>
                </c:pt>
                <c:pt idx="613">
                  <c:v>6.1299999999999137</c:v>
                </c:pt>
                <c:pt idx="614">
                  <c:v>6.1399999999999135</c:v>
                </c:pt>
                <c:pt idx="615">
                  <c:v>6.1499999999999133</c:v>
                </c:pt>
                <c:pt idx="616">
                  <c:v>6.1599999999999131</c:v>
                </c:pt>
                <c:pt idx="617">
                  <c:v>6.1699999999999129</c:v>
                </c:pt>
                <c:pt idx="618">
                  <c:v>6.1799999999999127</c:v>
                </c:pt>
                <c:pt idx="619">
                  <c:v>6.1899999999999125</c:v>
                </c:pt>
                <c:pt idx="620">
                  <c:v>6.1999999999999122</c:v>
                </c:pt>
                <c:pt idx="621">
                  <c:v>6.209999999999912</c:v>
                </c:pt>
                <c:pt idx="622">
                  <c:v>6.2199999999999118</c:v>
                </c:pt>
                <c:pt idx="623">
                  <c:v>6.2299999999999116</c:v>
                </c:pt>
                <c:pt idx="624">
                  <c:v>6.2399999999999114</c:v>
                </c:pt>
                <c:pt idx="625">
                  <c:v>6.2499999999999112</c:v>
                </c:pt>
                <c:pt idx="626">
                  <c:v>6.259999999999911</c:v>
                </c:pt>
                <c:pt idx="627">
                  <c:v>6.2699999999999108</c:v>
                </c:pt>
                <c:pt idx="628">
                  <c:v>6.2799999999999105</c:v>
                </c:pt>
                <c:pt idx="629">
                  <c:v>6.2899999999999103</c:v>
                </c:pt>
                <c:pt idx="630">
                  <c:v>6.2999999999999101</c:v>
                </c:pt>
                <c:pt idx="631">
                  <c:v>6.3099999999999099</c:v>
                </c:pt>
                <c:pt idx="632">
                  <c:v>6.3199999999999097</c:v>
                </c:pt>
                <c:pt idx="633">
                  <c:v>6.3299999999999095</c:v>
                </c:pt>
                <c:pt idx="634">
                  <c:v>6.3399999999999093</c:v>
                </c:pt>
                <c:pt idx="635">
                  <c:v>6.3499999999999091</c:v>
                </c:pt>
                <c:pt idx="636">
                  <c:v>6.3599999999999088</c:v>
                </c:pt>
                <c:pt idx="637">
                  <c:v>6.3699999999999086</c:v>
                </c:pt>
                <c:pt idx="638">
                  <c:v>6.3799999999999084</c:v>
                </c:pt>
                <c:pt idx="639">
                  <c:v>6.3899999999999082</c:v>
                </c:pt>
                <c:pt idx="640">
                  <c:v>6.399999999999908</c:v>
                </c:pt>
                <c:pt idx="641">
                  <c:v>6.4099999999999078</c:v>
                </c:pt>
                <c:pt idx="642">
                  <c:v>6.4199999999999076</c:v>
                </c:pt>
                <c:pt idx="643">
                  <c:v>6.4299999999999073</c:v>
                </c:pt>
                <c:pt idx="644">
                  <c:v>6.4399999999999071</c:v>
                </c:pt>
                <c:pt idx="645">
                  <c:v>6.4499999999999069</c:v>
                </c:pt>
                <c:pt idx="646">
                  <c:v>6.4599999999999067</c:v>
                </c:pt>
                <c:pt idx="647">
                  <c:v>6.4699999999999065</c:v>
                </c:pt>
                <c:pt idx="648">
                  <c:v>6.4799999999999063</c:v>
                </c:pt>
                <c:pt idx="649">
                  <c:v>6.4899999999999061</c:v>
                </c:pt>
                <c:pt idx="650">
                  <c:v>6.4999999999999059</c:v>
                </c:pt>
                <c:pt idx="651">
                  <c:v>6.5099999999999056</c:v>
                </c:pt>
                <c:pt idx="652">
                  <c:v>6.5199999999999054</c:v>
                </c:pt>
                <c:pt idx="653">
                  <c:v>6.5299999999999052</c:v>
                </c:pt>
                <c:pt idx="654">
                  <c:v>6.539999999999905</c:v>
                </c:pt>
                <c:pt idx="655">
                  <c:v>6.5499999999999048</c:v>
                </c:pt>
                <c:pt idx="656">
                  <c:v>6.5599999999999046</c:v>
                </c:pt>
                <c:pt idx="657">
                  <c:v>6.5699999999999044</c:v>
                </c:pt>
                <c:pt idx="658">
                  <c:v>6.5799999999999041</c:v>
                </c:pt>
                <c:pt idx="659">
                  <c:v>6.5899999999999039</c:v>
                </c:pt>
                <c:pt idx="660">
                  <c:v>6.5999999999999037</c:v>
                </c:pt>
                <c:pt idx="661">
                  <c:v>6.6099999999999035</c:v>
                </c:pt>
                <c:pt idx="662">
                  <c:v>6.6199999999999033</c:v>
                </c:pt>
                <c:pt idx="663">
                  <c:v>6.6299999999999031</c:v>
                </c:pt>
                <c:pt idx="664">
                  <c:v>6.6399999999999029</c:v>
                </c:pt>
                <c:pt idx="665">
                  <c:v>6.6499999999999027</c:v>
                </c:pt>
                <c:pt idx="666">
                  <c:v>6.6599999999999024</c:v>
                </c:pt>
                <c:pt idx="667">
                  <c:v>6.6699999999999022</c:v>
                </c:pt>
                <c:pt idx="668">
                  <c:v>6.679999999999902</c:v>
                </c:pt>
                <c:pt idx="669">
                  <c:v>6.6899999999999018</c:v>
                </c:pt>
                <c:pt idx="670">
                  <c:v>6.6999999999999016</c:v>
                </c:pt>
                <c:pt idx="671">
                  <c:v>6.7099999999999014</c:v>
                </c:pt>
                <c:pt idx="672">
                  <c:v>6.7199999999999012</c:v>
                </c:pt>
                <c:pt idx="673">
                  <c:v>6.729999999999901</c:v>
                </c:pt>
                <c:pt idx="674">
                  <c:v>6.7399999999999007</c:v>
                </c:pt>
                <c:pt idx="675">
                  <c:v>6.7499999999999005</c:v>
                </c:pt>
                <c:pt idx="676">
                  <c:v>6.7599999999999003</c:v>
                </c:pt>
                <c:pt idx="677">
                  <c:v>6.7699999999999001</c:v>
                </c:pt>
                <c:pt idx="678">
                  <c:v>6.7799999999998999</c:v>
                </c:pt>
                <c:pt idx="679">
                  <c:v>6.7899999999998997</c:v>
                </c:pt>
                <c:pt idx="680">
                  <c:v>6.7999999999998995</c:v>
                </c:pt>
                <c:pt idx="681">
                  <c:v>6.8099999999998992</c:v>
                </c:pt>
                <c:pt idx="682">
                  <c:v>6.819999999999899</c:v>
                </c:pt>
                <c:pt idx="683">
                  <c:v>6.8299999999998988</c:v>
                </c:pt>
                <c:pt idx="684">
                  <c:v>6.8399999999998986</c:v>
                </c:pt>
                <c:pt idx="685">
                  <c:v>6.8499999999998984</c:v>
                </c:pt>
                <c:pt idx="686">
                  <c:v>6.8599999999998982</c:v>
                </c:pt>
                <c:pt idx="687">
                  <c:v>6.869999999999898</c:v>
                </c:pt>
                <c:pt idx="688">
                  <c:v>6.8799999999998978</c:v>
                </c:pt>
                <c:pt idx="689">
                  <c:v>6.8899999999998975</c:v>
                </c:pt>
                <c:pt idx="690">
                  <c:v>6.8999999999998973</c:v>
                </c:pt>
                <c:pt idx="691">
                  <c:v>6.9099999999998971</c:v>
                </c:pt>
                <c:pt idx="692">
                  <c:v>6.9199999999998969</c:v>
                </c:pt>
                <c:pt idx="693">
                  <c:v>6.9299999999998967</c:v>
                </c:pt>
                <c:pt idx="694">
                  <c:v>6.9399999999998965</c:v>
                </c:pt>
                <c:pt idx="695">
                  <c:v>6.9499999999998963</c:v>
                </c:pt>
                <c:pt idx="696">
                  <c:v>6.959999999999896</c:v>
                </c:pt>
                <c:pt idx="697">
                  <c:v>6.9699999999998958</c:v>
                </c:pt>
                <c:pt idx="698">
                  <c:v>6.9799999999998956</c:v>
                </c:pt>
                <c:pt idx="699">
                  <c:v>6.9899999999998954</c:v>
                </c:pt>
                <c:pt idx="700">
                  <c:v>6.9999999999998952</c:v>
                </c:pt>
                <c:pt idx="701">
                  <c:v>7.009999999999895</c:v>
                </c:pt>
                <c:pt idx="702">
                  <c:v>7.0199999999998948</c:v>
                </c:pt>
                <c:pt idx="703">
                  <c:v>7.0299999999998946</c:v>
                </c:pt>
                <c:pt idx="704">
                  <c:v>7.0399999999998943</c:v>
                </c:pt>
                <c:pt idx="705">
                  <c:v>7.0499999999998941</c:v>
                </c:pt>
                <c:pt idx="706">
                  <c:v>7.0599999999998939</c:v>
                </c:pt>
                <c:pt idx="707">
                  <c:v>7.0699999999998937</c:v>
                </c:pt>
                <c:pt idx="708">
                  <c:v>7.0799999999998935</c:v>
                </c:pt>
                <c:pt idx="709">
                  <c:v>7.0899999999998933</c:v>
                </c:pt>
                <c:pt idx="710">
                  <c:v>7.0999999999998931</c:v>
                </c:pt>
                <c:pt idx="711">
                  <c:v>7.1099999999998929</c:v>
                </c:pt>
                <c:pt idx="712">
                  <c:v>7.1199999999998926</c:v>
                </c:pt>
                <c:pt idx="713">
                  <c:v>7.1299999999998924</c:v>
                </c:pt>
                <c:pt idx="714">
                  <c:v>7.1399999999998922</c:v>
                </c:pt>
                <c:pt idx="715">
                  <c:v>7.149999999999892</c:v>
                </c:pt>
                <c:pt idx="716">
                  <c:v>7.1599999999998918</c:v>
                </c:pt>
                <c:pt idx="717">
                  <c:v>7.1699999999998916</c:v>
                </c:pt>
                <c:pt idx="718">
                  <c:v>7.1799999999998914</c:v>
                </c:pt>
                <c:pt idx="719">
                  <c:v>7.1899999999998911</c:v>
                </c:pt>
                <c:pt idx="720">
                  <c:v>7.1999999999998909</c:v>
                </c:pt>
                <c:pt idx="721">
                  <c:v>7.2099999999998907</c:v>
                </c:pt>
                <c:pt idx="722">
                  <c:v>7.2199999999998905</c:v>
                </c:pt>
                <c:pt idx="723">
                  <c:v>7.2299999999998903</c:v>
                </c:pt>
                <c:pt idx="724">
                  <c:v>7.2399999999998901</c:v>
                </c:pt>
                <c:pt idx="725">
                  <c:v>7.2499999999998899</c:v>
                </c:pt>
                <c:pt idx="726">
                  <c:v>7.2599999999998897</c:v>
                </c:pt>
                <c:pt idx="727">
                  <c:v>7.2699999999998894</c:v>
                </c:pt>
                <c:pt idx="728">
                  <c:v>7.2799999999998892</c:v>
                </c:pt>
                <c:pt idx="729">
                  <c:v>7.289999999999889</c:v>
                </c:pt>
                <c:pt idx="730">
                  <c:v>7.2999999999998888</c:v>
                </c:pt>
                <c:pt idx="731">
                  <c:v>7.3099999999998886</c:v>
                </c:pt>
                <c:pt idx="732">
                  <c:v>7.3199999999998884</c:v>
                </c:pt>
                <c:pt idx="733">
                  <c:v>7.3299999999998882</c:v>
                </c:pt>
                <c:pt idx="734">
                  <c:v>7.3399999999998879</c:v>
                </c:pt>
                <c:pt idx="735">
                  <c:v>7.3499999999998877</c:v>
                </c:pt>
                <c:pt idx="736">
                  <c:v>7.3599999999998875</c:v>
                </c:pt>
                <c:pt idx="737">
                  <c:v>7.3699999999998873</c:v>
                </c:pt>
                <c:pt idx="738">
                  <c:v>7.3799999999998871</c:v>
                </c:pt>
                <c:pt idx="739">
                  <c:v>7.3899999999998869</c:v>
                </c:pt>
                <c:pt idx="740">
                  <c:v>7.3999999999998867</c:v>
                </c:pt>
                <c:pt idx="741">
                  <c:v>7.4099999999998865</c:v>
                </c:pt>
                <c:pt idx="742">
                  <c:v>7.4199999999998862</c:v>
                </c:pt>
                <c:pt idx="743">
                  <c:v>7.429999999999886</c:v>
                </c:pt>
                <c:pt idx="744">
                  <c:v>7.4399999999998858</c:v>
                </c:pt>
                <c:pt idx="745">
                  <c:v>7.4499999999998856</c:v>
                </c:pt>
                <c:pt idx="746">
                  <c:v>7.4599999999998854</c:v>
                </c:pt>
                <c:pt idx="747">
                  <c:v>7.4699999999998852</c:v>
                </c:pt>
                <c:pt idx="748">
                  <c:v>7.479999999999885</c:v>
                </c:pt>
                <c:pt idx="749">
                  <c:v>7.4899999999998847</c:v>
                </c:pt>
                <c:pt idx="750">
                  <c:v>7.4999999999998845</c:v>
                </c:pt>
                <c:pt idx="751">
                  <c:v>7.5099999999998843</c:v>
                </c:pt>
                <c:pt idx="752">
                  <c:v>7.5199999999998841</c:v>
                </c:pt>
                <c:pt idx="753">
                  <c:v>7.5299999999998839</c:v>
                </c:pt>
                <c:pt idx="754">
                  <c:v>7.5399999999998837</c:v>
                </c:pt>
                <c:pt idx="755">
                  <c:v>7.5499999999998835</c:v>
                </c:pt>
                <c:pt idx="756">
                  <c:v>7.5599999999998833</c:v>
                </c:pt>
                <c:pt idx="757">
                  <c:v>7.569999999999883</c:v>
                </c:pt>
                <c:pt idx="758">
                  <c:v>7.5799999999998828</c:v>
                </c:pt>
                <c:pt idx="759">
                  <c:v>7.5899999999998826</c:v>
                </c:pt>
                <c:pt idx="760">
                  <c:v>7.5999999999998824</c:v>
                </c:pt>
                <c:pt idx="761">
                  <c:v>7.6099999999998822</c:v>
                </c:pt>
                <c:pt idx="762">
                  <c:v>7.619999999999882</c:v>
                </c:pt>
                <c:pt idx="763">
                  <c:v>7.6299999999998818</c:v>
                </c:pt>
                <c:pt idx="764">
                  <c:v>7.6399999999998816</c:v>
                </c:pt>
                <c:pt idx="765">
                  <c:v>7.6499999999998813</c:v>
                </c:pt>
                <c:pt idx="766">
                  <c:v>7.6599999999998811</c:v>
                </c:pt>
                <c:pt idx="767">
                  <c:v>7.6699999999998809</c:v>
                </c:pt>
                <c:pt idx="768">
                  <c:v>7.6799999999998807</c:v>
                </c:pt>
                <c:pt idx="769">
                  <c:v>7.6899999999998805</c:v>
                </c:pt>
                <c:pt idx="770">
                  <c:v>7.6999999999998803</c:v>
                </c:pt>
                <c:pt idx="771">
                  <c:v>7.7099999999998801</c:v>
                </c:pt>
                <c:pt idx="772">
                  <c:v>7.7199999999998798</c:v>
                </c:pt>
                <c:pt idx="773">
                  <c:v>7.7299999999998796</c:v>
                </c:pt>
                <c:pt idx="774">
                  <c:v>7.7399999999998794</c:v>
                </c:pt>
                <c:pt idx="775">
                  <c:v>7.7499999999998792</c:v>
                </c:pt>
                <c:pt idx="776">
                  <c:v>7.759999999999879</c:v>
                </c:pt>
                <c:pt idx="777">
                  <c:v>7.7699999999998788</c:v>
                </c:pt>
                <c:pt idx="778">
                  <c:v>7.7799999999998786</c:v>
                </c:pt>
                <c:pt idx="779">
                  <c:v>7.7899999999998784</c:v>
                </c:pt>
                <c:pt idx="780">
                  <c:v>7.7999999999998781</c:v>
                </c:pt>
                <c:pt idx="781">
                  <c:v>7.8099999999998779</c:v>
                </c:pt>
                <c:pt idx="782">
                  <c:v>7.8199999999998777</c:v>
                </c:pt>
                <c:pt idx="783">
                  <c:v>7.8299999999998775</c:v>
                </c:pt>
                <c:pt idx="784">
                  <c:v>7.8399999999998773</c:v>
                </c:pt>
                <c:pt idx="785">
                  <c:v>7.8499999999998771</c:v>
                </c:pt>
                <c:pt idx="786">
                  <c:v>7.8599999999998769</c:v>
                </c:pt>
                <c:pt idx="787">
                  <c:v>7.8699999999998766</c:v>
                </c:pt>
                <c:pt idx="788">
                  <c:v>7.8799999999998764</c:v>
                </c:pt>
                <c:pt idx="789">
                  <c:v>7.8899999999998762</c:v>
                </c:pt>
                <c:pt idx="790">
                  <c:v>7.899999999999876</c:v>
                </c:pt>
                <c:pt idx="791">
                  <c:v>7.9099999999998758</c:v>
                </c:pt>
                <c:pt idx="792">
                  <c:v>7.9199999999998756</c:v>
                </c:pt>
                <c:pt idx="793">
                  <c:v>7.9299999999998754</c:v>
                </c:pt>
                <c:pt idx="794">
                  <c:v>7.9399999999998752</c:v>
                </c:pt>
                <c:pt idx="795">
                  <c:v>7.9499999999998749</c:v>
                </c:pt>
                <c:pt idx="796">
                  <c:v>7.9599999999998747</c:v>
                </c:pt>
                <c:pt idx="797">
                  <c:v>7.9699999999998745</c:v>
                </c:pt>
                <c:pt idx="798">
                  <c:v>7.9799999999998743</c:v>
                </c:pt>
                <c:pt idx="799">
                  <c:v>7.9899999999998741</c:v>
                </c:pt>
                <c:pt idx="800">
                  <c:v>7.9999999999998739</c:v>
                </c:pt>
                <c:pt idx="801">
                  <c:v>8.0099999999998737</c:v>
                </c:pt>
                <c:pt idx="802">
                  <c:v>8.0199999999998735</c:v>
                </c:pt>
                <c:pt idx="803">
                  <c:v>8.0299999999998732</c:v>
                </c:pt>
                <c:pt idx="804">
                  <c:v>8.039999999999873</c:v>
                </c:pt>
                <c:pt idx="805">
                  <c:v>8.0499999999998728</c:v>
                </c:pt>
                <c:pt idx="806">
                  <c:v>8.0599999999998726</c:v>
                </c:pt>
                <c:pt idx="807">
                  <c:v>8.0699999999998724</c:v>
                </c:pt>
                <c:pt idx="808">
                  <c:v>8.0799999999998722</c:v>
                </c:pt>
                <c:pt idx="809">
                  <c:v>8.089999999999872</c:v>
                </c:pt>
                <c:pt idx="810">
                  <c:v>8.0999999999998717</c:v>
                </c:pt>
                <c:pt idx="811">
                  <c:v>8.1099999999998715</c:v>
                </c:pt>
                <c:pt idx="812">
                  <c:v>8.1199999999998713</c:v>
                </c:pt>
                <c:pt idx="813">
                  <c:v>8.1299999999998711</c:v>
                </c:pt>
                <c:pt idx="814">
                  <c:v>8.1399999999998709</c:v>
                </c:pt>
                <c:pt idx="815">
                  <c:v>8.1499999999998707</c:v>
                </c:pt>
                <c:pt idx="816">
                  <c:v>8.1599999999998705</c:v>
                </c:pt>
                <c:pt idx="817">
                  <c:v>8.1699999999998703</c:v>
                </c:pt>
                <c:pt idx="818">
                  <c:v>8.17999999999987</c:v>
                </c:pt>
                <c:pt idx="819">
                  <c:v>8.1899999999998698</c:v>
                </c:pt>
                <c:pt idx="820">
                  <c:v>8.1999999999998696</c:v>
                </c:pt>
                <c:pt idx="821">
                  <c:v>8.2099999999998694</c:v>
                </c:pt>
                <c:pt idx="822">
                  <c:v>8.2199999999998692</c:v>
                </c:pt>
                <c:pt idx="823">
                  <c:v>8.229999999999869</c:v>
                </c:pt>
                <c:pt idx="824">
                  <c:v>8.2399999999998688</c:v>
                </c:pt>
                <c:pt idx="825">
                  <c:v>8.2499999999998685</c:v>
                </c:pt>
                <c:pt idx="826">
                  <c:v>8.2599999999998683</c:v>
                </c:pt>
                <c:pt idx="827">
                  <c:v>8.2699999999998681</c:v>
                </c:pt>
                <c:pt idx="828">
                  <c:v>8.2799999999998679</c:v>
                </c:pt>
                <c:pt idx="829">
                  <c:v>8.2899999999998677</c:v>
                </c:pt>
                <c:pt idx="830">
                  <c:v>8.2999999999998675</c:v>
                </c:pt>
                <c:pt idx="831">
                  <c:v>8.3099999999998673</c:v>
                </c:pt>
                <c:pt idx="832">
                  <c:v>8.3199999999998671</c:v>
                </c:pt>
                <c:pt idx="833">
                  <c:v>8.3299999999998668</c:v>
                </c:pt>
                <c:pt idx="834">
                  <c:v>8.3399999999998666</c:v>
                </c:pt>
                <c:pt idx="835">
                  <c:v>8.3499999999998664</c:v>
                </c:pt>
                <c:pt idx="836">
                  <c:v>8.3599999999998662</c:v>
                </c:pt>
                <c:pt idx="837">
                  <c:v>8.369999999999866</c:v>
                </c:pt>
                <c:pt idx="838">
                  <c:v>8.3799999999998658</c:v>
                </c:pt>
                <c:pt idx="839">
                  <c:v>8.3899999999998656</c:v>
                </c:pt>
                <c:pt idx="840">
                  <c:v>8.3999999999998654</c:v>
                </c:pt>
                <c:pt idx="841">
                  <c:v>8.4099999999998651</c:v>
                </c:pt>
                <c:pt idx="842">
                  <c:v>8.4199999999998649</c:v>
                </c:pt>
                <c:pt idx="843">
                  <c:v>8.4299999999998647</c:v>
                </c:pt>
                <c:pt idx="844">
                  <c:v>8.4399999999998645</c:v>
                </c:pt>
                <c:pt idx="845">
                  <c:v>8.4499999999998643</c:v>
                </c:pt>
                <c:pt idx="846">
                  <c:v>8.4599999999998641</c:v>
                </c:pt>
                <c:pt idx="847">
                  <c:v>8.4699999999998639</c:v>
                </c:pt>
                <c:pt idx="848">
                  <c:v>8.4799999999998636</c:v>
                </c:pt>
                <c:pt idx="849">
                  <c:v>8.4899999999998634</c:v>
                </c:pt>
                <c:pt idx="850">
                  <c:v>8.4999999999998632</c:v>
                </c:pt>
                <c:pt idx="851">
                  <c:v>8.509999999999863</c:v>
                </c:pt>
                <c:pt idx="852">
                  <c:v>8.5199999999998628</c:v>
                </c:pt>
                <c:pt idx="853">
                  <c:v>8.5299999999998626</c:v>
                </c:pt>
                <c:pt idx="854">
                  <c:v>8.5399999999998624</c:v>
                </c:pt>
                <c:pt idx="855">
                  <c:v>8.5499999999998622</c:v>
                </c:pt>
                <c:pt idx="856">
                  <c:v>8.5599999999998619</c:v>
                </c:pt>
                <c:pt idx="857">
                  <c:v>8.5699999999998617</c:v>
                </c:pt>
                <c:pt idx="858">
                  <c:v>8.5799999999998615</c:v>
                </c:pt>
                <c:pt idx="859">
                  <c:v>8.5899999999998613</c:v>
                </c:pt>
                <c:pt idx="860">
                  <c:v>8.5999999999998611</c:v>
                </c:pt>
                <c:pt idx="861">
                  <c:v>8.6099999999998609</c:v>
                </c:pt>
                <c:pt idx="862">
                  <c:v>8.6199999999998607</c:v>
                </c:pt>
                <c:pt idx="863">
                  <c:v>8.6299999999998604</c:v>
                </c:pt>
                <c:pt idx="864">
                  <c:v>8.6399999999998602</c:v>
                </c:pt>
                <c:pt idx="865">
                  <c:v>8.64999999999986</c:v>
                </c:pt>
                <c:pt idx="866">
                  <c:v>8.6599999999998598</c:v>
                </c:pt>
                <c:pt idx="867">
                  <c:v>8.6699999999998596</c:v>
                </c:pt>
                <c:pt idx="868">
                  <c:v>8.6799999999998594</c:v>
                </c:pt>
                <c:pt idx="869">
                  <c:v>8.6899999999998592</c:v>
                </c:pt>
                <c:pt idx="870">
                  <c:v>8.699999999999859</c:v>
                </c:pt>
                <c:pt idx="871">
                  <c:v>8.7099999999998587</c:v>
                </c:pt>
                <c:pt idx="872">
                  <c:v>8.7199999999998585</c:v>
                </c:pt>
                <c:pt idx="873">
                  <c:v>8.7299999999998583</c:v>
                </c:pt>
                <c:pt idx="874">
                  <c:v>8.7399999999998581</c:v>
                </c:pt>
                <c:pt idx="875">
                  <c:v>8.7499999999998579</c:v>
                </c:pt>
                <c:pt idx="876">
                  <c:v>8.7599999999998577</c:v>
                </c:pt>
                <c:pt idx="877">
                  <c:v>8.7699999999998575</c:v>
                </c:pt>
                <c:pt idx="878">
                  <c:v>8.7799999999998573</c:v>
                </c:pt>
                <c:pt idx="879">
                  <c:v>8.789999999999857</c:v>
                </c:pt>
                <c:pt idx="880">
                  <c:v>8.7999999999998568</c:v>
                </c:pt>
                <c:pt idx="881">
                  <c:v>8.8099999999998566</c:v>
                </c:pt>
                <c:pt idx="882">
                  <c:v>8.8199999999998564</c:v>
                </c:pt>
                <c:pt idx="883">
                  <c:v>8.8299999999998562</c:v>
                </c:pt>
                <c:pt idx="884">
                  <c:v>8.839999999999856</c:v>
                </c:pt>
                <c:pt idx="885">
                  <c:v>8.8499999999998558</c:v>
                </c:pt>
                <c:pt idx="886">
                  <c:v>8.8599999999998555</c:v>
                </c:pt>
                <c:pt idx="887">
                  <c:v>8.8699999999998553</c:v>
                </c:pt>
                <c:pt idx="888">
                  <c:v>8.8799999999998551</c:v>
                </c:pt>
                <c:pt idx="889">
                  <c:v>8.8899999999998549</c:v>
                </c:pt>
                <c:pt idx="890">
                  <c:v>8.8999999999998547</c:v>
                </c:pt>
                <c:pt idx="891">
                  <c:v>8.9099999999998545</c:v>
                </c:pt>
                <c:pt idx="892">
                  <c:v>8.9199999999998543</c:v>
                </c:pt>
                <c:pt idx="893">
                  <c:v>8.9299999999998541</c:v>
                </c:pt>
                <c:pt idx="894">
                  <c:v>8.9399999999998538</c:v>
                </c:pt>
                <c:pt idx="895">
                  <c:v>8.9499999999998536</c:v>
                </c:pt>
                <c:pt idx="896">
                  <c:v>8.9599999999998534</c:v>
                </c:pt>
                <c:pt idx="897">
                  <c:v>8.9699999999998532</c:v>
                </c:pt>
                <c:pt idx="898">
                  <c:v>8.979999999999853</c:v>
                </c:pt>
                <c:pt idx="899">
                  <c:v>8.9899999999998528</c:v>
                </c:pt>
                <c:pt idx="900">
                  <c:v>8.9999999999998526</c:v>
                </c:pt>
                <c:pt idx="901">
                  <c:v>9.0099999999998523</c:v>
                </c:pt>
                <c:pt idx="902">
                  <c:v>9.0199999999998521</c:v>
                </c:pt>
                <c:pt idx="903">
                  <c:v>9.0299999999998519</c:v>
                </c:pt>
                <c:pt idx="904">
                  <c:v>9.0399999999998517</c:v>
                </c:pt>
                <c:pt idx="905">
                  <c:v>9.0499999999998515</c:v>
                </c:pt>
                <c:pt idx="906">
                  <c:v>9.0599999999998513</c:v>
                </c:pt>
                <c:pt idx="907">
                  <c:v>9.0699999999998511</c:v>
                </c:pt>
                <c:pt idx="908">
                  <c:v>9.0799999999998509</c:v>
                </c:pt>
                <c:pt idx="909">
                  <c:v>9.0899999999998506</c:v>
                </c:pt>
                <c:pt idx="910">
                  <c:v>9.0999999999998504</c:v>
                </c:pt>
                <c:pt idx="911">
                  <c:v>9.1099999999998502</c:v>
                </c:pt>
                <c:pt idx="912">
                  <c:v>9.11999999999985</c:v>
                </c:pt>
                <c:pt idx="913">
                  <c:v>9.1299999999998498</c:v>
                </c:pt>
                <c:pt idx="914">
                  <c:v>9.1399999999998496</c:v>
                </c:pt>
                <c:pt idx="915">
                  <c:v>9.1499999999998494</c:v>
                </c:pt>
                <c:pt idx="916">
                  <c:v>9.1599999999998492</c:v>
                </c:pt>
                <c:pt idx="917">
                  <c:v>9.1699999999998489</c:v>
                </c:pt>
                <c:pt idx="918">
                  <c:v>9.1799999999998487</c:v>
                </c:pt>
                <c:pt idx="919">
                  <c:v>9.1899999999998485</c:v>
                </c:pt>
                <c:pt idx="920">
                  <c:v>9.1999999999998483</c:v>
                </c:pt>
                <c:pt idx="921">
                  <c:v>9.2099999999998481</c:v>
                </c:pt>
                <c:pt idx="922">
                  <c:v>9.2199999999998479</c:v>
                </c:pt>
                <c:pt idx="923">
                  <c:v>9.2299999999998477</c:v>
                </c:pt>
                <c:pt idx="924">
                  <c:v>9.2399999999998474</c:v>
                </c:pt>
                <c:pt idx="925">
                  <c:v>9.2499999999998472</c:v>
                </c:pt>
                <c:pt idx="926">
                  <c:v>9.259999999999847</c:v>
                </c:pt>
                <c:pt idx="927">
                  <c:v>9.2699999999998468</c:v>
                </c:pt>
                <c:pt idx="928">
                  <c:v>9.2799999999998466</c:v>
                </c:pt>
                <c:pt idx="929">
                  <c:v>9.2899999999998464</c:v>
                </c:pt>
                <c:pt idx="930">
                  <c:v>9.2999999999998462</c:v>
                </c:pt>
                <c:pt idx="931">
                  <c:v>9.309999999999846</c:v>
                </c:pt>
                <c:pt idx="932">
                  <c:v>9.3199999999998457</c:v>
                </c:pt>
                <c:pt idx="933">
                  <c:v>9.3299999999998455</c:v>
                </c:pt>
                <c:pt idx="934">
                  <c:v>9.3399999999998453</c:v>
                </c:pt>
                <c:pt idx="935">
                  <c:v>9.3499999999998451</c:v>
                </c:pt>
                <c:pt idx="936">
                  <c:v>9.3599999999998449</c:v>
                </c:pt>
                <c:pt idx="937">
                  <c:v>9.3699999999998447</c:v>
                </c:pt>
                <c:pt idx="938">
                  <c:v>9.3799999999998445</c:v>
                </c:pt>
                <c:pt idx="939">
                  <c:v>9.3899999999998442</c:v>
                </c:pt>
                <c:pt idx="940">
                  <c:v>9.399999999999844</c:v>
                </c:pt>
                <c:pt idx="941">
                  <c:v>9.4099999999998438</c:v>
                </c:pt>
                <c:pt idx="942">
                  <c:v>9.4199999999998436</c:v>
                </c:pt>
                <c:pt idx="943">
                  <c:v>9.4299999999998434</c:v>
                </c:pt>
                <c:pt idx="944">
                  <c:v>9.4399999999998432</c:v>
                </c:pt>
                <c:pt idx="945">
                  <c:v>9.449999999999843</c:v>
                </c:pt>
                <c:pt idx="946">
                  <c:v>9.4599999999998428</c:v>
                </c:pt>
                <c:pt idx="947">
                  <c:v>9.4699999999998425</c:v>
                </c:pt>
                <c:pt idx="948">
                  <c:v>9.4799999999998423</c:v>
                </c:pt>
                <c:pt idx="949">
                  <c:v>9.4899999999998421</c:v>
                </c:pt>
                <c:pt idx="950">
                  <c:v>9.4999999999998419</c:v>
                </c:pt>
                <c:pt idx="951">
                  <c:v>9.5099999999998417</c:v>
                </c:pt>
                <c:pt idx="952">
                  <c:v>9.5199999999998415</c:v>
                </c:pt>
                <c:pt idx="953">
                  <c:v>9.5299999999998413</c:v>
                </c:pt>
                <c:pt idx="954">
                  <c:v>9.5399999999998411</c:v>
                </c:pt>
                <c:pt idx="955">
                  <c:v>9.5499999999998408</c:v>
                </c:pt>
                <c:pt idx="956">
                  <c:v>9.5599999999998406</c:v>
                </c:pt>
                <c:pt idx="957">
                  <c:v>9.5699999999998404</c:v>
                </c:pt>
                <c:pt idx="958">
                  <c:v>9.5799999999998402</c:v>
                </c:pt>
                <c:pt idx="959">
                  <c:v>9.58999999999984</c:v>
                </c:pt>
                <c:pt idx="960">
                  <c:v>9.5999999999998398</c:v>
                </c:pt>
                <c:pt idx="961">
                  <c:v>9.6099999999998396</c:v>
                </c:pt>
                <c:pt idx="962">
                  <c:v>9.6199999999998393</c:v>
                </c:pt>
                <c:pt idx="963">
                  <c:v>9.6299999999998391</c:v>
                </c:pt>
                <c:pt idx="964">
                  <c:v>9.6399999999998389</c:v>
                </c:pt>
                <c:pt idx="965">
                  <c:v>9.6499999999998387</c:v>
                </c:pt>
                <c:pt idx="966">
                  <c:v>9.6599999999998385</c:v>
                </c:pt>
                <c:pt idx="967">
                  <c:v>9.6699999999998383</c:v>
                </c:pt>
                <c:pt idx="968">
                  <c:v>9.6799999999998381</c:v>
                </c:pt>
                <c:pt idx="969">
                  <c:v>9.6899999999998379</c:v>
                </c:pt>
                <c:pt idx="970">
                  <c:v>9.6999999999998376</c:v>
                </c:pt>
                <c:pt idx="971">
                  <c:v>9.7099999999998374</c:v>
                </c:pt>
                <c:pt idx="972">
                  <c:v>9.7199999999998372</c:v>
                </c:pt>
                <c:pt idx="973">
                  <c:v>9.729999999999837</c:v>
                </c:pt>
                <c:pt idx="974">
                  <c:v>9.7399999999998368</c:v>
                </c:pt>
                <c:pt idx="975">
                  <c:v>9.7499999999998366</c:v>
                </c:pt>
                <c:pt idx="976">
                  <c:v>9.7599999999998364</c:v>
                </c:pt>
                <c:pt idx="977">
                  <c:v>9.7699999999998361</c:v>
                </c:pt>
                <c:pt idx="978">
                  <c:v>9.7799999999998359</c:v>
                </c:pt>
                <c:pt idx="979">
                  <c:v>9.7899999999998357</c:v>
                </c:pt>
                <c:pt idx="980">
                  <c:v>9.7999999999998355</c:v>
                </c:pt>
                <c:pt idx="981">
                  <c:v>9.8099999999998353</c:v>
                </c:pt>
                <c:pt idx="982">
                  <c:v>9.8199999999998351</c:v>
                </c:pt>
                <c:pt idx="983">
                  <c:v>9.8299999999998349</c:v>
                </c:pt>
                <c:pt idx="984">
                  <c:v>9.8399999999998347</c:v>
                </c:pt>
                <c:pt idx="985">
                  <c:v>9.8499999999998344</c:v>
                </c:pt>
                <c:pt idx="986">
                  <c:v>9.8599999999998342</c:v>
                </c:pt>
                <c:pt idx="987">
                  <c:v>9.869999999999834</c:v>
                </c:pt>
                <c:pt idx="988">
                  <c:v>9.8799999999998338</c:v>
                </c:pt>
                <c:pt idx="989">
                  <c:v>9.8899999999998336</c:v>
                </c:pt>
                <c:pt idx="990">
                  <c:v>9.8999999999998334</c:v>
                </c:pt>
                <c:pt idx="991">
                  <c:v>9.9099999999998332</c:v>
                </c:pt>
                <c:pt idx="992">
                  <c:v>9.919999999999833</c:v>
                </c:pt>
                <c:pt idx="993">
                  <c:v>9.9299999999998327</c:v>
                </c:pt>
                <c:pt idx="994">
                  <c:v>9.9399999999998325</c:v>
                </c:pt>
                <c:pt idx="995">
                  <c:v>9.9499999999998323</c:v>
                </c:pt>
                <c:pt idx="996">
                  <c:v>9.9599999999998321</c:v>
                </c:pt>
                <c:pt idx="997">
                  <c:v>9.9699999999998319</c:v>
                </c:pt>
                <c:pt idx="998">
                  <c:v>9.9799999999998317</c:v>
                </c:pt>
                <c:pt idx="999">
                  <c:v>9.9899999999998315</c:v>
                </c:pt>
                <c:pt idx="1000">
                  <c:v>9.9999999999998312</c:v>
                </c:pt>
                <c:pt idx="1001">
                  <c:v>10.009999999999831</c:v>
                </c:pt>
                <c:pt idx="1002">
                  <c:v>10.019999999999831</c:v>
                </c:pt>
                <c:pt idx="1003">
                  <c:v>10.029999999999831</c:v>
                </c:pt>
                <c:pt idx="1004">
                  <c:v>10.03999999999983</c:v>
                </c:pt>
                <c:pt idx="1005">
                  <c:v>10.04999999999983</c:v>
                </c:pt>
                <c:pt idx="1006">
                  <c:v>10.05999999999983</c:v>
                </c:pt>
                <c:pt idx="1007">
                  <c:v>10.06999999999983</c:v>
                </c:pt>
                <c:pt idx="1008">
                  <c:v>10.07999999999983</c:v>
                </c:pt>
                <c:pt idx="1009">
                  <c:v>10.089999999999829</c:v>
                </c:pt>
                <c:pt idx="1010">
                  <c:v>10.099999999999829</c:v>
                </c:pt>
                <c:pt idx="1011">
                  <c:v>10.109999999999829</c:v>
                </c:pt>
                <c:pt idx="1012">
                  <c:v>10.119999999999829</c:v>
                </c:pt>
                <c:pt idx="1013">
                  <c:v>10.129999999999828</c:v>
                </c:pt>
                <c:pt idx="1014">
                  <c:v>10.139999999999828</c:v>
                </c:pt>
                <c:pt idx="1015">
                  <c:v>10.149999999999828</c:v>
                </c:pt>
                <c:pt idx="1016">
                  <c:v>10.159999999999828</c:v>
                </c:pt>
                <c:pt idx="1017">
                  <c:v>10.169999999999828</c:v>
                </c:pt>
                <c:pt idx="1018">
                  <c:v>10.179999999999827</c:v>
                </c:pt>
                <c:pt idx="1019">
                  <c:v>10.189999999999827</c:v>
                </c:pt>
                <c:pt idx="1020">
                  <c:v>10.199999999999827</c:v>
                </c:pt>
                <c:pt idx="1021">
                  <c:v>10.209999999999827</c:v>
                </c:pt>
                <c:pt idx="1022">
                  <c:v>10.219999999999827</c:v>
                </c:pt>
                <c:pt idx="1023">
                  <c:v>10.229999999999826</c:v>
                </c:pt>
                <c:pt idx="1024">
                  <c:v>10.239999999999826</c:v>
                </c:pt>
                <c:pt idx="1025">
                  <c:v>10.249999999999826</c:v>
                </c:pt>
                <c:pt idx="1026">
                  <c:v>10.259999999999826</c:v>
                </c:pt>
                <c:pt idx="1027">
                  <c:v>10.269999999999825</c:v>
                </c:pt>
                <c:pt idx="1028">
                  <c:v>10.279999999999825</c:v>
                </c:pt>
                <c:pt idx="1029">
                  <c:v>10.289999999999825</c:v>
                </c:pt>
                <c:pt idx="1030">
                  <c:v>10.299999999999825</c:v>
                </c:pt>
                <c:pt idx="1031">
                  <c:v>10.309999999999825</c:v>
                </c:pt>
                <c:pt idx="1032">
                  <c:v>10.319999999999824</c:v>
                </c:pt>
                <c:pt idx="1033">
                  <c:v>10.329999999999824</c:v>
                </c:pt>
                <c:pt idx="1034">
                  <c:v>10.339999999999824</c:v>
                </c:pt>
                <c:pt idx="1035">
                  <c:v>10.349999999999824</c:v>
                </c:pt>
                <c:pt idx="1036">
                  <c:v>10.359999999999824</c:v>
                </c:pt>
                <c:pt idx="1037">
                  <c:v>10.369999999999823</c:v>
                </c:pt>
                <c:pt idx="1038">
                  <c:v>10.379999999999823</c:v>
                </c:pt>
                <c:pt idx="1039">
                  <c:v>10.389999999999823</c:v>
                </c:pt>
                <c:pt idx="1040">
                  <c:v>10.399999999999823</c:v>
                </c:pt>
                <c:pt idx="1041">
                  <c:v>10.409999999999823</c:v>
                </c:pt>
                <c:pt idx="1042">
                  <c:v>10.419999999999822</c:v>
                </c:pt>
                <c:pt idx="1043">
                  <c:v>10.429999999999822</c:v>
                </c:pt>
                <c:pt idx="1044">
                  <c:v>10.439999999999822</c:v>
                </c:pt>
                <c:pt idx="1045">
                  <c:v>10.449999999999822</c:v>
                </c:pt>
                <c:pt idx="1046">
                  <c:v>10.459999999999821</c:v>
                </c:pt>
                <c:pt idx="1047">
                  <c:v>10.469999999999821</c:v>
                </c:pt>
                <c:pt idx="1048">
                  <c:v>10.479999999999821</c:v>
                </c:pt>
                <c:pt idx="1049">
                  <c:v>10.489999999999821</c:v>
                </c:pt>
                <c:pt idx="1050">
                  <c:v>10.499999999999821</c:v>
                </c:pt>
                <c:pt idx="1051">
                  <c:v>10.50999999999982</c:v>
                </c:pt>
                <c:pt idx="1052">
                  <c:v>10.51999999999982</c:v>
                </c:pt>
                <c:pt idx="1053">
                  <c:v>10.52999999999982</c:v>
                </c:pt>
                <c:pt idx="1054">
                  <c:v>10.53999999999982</c:v>
                </c:pt>
                <c:pt idx="1055">
                  <c:v>10.54999999999982</c:v>
                </c:pt>
                <c:pt idx="1056">
                  <c:v>10.559999999999819</c:v>
                </c:pt>
                <c:pt idx="1057">
                  <c:v>10.569999999999819</c:v>
                </c:pt>
                <c:pt idx="1058">
                  <c:v>10.579999999999819</c:v>
                </c:pt>
                <c:pt idx="1059">
                  <c:v>10.589999999999819</c:v>
                </c:pt>
                <c:pt idx="1060">
                  <c:v>10.599999999999818</c:v>
                </c:pt>
                <c:pt idx="1061">
                  <c:v>10.609999999999818</c:v>
                </c:pt>
                <c:pt idx="1062">
                  <c:v>10.619999999999818</c:v>
                </c:pt>
                <c:pt idx="1063">
                  <c:v>10.629999999999818</c:v>
                </c:pt>
                <c:pt idx="1064">
                  <c:v>10.639999999999818</c:v>
                </c:pt>
                <c:pt idx="1065">
                  <c:v>10.649999999999817</c:v>
                </c:pt>
                <c:pt idx="1066">
                  <c:v>10.659999999999817</c:v>
                </c:pt>
                <c:pt idx="1067">
                  <c:v>10.669999999999817</c:v>
                </c:pt>
                <c:pt idx="1068">
                  <c:v>10.679999999999817</c:v>
                </c:pt>
                <c:pt idx="1069">
                  <c:v>10.689999999999817</c:v>
                </c:pt>
                <c:pt idx="1070">
                  <c:v>10.699999999999816</c:v>
                </c:pt>
                <c:pt idx="1071">
                  <c:v>10.709999999999816</c:v>
                </c:pt>
                <c:pt idx="1072">
                  <c:v>10.719999999999816</c:v>
                </c:pt>
                <c:pt idx="1073">
                  <c:v>10.729999999999816</c:v>
                </c:pt>
                <c:pt idx="1074">
                  <c:v>10.739999999999815</c:v>
                </c:pt>
                <c:pt idx="1075">
                  <c:v>10.749999999999815</c:v>
                </c:pt>
                <c:pt idx="1076">
                  <c:v>10.759999999999815</c:v>
                </c:pt>
                <c:pt idx="1077">
                  <c:v>10.769999999999815</c:v>
                </c:pt>
                <c:pt idx="1078">
                  <c:v>10.779999999999815</c:v>
                </c:pt>
                <c:pt idx="1079">
                  <c:v>10.789999999999814</c:v>
                </c:pt>
                <c:pt idx="1080">
                  <c:v>10.799999999999814</c:v>
                </c:pt>
                <c:pt idx="1081">
                  <c:v>10.809999999999814</c:v>
                </c:pt>
                <c:pt idx="1082">
                  <c:v>10.819999999999814</c:v>
                </c:pt>
                <c:pt idx="1083">
                  <c:v>10.829999999999814</c:v>
                </c:pt>
                <c:pt idx="1084">
                  <c:v>10.839999999999813</c:v>
                </c:pt>
                <c:pt idx="1085">
                  <c:v>10.849999999999813</c:v>
                </c:pt>
                <c:pt idx="1086">
                  <c:v>10.859999999999813</c:v>
                </c:pt>
                <c:pt idx="1087">
                  <c:v>10.869999999999813</c:v>
                </c:pt>
                <c:pt idx="1088">
                  <c:v>10.879999999999812</c:v>
                </c:pt>
                <c:pt idx="1089">
                  <c:v>10.889999999999812</c:v>
                </c:pt>
                <c:pt idx="1090">
                  <c:v>10.899999999999812</c:v>
                </c:pt>
                <c:pt idx="1091">
                  <c:v>10.909999999999812</c:v>
                </c:pt>
                <c:pt idx="1092">
                  <c:v>10.919999999999812</c:v>
                </c:pt>
                <c:pt idx="1093">
                  <c:v>10.929999999999811</c:v>
                </c:pt>
                <c:pt idx="1094">
                  <c:v>10.939999999999811</c:v>
                </c:pt>
                <c:pt idx="1095">
                  <c:v>10.949999999999811</c:v>
                </c:pt>
                <c:pt idx="1096">
                  <c:v>10.959999999999811</c:v>
                </c:pt>
                <c:pt idx="1097">
                  <c:v>10.969999999999811</c:v>
                </c:pt>
                <c:pt idx="1098">
                  <c:v>10.97999999999981</c:v>
                </c:pt>
                <c:pt idx="1099">
                  <c:v>10.98999999999981</c:v>
                </c:pt>
                <c:pt idx="1100">
                  <c:v>10.99999999999981</c:v>
                </c:pt>
                <c:pt idx="1101">
                  <c:v>11.00999999999981</c:v>
                </c:pt>
                <c:pt idx="1102">
                  <c:v>11.01999999999981</c:v>
                </c:pt>
                <c:pt idx="1103">
                  <c:v>11.029999999999809</c:v>
                </c:pt>
                <c:pt idx="1104">
                  <c:v>11.039999999999809</c:v>
                </c:pt>
                <c:pt idx="1105">
                  <c:v>11.049999999999809</c:v>
                </c:pt>
                <c:pt idx="1106">
                  <c:v>11.059999999999809</c:v>
                </c:pt>
                <c:pt idx="1107">
                  <c:v>11.069999999999808</c:v>
                </c:pt>
                <c:pt idx="1108">
                  <c:v>11.079999999999808</c:v>
                </c:pt>
                <c:pt idx="1109">
                  <c:v>11.089999999999808</c:v>
                </c:pt>
                <c:pt idx="1110">
                  <c:v>11.099999999999808</c:v>
                </c:pt>
                <c:pt idx="1111">
                  <c:v>11.109999999999808</c:v>
                </c:pt>
                <c:pt idx="1112">
                  <c:v>11.119999999999807</c:v>
                </c:pt>
                <c:pt idx="1113">
                  <c:v>11.129999999999807</c:v>
                </c:pt>
                <c:pt idx="1114">
                  <c:v>11.139999999999807</c:v>
                </c:pt>
                <c:pt idx="1115">
                  <c:v>11.149999999999807</c:v>
                </c:pt>
                <c:pt idx="1116">
                  <c:v>11.159999999999807</c:v>
                </c:pt>
                <c:pt idx="1117">
                  <c:v>11.169999999999806</c:v>
                </c:pt>
                <c:pt idx="1118">
                  <c:v>11.179999999999806</c:v>
                </c:pt>
                <c:pt idx="1119">
                  <c:v>11.189999999999806</c:v>
                </c:pt>
                <c:pt idx="1120">
                  <c:v>11.199999999999806</c:v>
                </c:pt>
                <c:pt idx="1121">
                  <c:v>11.209999999999805</c:v>
                </c:pt>
                <c:pt idx="1122">
                  <c:v>11.219999999999805</c:v>
                </c:pt>
                <c:pt idx="1123">
                  <c:v>11.229999999999805</c:v>
                </c:pt>
                <c:pt idx="1124">
                  <c:v>11.239999999999805</c:v>
                </c:pt>
                <c:pt idx="1125">
                  <c:v>11.249999999999805</c:v>
                </c:pt>
                <c:pt idx="1126">
                  <c:v>11.259999999999804</c:v>
                </c:pt>
                <c:pt idx="1127">
                  <c:v>11.269999999999804</c:v>
                </c:pt>
                <c:pt idx="1128">
                  <c:v>11.279999999999804</c:v>
                </c:pt>
                <c:pt idx="1129">
                  <c:v>11.289999999999804</c:v>
                </c:pt>
                <c:pt idx="1130">
                  <c:v>11.299999999999804</c:v>
                </c:pt>
                <c:pt idx="1131">
                  <c:v>11.309999999999803</c:v>
                </c:pt>
                <c:pt idx="1132">
                  <c:v>11.319999999999803</c:v>
                </c:pt>
                <c:pt idx="1133">
                  <c:v>11.329999999999803</c:v>
                </c:pt>
                <c:pt idx="1134">
                  <c:v>11.339999999999803</c:v>
                </c:pt>
                <c:pt idx="1135">
                  <c:v>11.349999999999802</c:v>
                </c:pt>
                <c:pt idx="1136">
                  <c:v>11.359999999999802</c:v>
                </c:pt>
                <c:pt idx="1137">
                  <c:v>11.369999999999802</c:v>
                </c:pt>
                <c:pt idx="1138">
                  <c:v>11.379999999999802</c:v>
                </c:pt>
                <c:pt idx="1139">
                  <c:v>11.389999999999802</c:v>
                </c:pt>
                <c:pt idx="1140">
                  <c:v>11.399999999999801</c:v>
                </c:pt>
                <c:pt idx="1141">
                  <c:v>11.409999999999801</c:v>
                </c:pt>
                <c:pt idx="1142">
                  <c:v>11.419999999999801</c:v>
                </c:pt>
                <c:pt idx="1143">
                  <c:v>11.429999999999801</c:v>
                </c:pt>
                <c:pt idx="1144">
                  <c:v>11.439999999999801</c:v>
                </c:pt>
                <c:pt idx="1145">
                  <c:v>11.4499999999998</c:v>
                </c:pt>
                <c:pt idx="1146">
                  <c:v>11.4599999999998</c:v>
                </c:pt>
                <c:pt idx="1147">
                  <c:v>11.4699999999998</c:v>
                </c:pt>
                <c:pt idx="1148">
                  <c:v>11.4799999999998</c:v>
                </c:pt>
                <c:pt idx="1149">
                  <c:v>11.489999999999799</c:v>
                </c:pt>
                <c:pt idx="1150">
                  <c:v>11.499999999999799</c:v>
                </c:pt>
                <c:pt idx="1151">
                  <c:v>11.509999999999799</c:v>
                </c:pt>
                <c:pt idx="1152">
                  <c:v>11.519999999999799</c:v>
                </c:pt>
                <c:pt idx="1153">
                  <c:v>11.529999999999799</c:v>
                </c:pt>
                <c:pt idx="1154">
                  <c:v>11.539999999999798</c:v>
                </c:pt>
                <c:pt idx="1155">
                  <c:v>11.549999999999798</c:v>
                </c:pt>
                <c:pt idx="1156">
                  <c:v>11.559999999999798</c:v>
                </c:pt>
                <c:pt idx="1157">
                  <c:v>11.569999999999798</c:v>
                </c:pt>
                <c:pt idx="1158">
                  <c:v>11.579999999999798</c:v>
                </c:pt>
                <c:pt idx="1159">
                  <c:v>11.589999999999797</c:v>
                </c:pt>
                <c:pt idx="1160">
                  <c:v>11.599999999999797</c:v>
                </c:pt>
                <c:pt idx="1161">
                  <c:v>11.609999999999797</c:v>
                </c:pt>
                <c:pt idx="1162">
                  <c:v>11.619999999999797</c:v>
                </c:pt>
                <c:pt idx="1163">
                  <c:v>11.629999999999797</c:v>
                </c:pt>
                <c:pt idx="1164">
                  <c:v>11.639999999999796</c:v>
                </c:pt>
                <c:pt idx="1165">
                  <c:v>11.649999999999796</c:v>
                </c:pt>
                <c:pt idx="1166">
                  <c:v>11.659999999999796</c:v>
                </c:pt>
                <c:pt idx="1167">
                  <c:v>11.669999999999796</c:v>
                </c:pt>
                <c:pt idx="1168">
                  <c:v>11.679999999999795</c:v>
                </c:pt>
                <c:pt idx="1169">
                  <c:v>11.689999999999795</c:v>
                </c:pt>
                <c:pt idx="1170">
                  <c:v>11.699999999999795</c:v>
                </c:pt>
                <c:pt idx="1171">
                  <c:v>11.709999999999795</c:v>
                </c:pt>
                <c:pt idx="1172">
                  <c:v>11.719999999999795</c:v>
                </c:pt>
                <c:pt idx="1173">
                  <c:v>11.729999999999794</c:v>
                </c:pt>
                <c:pt idx="1174">
                  <c:v>11.739999999999794</c:v>
                </c:pt>
                <c:pt idx="1175">
                  <c:v>11.749999999999794</c:v>
                </c:pt>
                <c:pt idx="1176">
                  <c:v>11.759999999999794</c:v>
                </c:pt>
                <c:pt idx="1177">
                  <c:v>11.769999999999794</c:v>
                </c:pt>
                <c:pt idx="1178">
                  <c:v>11.779999999999793</c:v>
                </c:pt>
                <c:pt idx="1179">
                  <c:v>11.789999999999793</c:v>
                </c:pt>
                <c:pt idx="1180">
                  <c:v>11.799999999999793</c:v>
                </c:pt>
                <c:pt idx="1181">
                  <c:v>11.809999999999793</c:v>
                </c:pt>
                <c:pt idx="1182">
                  <c:v>11.819999999999792</c:v>
                </c:pt>
                <c:pt idx="1183">
                  <c:v>11.829999999999792</c:v>
                </c:pt>
                <c:pt idx="1184">
                  <c:v>11.839999999999792</c:v>
                </c:pt>
                <c:pt idx="1185">
                  <c:v>11.849999999999792</c:v>
                </c:pt>
                <c:pt idx="1186">
                  <c:v>11.859999999999792</c:v>
                </c:pt>
                <c:pt idx="1187">
                  <c:v>11.869999999999791</c:v>
                </c:pt>
                <c:pt idx="1188">
                  <c:v>11.879999999999791</c:v>
                </c:pt>
                <c:pt idx="1189">
                  <c:v>11.889999999999791</c:v>
                </c:pt>
                <c:pt idx="1190">
                  <c:v>11.899999999999791</c:v>
                </c:pt>
                <c:pt idx="1191">
                  <c:v>11.909999999999791</c:v>
                </c:pt>
                <c:pt idx="1192">
                  <c:v>11.91999999999979</c:v>
                </c:pt>
                <c:pt idx="1193">
                  <c:v>11.92999999999979</c:v>
                </c:pt>
                <c:pt idx="1194">
                  <c:v>11.93999999999979</c:v>
                </c:pt>
                <c:pt idx="1195">
                  <c:v>11.94999999999979</c:v>
                </c:pt>
                <c:pt idx="1196">
                  <c:v>11.959999999999789</c:v>
                </c:pt>
                <c:pt idx="1197">
                  <c:v>11.969999999999789</c:v>
                </c:pt>
                <c:pt idx="1198">
                  <c:v>11.979999999999789</c:v>
                </c:pt>
                <c:pt idx="1199">
                  <c:v>11.989999999999789</c:v>
                </c:pt>
                <c:pt idx="1200">
                  <c:v>11.999999999999789</c:v>
                </c:pt>
                <c:pt idx="1201">
                  <c:v>12.009999999999788</c:v>
                </c:pt>
                <c:pt idx="1202">
                  <c:v>12.019999999999788</c:v>
                </c:pt>
                <c:pt idx="1203">
                  <c:v>12.029999999999788</c:v>
                </c:pt>
                <c:pt idx="1204">
                  <c:v>12.039999999999788</c:v>
                </c:pt>
                <c:pt idx="1205">
                  <c:v>12.049999999999788</c:v>
                </c:pt>
                <c:pt idx="1206">
                  <c:v>12.059999999999787</c:v>
                </c:pt>
                <c:pt idx="1207">
                  <c:v>12.069999999999787</c:v>
                </c:pt>
                <c:pt idx="1208">
                  <c:v>12.079999999999787</c:v>
                </c:pt>
                <c:pt idx="1209">
                  <c:v>12.089999999999787</c:v>
                </c:pt>
                <c:pt idx="1210">
                  <c:v>12.099999999999786</c:v>
                </c:pt>
                <c:pt idx="1211">
                  <c:v>12.109999999999786</c:v>
                </c:pt>
                <c:pt idx="1212">
                  <c:v>12.119999999999786</c:v>
                </c:pt>
                <c:pt idx="1213">
                  <c:v>12.129999999999786</c:v>
                </c:pt>
                <c:pt idx="1214">
                  <c:v>12.139999999999786</c:v>
                </c:pt>
                <c:pt idx="1215">
                  <c:v>12.149999999999785</c:v>
                </c:pt>
                <c:pt idx="1216">
                  <c:v>12.159999999999785</c:v>
                </c:pt>
                <c:pt idx="1217">
                  <c:v>12.169999999999785</c:v>
                </c:pt>
                <c:pt idx="1218">
                  <c:v>12.179999999999785</c:v>
                </c:pt>
                <c:pt idx="1219">
                  <c:v>12.189999999999785</c:v>
                </c:pt>
                <c:pt idx="1220">
                  <c:v>12.199999999999784</c:v>
                </c:pt>
                <c:pt idx="1221">
                  <c:v>12.209999999999784</c:v>
                </c:pt>
                <c:pt idx="1222">
                  <c:v>12.219999999999784</c:v>
                </c:pt>
                <c:pt idx="1223">
                  <c:v>12.229999999999784</c:v>
                </c:pt>
                <c:pt idx="1224">
                  <c:v>12.239999999999783</c:v>
                </c:pt>
                <c:pt idx="1225">
                  <c:v>12.249999999999783</c:v>
                </c:pt>
                <c:pt idx="1226">
                  <c:v>12.259999999999783</c:v>
                </c:pt>
                <c:pt idx="1227">
                  <c:v>12.269999999999783</c:v>
                </c:pt>
                <c:pt idx="1228">
                  <c:v>12.279999999999783</c:v>
                </c:pt>
                <c:pt idx="1229">
                  <c:v>12.289999999999782</c:v>
                </c:pt>
                <c:pt idx="1230">
                  <c:v>12.299999999999782</c:v>
                </c:pt>
                <c:pt idx="1231">
                  <c:v>12.309999999999782</c:v>
                </c:pt>
                <c:pt idx="1232">
                  <c:v>12.319999999999782</c:v>
                </c:pt>
                <c:pt idx="1233">
                  <c:v>12.329999999999782</c:v>
                </c:pt>
                <c:pt idx="1234">
                  <c:v>12.339999999999781</c:v>
                </c:pt>
                <c:pt idx="1235">
                  <c:v>12.349999999999781</c:v>
                </c:pt>
                <c:pt idx="1236">
                  <c:v>12.359999999999781</c:v>
                </c:pt>
                <c:pt idx="1237">
                  <c:v>12.369999999999781</c:v>
                </c:pt>
                <c:pt idx="1238">
                  <c:v>12.379999999999781</c:v>
                </c:pt>
                <c:pt idx="1239">
                  <c:v>12.38999999999978</c:v>
                </c:pt>
                <c:pt idx="1240">
                  <c:v>12.39999999999978</c:v>
                </c:pt>
                <c:pt idx="1241">
                  <c:v>12.40999999999978</c:v>
                </c:pt>
                <c:pt idx="1242">
                  <c:v>12.41999999999978</c:v>
                </c:pt>
                <c:pt idx="1243">
                  <c:v>12.429999999999779</c:v>
                </c:pt>
                <c:pt idx="1244">
                  <c:v>12.439999999999779</c:v>
                </c:pt>
                <c:pt idx="1245">
                  <c:v>12.449999999999779</c:v>
                </c:pt>
                <c:pt idx="1246">
                  <c:v>12.459999999999779</c:v>
                </c:pt>
                <c:pt idx="1247">
                  <c:v>12.469999999999779</c:v>
                </c:pt>
                <c:pt idx="1248">
                  <c:v>12.479999999999778</c:v>
                </c:pt>
                <c:pt idx="1249">
                  <c:v>12.489999999999778</c:v>
                </c:pt>
                <c:pt idx="1250">
                  <c:v>12.499999999999778</c:v>
                </c:pt>
                <c:pt idx="1251">
                  <c:v>12.509999999999778</c:v>
                </c:pt>
                <c:pt idx="1252">
                  <c:v>12.519999999999778</c:v>
                </c:pt>
                <c:pt idx="1253">
                  <c:v>12.529999999999777</c:v>
                </c:pt>
                <c:pt idx="1254">
                  <c:v>12.539999999999777</c:v>
                </c:pt>
                <c:pt idx="1255">
                  <c:v>12.549999999999777</c:v>
                </c:pt>
                <c:pt idx="1256">
                  <c:v>12.559999999999777</c:v>
                </c:pt>
                <c:pt idx="1257">
                  <c:v>12.569999999999776</c:v>
                </c:pt>
                <c:pt idx="1258">
                  <c:v>12.579999999999776</c:v>
                </c:pt>
                <c:pt idx="1259">
                  <c:v>12.589999999999776</c:v>
                </c:pt>
                <c:pt idx="1260">
                  <c:v>12.599999999999776</c:v>
                </c:pt>
                <c:pt idx="1261">
                  <c:v>12.609999999999776</c:v>
                </c:pt>
                <c:pt idx="1262">
                  <c:v>12.619999999999775</c:v>
                </c:pt>
                <c:pt idx="1263">
                  <c:v>12.629999999999775</c:v>
                </c:pt>
                <c:pt idx="1264">
                  <c:v>12.639999999999775</c:v>
                </c:pt>
                <c:pt idx="1265">
                  <c:v>12.649999999999775</c:v>
                </c:pt>
                <c:pt idx="1266">
                  <c:v>12.659999999999775</c:v>
                </c:pt>
                <c:pt idx="1267">
                  <c:v>12.669999999999774</c:v>
                </c:pt>
                <c:pt idx="1268">
                  <c:v>12.679999999999774</c:v>
                </c:pt>
                <c:pt idx="1269">
                  <c:v>12.689999999999774</c:v>
                </c:pt>
                <c:pt idx="1270">
                  <c:v>12.699999999999774</c:v>
                </c:pt>
                <c:pt idx="1271">
                  <c:v>12.709999999999773</c:v>
                </c:pt>
                <c:pt idx="1272">
                  <c:v>12.719999999999773</c:v>
                </c:pt>
                <c:pt idx="1273">
                  <c:v>12.729999999999773</c:v>
                </c:pt>
                <c:pt idx="1274">
                  <c:v>12.739999999999773</c:v>
                </c:pt>
                <c:pt idx="1275">
                  <c:v>12.749999999999773</c:v>
                </c:pt>
                <c:pt idx="1276">
                  <c:v>12.759999999999772</c:v>
                </c:pt>
                <c:pt idx="1277">
                  <c:v>12.769999999999772</c:v>
                </c:pt>
                <c:pt idx="1278">
                  <c:v>12.779999999999772</c:v>
                </c:pt>
                <c:pt idx="1279">
                  <c:v>12.789999999999772</c:v>
                </c:pt>
                <c:pt idx="1280">
                  <c:v>12.799999999999772</c:v>
                </c:pt>
                <c:pt idx="1281">
                  <c:v>12.809999999999771</c:v>
                </c:pt>
                <c:pt idx="1282">
                  <c:v>12.819999999999771</c:v>
                </c:pt>
                <c:pt idx="1283">
                  <c:v>12.829999999999771</c:v>
                </c:pt>
                <c:pt idx="1284">
                  <c:v>12.839999999999771</c:v>
                </c:pt>
                <c:pt idx="1285">
                  <c:v>12.84999999999977</c:v>
                </c:pt>
                <c:pt idx="1286">
                  <c:v>12.85999999999977</c:v>
                </c:pt>
                <c:pt idx="1287">
                  <c:v>12.86999999999977</c:v>
                </c:pt>
                <c:pt idx="1288">
                  <c:v>12.87999999999977</c:v>
                </c:pt>
                <c:pt idx="1289">
                  <c:v>12.88999999999977</c:v>
                </c:pt>
                <c:pt idx="1290">
                  <c:v>12.899999999999769</c:v>
                </c:pt>
                <c:pt idx="1291">
                  <c:v>12.909999999999769</c:v>
                </c:pt>
                <c:pt idx="1292">
                  <c:v>12.919999999999769</c:v>
                </c:pt>
                <c:pt idx="1293">
                  <c:v>12.929999999999769</c:v>
                </c:pt>
                <c:pt idx="1294">
                  <c:v>12.939999999999769</c:v>
                </c:pt>
                <c:pt idx="1295">
                  <c:v>12.949999999999768</c:v>
                </c:pt>
                <c:pt idx="1296">
                  <c:v>12.959999999999768</c:v>
                </c:pt>
                <c:pt idx="1297">
                  <c:v>12.969999999999768</c:v>
                </c:pt>
                <c:pt idx="1298">
                  <c:v>12.979999999999768</c:v>
                </c:pt>
                <c:pt idx="1299">
                  <c:v>12.989999999999768</c:v>
                </c:pt>
                <c:pt idx="1300">
                  <c:v>12.999999999999767</c:v>
                </c:pt>
                <c:pt idx="1301">
                  <c:v>13.009999999999767</c:v>
                </c:pt>
                <c:pt idx="1302">
                  <c:v>13.019999999999767</c:v>
                </c:pt>
                <c:pt idx="1303">
                  <c:v>13.029999999999767</c:v>
                </c:pt>
                <c:pt idx="1304">
                  <c:v>13.039999999999766</c:v>
                </c:pt>
                <c:pt idx="1305">
                  <c:v>13.049999999999766</c:v>
                </c:pt>
                <c:pt idx="1306">
                  <c:v>13.059999999999766</c:v>
                </c:pt>
                <c:pt idx="1307">
                  <c:v>13.069999999999766</c:v>
                </c:pt>
                <c:pt idx="1308">
                  <c:v>13.079999999999766</c:v>
                </c:pt>
                <c:pt idx="1309">
                  <c:v>13.089999999999765</c:v>
                </c:pt>
                <c:pt idx="1310">
                  <c:v>13.099999999999765</c:v>
                </c:pt>
                <c:pt idx="1311">
                  <c:v>13.109999999999765</c:v>
                </c:pt>
                <c:pt idx="1312">
                  <c:v>13.119999999999765</c:v>
                </c:pt>
                <c:pt idx="1313">
                  <c:v>13.129999999999765</c:v>
                </c:pt>
                <c:pt idx="1314">
                  <c:v>13.139999999999764</c:v>
                </c:pt>
                <c:pt idx="1315">
                  <c:v>13.149999999999764</c:v>
                </c:pt>
                <c:pt idx="1316">
                  <c:v>13.159999999999764</c:v>
                </c:pt>
                <c:pt idx="1317">
                  <c:v>13.169999999999764</c:v>
                </c:pt>
                <c:pt idx="1318">
                  <c:v>13.179999999999763</c:v>
                </c:pt>
                <c:pt idx="1319">
                  <c:v>13.189999999999763</c:v>
                </c:pt>
                <c:pt idx="1320">
                  <c:v>13.199999999999763</c:v>
                </c:pt>
                <c:pt idx="1321">
                  <c:v>13.209999999999763</c:v>
                </c:pt>
                <c:pt idx="1322">
                  <c:v>13.219999999999763</c:v>
                </c:pt>
                <c:pt idx="1323">
                  <c:v>13.229999999999762</c:v>
                </c:pt>
                <c:pt idx="1324">
                  <c:v>13.239999999999762</c:v>
                </c:pt>
                <c:pt idx="1325">
                  <c:v>13.249999999999762</c:v>
                </c:pt>
                <c:pt idx="1326">
                  <c:v>13.259999999999762</c:v>
                </c:pt>
                <c:pt idx="1327">
                  <c:v>13.269999999999762</c:v>
                </c:pt>
                <c:pt idx="1328">
                  <c:v>13.279999999999761</c:v>
                </c:pt>
                <c:pt idx="1329">
                  <c:v>13.289999999999761</c:v>
                </c:pt>
                <c:pt idx="1330">
                  <c:v>13.299999999999761</c:v>
                </c:pt>
                <c:pt idx="1331">
                  <c:v>13.309999999999761</c:v>
                </c:pt>
                <c:pt idx="1332">
                  <c:v>13.31999999999976</c:v>
                </c:pt>
                <c:pt idx="1333">
                  <c:v>13.32999999999976</c:v>
                </c:pt>
                <c:pt idx="1334">
                  <c:v>13.33999999999976</c:v>
                </c:pt>
                <c:pt idx="1335">
                  <c:v>13.34999999999976</c:v>
                </c:pt>
                <c:pt idx="1336">
                  <c:v>13.35999999999976</c:v>
                </c:pt>
                <c:pt idx="1337">
                  <c:v>13.369999999999759</c:v>
                </c:pt>
                <c:pt idx="1338">
                  <c:v>13.379999999999759</c:v>
                </c:pt>
                <c:pt idx="1339">
                  <c:v>13.389999999999759</c:v>
                </c:pt>
                <c:pt idx="1340">
                  <c:v>13.399999999999759</c:v>
                </c:pt>
                <c:pt idx="1341">
                  <c:v>13.409999999999759</c:v>
                </c:pt>
                <c:pt idx="1342">
                  <c:v>13.419999999999758</c:v>
                </c:pt>
                <c:pt idx="1343">
                  <c:v>13.429999999999758</c:v>
                </c:pt>
                <c:pt idx="1344">
                  <c:v>13.439999999999758</c:v>
                </c:pt>
                <c:pt idx="1345">
                  <c:v>13.449999999999758</c:v>
                </c:pt>
                <c:pt idx="1346">
                  <c:v>13.459999999999757</c:v>
                </c:pt>
                <c:pt idx="1347">
                  <c:v>13.469999999999757</c:v>
                </c:pt>
                <c:pt idx="1348">
                  <c:v>13.479999999999757</c:v>
                </c:pt>
                <c:pt idx="1349">
                  <c:v>13.489999999999757</c:v>
                </c:pt>
                <c:pt idx="1350">
                  <c:v>13.499999999999757</c:v>
                </c:pt>
                <c:pt idx="1351">
                  <c:v>13.509999999999756</c:v>
                </c:pt>
                <c:pt idx="1352">
                  <c:v>13.519999999999756</c:v>
                </c:pt>
                <c:pt idx="1353">
                  <c:v>13.529999999999756</c:v>
                </c:pt>
                <c:pt idx="1354">
                  <c:v>13.539999999999756</c:v>
                </c:pt>
                <c:pt idx="1355">
                  <c:v>13.549999999999756</c:v>
                </c:pt>
                <c:pt idx="1356">
                  <c:v>13.559999999999755</c:v>
                </c:pt>
                <c:pt idx="1357">
                  <c:v>13.569999999999755</c:v>
                </c:pt>
                <c:pt idx="1358">
                  <c:v>13.579999999999755</c:v>
                </c:pt>
                <c:pt idx="1359">
                  <c:v>13.589999999999755</c:v>
                </c:pt>
                <c:pt idx="1360">
                  <c:v>13.599999999999755</c:v>
                </c:pt>
                <c:pt idx="1361">
                  <c:v>13.609999999999754</c:v>
                </c:pt>
                <c:pt idx="1362">
                  <c:v>13.619999999999754</c:v>
                </c:pt>
                <c:pt idx="1363">
                  <c:v>13.629999999999754</c:v>
                </c:pt>
                <c:pt idx="1364">
                  <c:v>13.639999999999754</c:v>
                </c:pt>
                <c:pt idx="1365">
                  <c:v>13.649999999999753</c:v>
                </c:pt>
                <c:pt idx="1366">
                  <c:v>13.659999999999753</c:v>
                </c:pt>
                <c:pt idx="1367">
                  <c:v>13.669999999999753</c:v>
                </c:pt>
                <c:pt idx="1368">
                  <c:v>13.679999999999753</c:v>
                </c:pt>
                <c:pt idx="1369">
                  <c:v>13.689999999999753</c:v>
                </c:pt>
                <c:pt idx="1370">
                  <c:v>13.699999999999752</c:v>
                </c:pt>
                <c:pt idx="1371">
                  <c:v>13.709999999999752</c:v>
                </c:pt>
                <c:pt idx="1372">
                  <c:v>13.719999999999752</c:v>
                </c:pt>
                <c:pt idx="1373">
                  <c:v>13.729999999999752</c:v>
                </c:pt>
                <c:pt idx="1374">
                  <c:v>13.739999999999752</c:v>
                </c:pt>
                <c:pt idx="1375">
                  <c:v>13.749999999999751</c:v>
                </c:pt>
                <c:pt idx="1376">
                  <c:v>13.759999999999751</c:v>
                </c:pt>
                <c:pt idx="1377">
                  <c:v>13.769999999999751</c:v>
                </c:pt>
                <c:pt idx="1378">
                  <c:v>13.779999999999751</c:v>
                </c:pt>
                <c:pt idx="1379">
                  <c:v>13.78999999999975</c:v>
                </c:pt>
                <c:pt idx="1380">
                  <c:v>13.79999999999975</c:v>
                </c:pt>
                <c:pt idx="1381">
                  <c:v>13.80999999999975</c:v>
                </c:pt>
                <c:pt idx="1382">
                  <c:v>13.81999999999975</c:v>
                </c:pt>
                <c:pt idx="1383">
                  <c:v>13.82999999999975</c:v>
                </c:pt>
                <c:pt idx="1384">
                  <c:v>13.839999999999749</c:v>
                </c:pt>
                <c:pt idx="1385">
                  <c:v>13.849999999999749</c:v>
                </c:pt>
                <c:pt idx="1386">
                  <c:v>13.859999999999749</c:v>
                </c:pt>
                <c:pt idx="1387">
                  <c:v>13.869999999999749</c:v>
                </c:pt>
                <c:pt idx="1388">
                  <c:v>13.879999999999749</c:v>
                </c:pt>
                <c:pt idx="1389">
                  <c:v>13.889999999999748</c:v>
                </c:pt>
                <c:pt idx="1390">
                  <c:v>13.899999999999748</c:v>
                </c:pt>
                <c:pt idx="1391">
                  <c:v>13.909999999999748</c:v>
                </c:pt>
                <c:pt idx="1392">
                  <c:v>13.919999999999748</c:v>
                </c:pt>
                <c:pt idx="1393">
                  <c:v>13.929999999999747</c:v>
                </c:pt>
                <c:pt idx="1394">
                  <c:v>13.939999999999747</c:v>
                </c:pt>
                <c:pt idx="1395">
                  <c:v>13.949999999999747</c:v>
                </c:pt>
                <c:pt idx="1396">
                  <c:v>13.959999999999747</c:v>
                </c:pt>
                <c:pt idx="1397">
                  <c:v>13.969999999999747</c:v>
                </c:pt>
                <c:pt idx="1398">
                  <c:v>13.979999999999746</c:v>
                </c:pt>
                <c:pt idx="1399">
                  <c:v>13.989999999999746</c:v>
                </c:pt>
                <c:pt idx="1400">
                  <c:v>13.999999999999746</c:v>
                </c:pt>
                <c:pt idx="1401">
                  <c:v>14.009999999999746</c:v>
                </c:pt>
                <c:pt idx="1402">
                  <c:v>14.019999999999746</c:v>
                </c:pt>
                <c:pt idx="1403">
                  <c:v>14.029999999999745</c:v>
                </c:pt>
                <c:pt idx="1404">
                  <c:v>14.039999999999745</c:v>
                </c:pt>
                <c:pt idx="1405">
                  <c:v>14.049999999999745</c:v>
                </c:pt>
                <c:pt idx="1406">
                  <c:v>14.059999999999745</c:v>
                </c:pt>
                <c:pt idx="1407">
                  <c:v>14.069999999999744</c:v>
                </c:pt>
                <c:pt idx="1408">
                  <c:v>14.079999999999744</c:v>
                </c:pt>
                <c:pt idx="1409">
                  <c:v>14.089999999999744</c:v>
                </c:pt>
                <c:pt idx="1410">
                  <c:v>14.099999999999744</c:v>
                </c:pt>
                <c:pt idx="1411">
                  <c:v>14.109999999999744</c:v>
                </c:pt>
                <c:pt idx="1412">
                  <c:v>14.119999999999743</c:v>
                </c:pt>
                <c:pt idx="1413">
                  <c:v>14.129999999999743</c:v>
                </c:pt>
                <c:pt idx="1414">
                  <c:v>14.139999999999743</c:v>
                </c:pt>
                <c:pt idx="1415">
                  <c:v>14.149999999999743</c:v>
                </c:pt>
                <c:pt idx="1416">
                  <c:v>14.159999999999743</c:v>
                </c:pt>
                <c:pt idx="1417">
                  <c:v>14.169999999999742</c:v>
                </c:pt>
                <c:pt idx="1418">
                  <c:v>14.179999999999742</c:v>
                </c:pt>
                <c:pt idx="1419">
                  <c:v>14.189999999999742</c:v>
                </c:pt>
                <c:pt idx="1420">
                  <c:v>14.199999999999742</c:v>
                </c:pt>
                <c:pt idx="1421">
                  <c:v>14.209999999999742</c:v>
                </c:pt>
                <c:pt idx="1422">
                  <c:v>14.219999999999741</c:v>
                </c:pt>
                <c:pt idx="1423">
                  <c:v>14.229999999999741</c:v>
                </c:pt>
                <c:pt idx="1424">
                  <c:v>14.239999999999741</c:v>
                </c:pt>
                <c:pt idx="1425">
                  <c:v>14.249999999999741</c:v>
                </c:pt>
                <c:pt idx="1426">
                  <c:v>14.25999999999974</c:v>
                </c:pt>
                <c:pt idx="1427">
                  <c:v>14.26999999999974</c:v>
                </c:pt>
                <c:pt idx="1428">
                  <c:v>14.27999999999974</c:v>
                </c:pt>
                <c:pt idx="1429">
                  <c:v>14.28999999999974</c:v>
                </c:pt>
                <c:pt idx="1430">
                  <c:v>14.29999999999974</c:v>
                </c:pt>
                <c:pt idx="1431">
                  <c:v>14.309999999999739</c:v>
                </c:pt>
                <c:pt idx="1432">
                  <c:v>14.319999999999739</c:v>
                </c:pt>
                <c:pt idx="1433">
                  <c:v>14.329999999999739</c:v>
                </c:pt>
                <c:pt idx="1434">
                  <c:v>14.339999999999739</c:v>
                </c:pt>
                <c:pt idx="1435">
                  <c:v>14.349999999999739</c:v>
                </c:pt>
                <c:pt idx="1436">
                  <c:v>14.359999999999738</c:v>
                </c:pt>
                <c:pt idx="1437">
                  <c:v>14.369999999999738</c:v>
                </c:pt>
                <c:pt idx="1438">
                  <c:v>14.379999999999738</c:v>
                </c:pt>
                <c:pt idx="1439">
                  <c:v>14.389999999999738</c:v>
                </c:pt>
                <c:pt idx="1440">
                  <c:v>14.399999999999737</c:v>
                </c:pt>
                <c:pt idx="1441">
                  <c:v>14.409999999999737</c:v>
                </c:pt>
                <c:pt idx="1442">
                  <c:v>14.419999999999737</c:v>
                </c:pt>
                <c:pt idx="1443">
                  <c:v>14.429999999999737</c:v>
                </c:pt>
                <c:pt idx="1444">
                  <c:v>14.439999999999737</c:v>
                </c:pt>
                <c:pt idx="1445">
                  <c:v>14.449999999999736</c:v>
                </c:pt>
                <c:pt idx="1446">
                  <c:v>14.459999999999736</c:v>
                </c:pt>
                <c:pt idx="1447">
                  <c:v>14.469999999999736</c:v>
                </c:pt>
                <c:pt idx="1448">
                  <c:v>14.479999999999736</c:v>
                </c:pt>
                <c:pt idx="1449">
                  <c:v>14.489999999999736</c:v>
                </c:pt>
                <c:pt idx="1450">
                  <c:v>14.499999999999735</c:v>
                </c:pt>
                <c:pt idx="1451">
                  <c:v>14.509999999999735</c:v>
                </c:pt>
                <c:pt idx="1452">
                  <c:v>14.519999999999735</c:v>
                </c:pt>
                <c:pt idx="1453">
                  <c:v>14.529999999999735</c:v>
                </c:pt>
                <c:pt idx="1454">
                  <c:v>14.539999999999734</c:v>
                </c:pt>
                <c:pt idx="1455">
                  <c:v>14.549999999999734</c:v>
                </c:pt>
                <c:pt idx="1456">
                  <c:v>14.559999999999734</c:v>
                </c:pt>
                <c:pt idx="1457">
                  <c:v>14.569999999999734</c:v>
                </c:pt>
                <c:pt idx="1458">
                  <c:v>14.579999999999734</c:v>
                </c:pt>
                <c:pt idx="1459">
                  <c:v>14.589999999999733</c:v>
                </c:pt>
                <c:pt idx="1460">
                  <c:v>14.599999999999733</c:v>
                </c:pt>
                <c:pt idx="1461">
                  <c:v>14.609999999999733</c:v>
                </c:pt>
                <c:pt idx="1462">
                  <c:v>14.619999999999733</c:v>
                </c:pt>
                <c:pt idx="1463">
                  <c:v>14.629999999999733</c:v>
                </c:pt>
                <c:pt idx="1464">
                  <c:v>14.639999999999732</c:v>
                </c:pt>
                <c:pt idx="1465">
                  <c:v>14.649999999999732</c:v>
                </c:pt>
                <c:pt idx="1466">
                  <c:v>14.659999999999732</c:v>
                </c:pt>
                <c:pt idx="1467">
                  <c:v>14.669999999999732</c:v>
                </c:pt>
                <c:pt idx="1468">
                  <c:v>14.679999999999731</c:v>
                </c:pt>
                <c:pt idx="1469">
                  <c:v>14.689999999999731</c:v>
                </c:pt>
                <c:pt idx="1470">
                  <c:v>14.699999999999731</c:v>
                </c:pt>
                <c:pt idx="1471">
                  <c:v>14.709999999999731</c:v>
                </c:pt>
                <c:pt idx="1472">
                  <c:v>14.719999999999731</c:v>
                </c:pt>
                <c:pt idx="1473">
                  <c:v>14.72999999999973</c:v>
                </c:pt>
                <c:pt idx="1474">
                  <c:v>14.73999999999973</c:v>
                </c:pt>
                <c:pt idx="1475">
                  <c:v>14.74999999999973</c:v>
                </c:pt>
                <c:pt idx="1476">
                  <c:v>14.75999999999973</c:v>
                </c:pt>
                <c:pt idx="1477">
                  <c:v>14.76999999999973</c:v>
                </c:pt>
                <c:pt idx="1478">
                  <c:v>14.779999999999729</c:v>
                </c:pt>
                <c:pt idx="1479">
                  <c:v>14.789999999999729</c:v>
                </c:pt>
                <c:pt idx="1480">
                  <c:v>14.799999999999729</c:v>
                </c:pt>
                <c:pt idx="1481">
                  <c:v>14.809999999999729</c:v>
                </c:pt>
                <c:pt idx="1482">
                  <c:v>14.819999999999729</c:v>
                </c:pt>
                <c:pt idx="1483">
                  <c:v>14.829999999999728</c:v>
                </c:pt>
                <c:pt idx="1484">
                  <c:v>14.839999999999728</c:v>
                </c:pt>
                <c:pt idx="1485">
                  <c:v>14.849999999999728</c:v>
                </c:pt>
                <c:pt idx="1486">
                  <c:v>14.859999999999728</c:v>
                </c:pt>
                <c:pt idx="1487">
                  <c:v>14.869999999999727</c:v>
                </c:pt>
                <c:pt idx="1488">
                  <c:v>14.879999999999727</c:v>
                </c:pt>
                <c:pt idx="1489">
                  <c:v>14.889999999999727</c:v>
                </c:pt>
                <c:pt idx="1490">
                  <c:v>14.899999999999727</c:v>
                </c:pt>
                <c:pt idx="1491">
                  <c:v>14.909999999999727</c:v>
                </c:pt>
                <c:pt idx="1492">
                  <c:v>14.919999999999726</c:v>
                </c:pt>
                <c:pt idx="1493">
                  <c:v>14.929999999999726</c:v>
                </c:pt>
                <c:pt idx="1494">
                  <c:v>14.939999999999726</c:v>
                </c:pt>
                <c:pt idx="1495">
                  <c:v>14.949999999999726</c:v>
                </c:pt>
                <c:pt idx="1496">
                  <c:v>14.959999999999726</c:v>
                </c:pt>
                <c:pt idx="1497">
                  <c:v>14.969999999999725</c:v>
                </c:pt>
                <c:pt idx="1498">
                  <c:v>14.979999999999725</c:v>
                </c:pt>
                <c:pt idx="1499">
                  <c:v>14.989999999999725</c:v>
                </c:pt>
                <c:pt idx="1500">
                  <c:v>14.999999999999725</c:v>
                </c:pt>
                <c:pt idx="1501">
                  <c:v>15.009999999999724</c:v>
                </c:pt>
                <c:pt idx="1502">
                  <c:v>15.019999999999724</c:v>
                </c:pt>
                <c:pt idx="1503">
                  <c:v>15.029999999999724</c:v>
                </c:pt>
                <c:pt idx="1504">
                  <c:v>15.039999999999724</c:v>
                </c:pt>
                <c:pt idx="1505">
                  <c:v>15.049999999999724</c:v>
                </c:pt>
                <c:pt idx="1506">
                  <c:v>15.059999999999723</c:v>
                </c:pt>
                <c:pt idx="1507">
                  <c:v>15.069999999999723</c:v>
                </c:pt>
                <c:pt idx="1508">
                  <c:v>15.079999999999723</c:v>
                </c:pt>
                <c:pt idx="1509">
                  <c:v>15.089999999999723</c:v>
                </c:pt>
                <c:pt idx="1510">
                  <c:v>15.099999999999723</c:v>
                </c:pt>
                <c:pt idx="1511">
                  <c:v>15.109999999999722</c:v>
                </c:pt>
                <c:pt idx="1512">
                  <c:v>15.119999999999722</c:v>
                </c:pt>
                <c:pt idx="1513">
                  <c:v>15.129999999999722</c:v>
                </c:pt>
                <c:pt idx="1514">
                  <c:v>15.139999999999722</c:v>
                </c:pt>
                <c:pt idx="1515">
                  <c:v>15.149999999999721</c:v>
                </c:pt>
                <c:pt idx="1516">
                  <c:v>15.159999999999721</c:v>
                </c:pt>
                <c:pt idx="1517">
                  <c:v>15.169999999999721</c:v>
                </c:pt>
                <c:pt idx="1518">
                  <c:v>15.179999999999721</c:v>
                </c:pt>
                <c:pt idx="1519">
                  <c:v>15.189999999999721</c:v>
                </c:pt>
                <c:pt idx="1520">
                  <c:v>15.19999999999972</c:v>
                </c:pt>
                <c:pt idx="1521">
                  <c:v>15.20999999999972</c:v>
                </c:pt>
                <c:pt idx="1522">
                  <c:v>15.21999999999972</c:v>
                </c:pt>
                <c:pt idx="1523">
                  <c:v>15.22999999999972</c:v>
                </c:pt>
                <c:pt idx="1524">
                  <c:v>15.23999999999972</c:v>
                </c:pt>
                <c:pt idx="1525">
                  <c:v>15.249999999999719</c:v>
                </c:pt>
                <c:pt idx="1526">
                  <c:v>15.259999999999719</c:v>
                </c:pt>
                <c:pt idx="1527">
                  <c:v>15.269999999999719</c:v>
                </c:pt>
                <c:pt idx="1528">
                  <c:v>15.279999999999719</c:v>
                </c:pt>
                <c:pt idx="1529">
                  <c:v>15.289999999999718</c:v>
                </c:pt>
                <c:pt idx="1530">
                  <c:v>15.299999999999718</c:v>
                </c:pt>
                <c:pt idx="1531">
                  <c:v>15.309999999999718</c:v>
                </c:pt>
                <c:pt idx="1532">
                  <c:v>15.319999999999718</c:v>
                </c:pt>
                <c:pt idx="1533">
                  <c:v>15.329999999999718</c:v>
                </c:pt>
                <c:pt idx="1534">
                  <c:v>15.339999999999717</c:v>
                </c:pt>
                <c:pt idx="1535">
                  <c:v>15.349999999999717</c:v>
                </c:pt>
                <c:pt idx="1536">
                  <c:v>15.359999999999717</c:v>
                </c:pt>
                <c:pt idx="1537">
                  <c:v>15.369999999999717</c:v>
                </c:pt>
                <c:pt idx="1538">
                  <c:v>15.379999999999717</c:v>
                </c:pt>
                <c:pt idx="1539">
                  <c:v>15.389999999999716</c:v>
                </c:pt>
                <c:pt idx="1540">
                  <c:v>15.399999999999716</c:v>
                </c:pt>
                <c:pt idx="1541">
                  <c:v>15.409999999999716</c:v>
                </c:pt>
                <c:pt idx="1542">
                  <c:v>15.419999999999716</c:v>
                </c:pt>
                <c:pt idx="1543">
                  <c:v>15.429999999999715</c:v>
                </c:pt>
                <c:pt idx="1544">
                  <c:v>15.439999999999715</c:v>
                </c:pt>
                <c:pt idx="1545">
                  <c:v>15.449999999999715</c:v>
                </c:pt>
                <c:pt idx="1546">
                  <c:v>15.459999999999715</c:v>
                </c:pt>
                <c:pt idx="1547">
                  <c:v>15.469999999999715</c:v>
                </c:pt>
                <c:pt idx="1548">
                  <c:v>15.479999999999714</c:v>
                </c:pt>
                <c:pt idx="1549">
                  <c:v>15.489999999999714</c:v>
                </c:pt>
                <c:pt idx="1550">
                  <c:v>15.499999999999714</c:v>
                </c:pt>
                <c:pt idx="1551">
                  <c:v>15.509999999999714</c:v>
                </c:pt>
                <c:pt idx="1552">
                  <c:v>15.519999999999714</c:v>
                </c:pt>
                <c:pt idx="1553">
                  <c:v>15.529999999999713</c:v>
                </c:pt>
                <c:pt idx="1554">
                  <c:v>15.539999999999713</c:v>
                </c:pt>
                <c:pt idx="1555">
                  <c:v>15.549999999999713</c:v>
                </c:pt>
                <c:pt idx="1556">
                  <c:v>15.559999999999713</c:v>
                </c:pt>
                <c:pt idx="1557">
                  <c:v>15.569999999999713</c:v>
                </c:pt>
                <c:pt idx="1558">
                  <c:v>15.579999999999712</c:v>
                </c:pt>
                <c:pt idx="1559">
                  <c:v>15.589999999999712</c:v>
                </c:pt>
                <c:pt idx="1560">
                  <c:v>15.599999999999712</c:v>
                </c:pt>
                <c:pt idx="1561">
                  <c:v>15.609999999999712</c:v>
                </c:pt>
                <c:pt idx="1562">
                  <c:v>15.619999999999711</c:v>
                </c:pt>
                <c:pt idx="1563">
                  <c:v>15.629999999999711</c:v>
                </c:pt>
                <c:pt idx="1564">
                  <c:v>15.639999999999711</c:v>
                </c:pt>
                <c:pt idx="1565">
                  <c:v>15.649999999999711</c:v>
                </c:pt>
                <c:pt idx="1566">
                  <c:v>15.659999999999711</c:v>
                </c:pt>
                <c:pt idx="1567">
                  <c:v>15.66999999999971</c:v>
                </c:pt>
                <c:pt idx="1568">
                  <c:v>15.67999999999971</c:v>
                </c:pt>
                <c:pt idx="1569">
                  <c:v>15.68999999999971</c:v>
                </c:pt>
                <c:pt idx="1570">
                  <c:v>15.69999999999971</c:v>
                </c:pt>
                <c:pt idx="1571">
                  <c:v>15.70999999999971</c:v>
                </c:pt>
                <c:pt idx="1572">
                  <c:v>15.719999999999709</c:v>
                </c:pt>
                <c:pt idx="1573">
                  <c:v>15.729999999999709</c:v>
                </c:pt>
                <c:pt idx="1574">
                  <c:v>15.739999999999709</c:v>
                </c:pt>
                <c:pt idx="1575">
                  <c:v>15.749999999999709</c:v>
                </c:pt>
                <c:pt idx="1576">
                  <c:v>15.759999999999708</c:v>
                </c:pt>
                <c:pt idx="1577">
                  <c:v>15.769999999999708</c:v>
                </c:pt>
                <c:pt idx="1578">
                  <c:v>15.779999999999708</c:v>
                </c:pt>
                <c:pt idx="1579">
                  <c:v>15.789999999999708</c:v>
                </c:pt>
                <c:pt idx="1580">
                  <c:v>15.799999999999708</c:v>
                </c:pt>
                <c:pt idx="1581">
                  <c:v>15.809999999999707</c:v>
                </c:pt>
                <c:pt idx="1582">
                  <c:v>15.819999999999707</c:v>
                </c:pt>
                <c:pt idx="1583">
                  <c:v>15.829999999999707</c:v>
                </c:pt>
                <c:pt idx="1584">
                  <c:v>15.839999999999707</c:v>
                </c:pt>
                <c:pt idx="1585">
                  <c:v>15.849999999999707</c:v>
                </c:pt>
                <c:pt idx="1586">
                  <c:v>15.859999999999706</c:v>
                </c:pt>
                <c:pt idx="1587">
                  <c:v>15.869999999999706</c:v>
                </c:pt>
                <c:pt idx="1588">
                  <c:v>15.879999999999706</c:v>
                </c:pt>
                <c:pt idx="1589">
                  <c:v>15.889999999999706</c:v>
                </c:pt>
                <c:pt idx="1590">
                  <c:v>15.899999999999705</c:v>
                </c:pt>
                <c:pt idx="1591">
                  <c:v>15.909999999999705</c:v>
                </c:pt>
                <c:pt idx="1592">
                  <c:v>15.919999999999705</c:v>
                </c:pt>
                <c:pt idx="1593">
                  <c:v>15.929999999999705</c:v>
                </c:pt>
                <c:pt idx="1594">
                  <c:v>15.939999999999705</c:v>
                </c:pt>
                <c:pt idx="1595">
                  <c:v>15.949999999999704</c:v>
                </c:pt>
                <c:pt idx="1596">
                  <c:v>15.959999999999704</c:v>
                </c:pt>
                <c:pt idx="1597">
                  <c:v>15.969999999999704</c:v>
                </c:pt>
                <c:pt idx="1598">
                  <c:v>15.979999999999704</c:v>
                </c:pt>
                <c:pt idx="1599">
                  <c:v>15.989999999999704</c:v>
                </c:pt>
                <c:pt idx="1600">
                  <c:v>15.999999999999703</c:v>
                </c:pt>
                <c:pt idx="1601">
                  <c:v>16.009999999999703</c:v>
                </c:pt>
                <c:pt idx="1602">
                  <c:v>16.019999999999705</c:v>
                </c:pt>
                <c:pt idx="1603">
                  <c:v>16.029999999999706</c:v>
                </c:pt>
                <c:pt idx="1604">
                  <c:v>16.039999999999708</c:v>
                </c:pt>
                <c:pt idx="1605">
                  <c:v>16.049999999999709</c:v>
                </c:pt>
                <c:pt idx="1606">
                  <c:v>16.059999999999711</c:v>
                </c:pt>
                <c:pt idx="1607">
                  <c:v>16.069999999999713</c:v>
                </c:pt>
                <c:pt idx="1608">
                  <c:v>16.079999999999714</c:v>
                </c:pt>
                <c:pt idx="1609">
                  <c:v>16.089999999999716</c:v>
                </c:pt>
                <c:pt idx="1610">
                  <c:v>16.099999999999717</c:v>
                </c:pt>
                <c:pt idx="1611">
                  <c:v>16.109999999999719</c:v>
                </c:pt>
                <c:pt idx="1612">
                  <c:v>16.11999999999972</c:v>
                </c:pt>
                <c:pt idx="1613">
                  <c:v>16.129999999999722</c:v>
                </c:pt>
                <c:pt idx="1614">
                  <c:v>16.139999999999723</c:v>
                </c:pt>
                <c:pt idx="1615">
                  <c:v>16.149999999999725</c:v>
                </c:pt>
                <c:pt idx="1616">
                  <c:v>16.159999999999727</c:v>
                </c:pt>
                <c:pt idx="1617">
                  <c:v>16.169999999999728</c:v>
                </c:pt>
                <c:pt idx="1618">
                  <c:v>16.17999999999973</c:v>
                </c:pt>
                <c:pt idx="1619">
                  <c:v>16.189999999999731</c:v>
                </c:pt>
                <c:pt idx="1620">
                  <c:v>16.199999999999733</c:v>
                </c:pt>
                <c:pt idx="1621">
                  <c:v>16.209999999999734</c:v>
                </c:pt>
                <c:pt idx="1622">
                  <c:v>16.219999999999736</c:v>
                </c:pt>
                <c:pt idx="1623">
                  <c:v>16.229999999999738</c:v>
                </c:pt>
                <c:pt idx="1624">
                  <c:v>16.239999999999739</c:v>
                </c:pt>
                <c:pt idx="1625">
                  <c:v>16.249999999999741</c:v>
                </c:pt>
                <c:pt idx="1626">
                  <c:v>16.259999999999742</c:v>
                </c:pt>
                <c:pt idx="1627">
                  <c:v>16.269999999999744</c:v>
                </c:pt>
                <c:pt idx="1628">
                  <c:v>16.279999999999745</c:v>
                </c:pt>
                <c:pt idx="1629">
                  <c:v>16.289999999999747</c:v>
                </c:pt>
                <c:pt idx="1630">
                  <c:v>16.299999999999748</c:v>
                </c:pt>
                <c:pt idx="1631">
                  <c:v>16.30999999999975</c:v>
                </c:pt>
                <c:pt idx="1632">
                  <c:v>16.319999999999752</c:v>
                </c:pt>
                <c:pt idx="1633">
                  <c:v>16.329999999999753</c:v>
                </c:pt>
                <c:pt idx="1634">
                  <c:v>16.339999999999755</c:v>
                </c:pt>
                <c:pt idx="1635">
                  <c:v>16.349999999999756</c:v>
                </c:pt>
                <c:pt idx="1636">
                  <c:v>16.359999999999758</c:v>
                </c:pt>
                <c:pt idx="1637">
                  <c:v>16.369999999999759</c:v>
                </c:pt>
                <c:pt idx="1638">
                  <c:v>16.379999999999761</c:v>
                </c:pt>
                <c:pt idx="1639">
                  <c:v>16.389999999999763</c:v>
                </c:pt>
                <c:pt idx="1640">
                  <c:v>16.399999999999764</c:v>
                </c:pt>
                <c:pt idx="1641">
                  <c:v>16.409999999999766</c:v>
                </c:pt>
                <c:pt idx="1642">
                  <c:v>16.419999999999767</c:v>
                </c:pt>
                <c:pt idx="1643">
                  <c:v>16.429999999999769</c:v>
                </c:pt>
                <c:pt idx="1644">
                  <c:v>16.43999999999977</c:v>
                </c:pt>
                <c:pt idx="1645">
                  <c:v>16.449999999999772</c:v>
                </c:pt>
                <c:pt idx="1646">
                  <c:v>16.459999999999773</c:v>
                </c:pt>
                <c:pt idx="1647">
                  <c:v>16.469999999999775</c:v>
                </c:pt>
                <c:pt idx="1648">
                  <c:v>16.479999999999777</c:v>
                </c:pt>
                <c:pt idx="1649">
                  <c:v>16.489999999999778</c:v>
                </c:pt>
                <c:pt idx="1650">
                  <c:v>16.49999999999978</c:v>
                </c:pt>
                <c:pt idx="1651">
                  <c:v>16.509999999999781</c:v>
                </c:pt>
                <c:pt idx="1652">
                  <c:v>16.519999999999783</c:v>
                </c:pt>
                <c:pt idx="1653">
                  <c:v>16.529999999999784</c:v>
                </c:pt>
                <c:pt idx="1654">
                  <c:v>16.539999999999786</c:v>
                </c:pt>
                <c:pt idx="1655">
                  <c:v>16.549999999999788</c:v>
                </c:pt>
                <c:pt idx="1656">
                  <c:v>16.559999999999789</c:v>
                </c:pt>
                <c:pt idx="1657">
                  <c:v>16.569999999999791</c:v>
                </c:pt>
                <c:pt idx="1658">
                  <c:v>16.579999999999792</c:v>
                </c:pt>
                <c:pt idx="1659">
                  <c:v>16.589999999999794</c:v>
                </c:pt>
                <c:pt idx="1660">
                  <c:v>16.599999999999795</c:v>
                </c:pt>
                <c:pt idx="1661">
                  <c:v>16.609999999999797</c:v>
                </c:pt>
                <c:pt idx="1662">
                  <c:v>16.619999999999798</c:v>
                </c:pt>
                <c:pt idx="1663">
                  <c:v>16.6299999999998</c:v>
                </c:pt>
                <c:pt idx="1664">
                  <c:v>16.639999999999802</c:v>
                </c:pt>
                <c:pt idx="1665">
                  <c:v>16.649999999999803</c:v>
                </c:pt>
                <c:pt idx="1666">
                  <c:v>16.659999999999805</c:v>
                </c:pt>
                <c:pt idx="1667">
                  <c:v>16.669999999999806</c:v>
                </c:pt>
                <c:pt idx="1668">
                  <c:v>16.679999999999808</c:v>
                </c:pt>
                <c:pt idx="1669">
                  <c:v>16.689999999999809</c:v>
                </c:pt>
                <c:pt idx="1670">
                  <c:v>16.699999999999811</c:v>
                </c:pt>
                <c:pt idx="1671">
                  <c:v>16.709999999999813</c:v>
                </c:pt>
                <c:pt idx="1672">
                  <c:v>16.719999999999814</c:v>
                </c:pt>
                <c:pt idx="1673">
                  <c:v>16.729999999999816</c:v>
                </c:pt>
                <c:pt idx="1674">
                  <c:v>16.739999999999817</c:v>
                </c:pt>
                <c:pt idx="1675">
                  <c:v>16.749999999999819</c:v>
                </c:pt>
                <c:pt idx="1676">
                  <c:v>16.75999999999982</c:v>
                </c:pt>
                <c:pt idx="1677">
                  <c:v>16.769999999999822</c:v>
                </c:pt>
                <c:pt idx="1678">
                  <c:v>16.779999999999824</c:v>
                </c:pt>
                <c:pt idx="1679">
                  <c:v>16.789999999999825</c:v>
                </c:pt>
                <c:pt idx="1680">
                  <c:v>16.799999999999827</c:v>
                </c:pt>
                <c:pt idx="1681">
                  <c:v>16.809999999999828</c:v>
                </c:pt>
                <c:pt idx="1682">
                  <c:v>16.81999999999983</c:v>
                </c:pt>
                <c:pt idx="1683">
                  <c:v>16.829999999999831</c:v>
                </c:pt>
                <c:pt idx="1684">
                  <c:v>16.839999999999833</c:v>
                </c:pt>
                <c:pt idx="1685">
                  <c:v>16.849999999999834</c:v>
                </c:pt>
                <c:pt idx="1686">
                  <c:v>16.859999999999836</c:v>
                </c:pt>
                <c:pt idx="1687">
                  <c:v>16.869999999999838</c:v>
                </c:pt>
                <c:pt idx="1688">
                  <c:v>16.879999999999839</c:v>
                </c:pt>
                <c:pt idx="1689">
                  <c:v>16.889999999999841</c:v>
                </c:pt>
                <c:pt idx="1690">
                  <c:v>16.899999999999842</c:v>
                </c:pt>
                <c:pt idx="1691">
                  <c:v>16.909999999999844</c:v>
                </c:pt>
                <c:pt idx="1692">
                  <c:v>16.919999999999845</c:v>
                </c:pt>
                <c:pt idx="1693">
                  <c:v>16.929999999999847</c:v>
                </c:pt>
                <c:pt idx="1694">
                  <c:v>16.939999999999849</c:v>
                </c:pt>
                <c:pt idx="1695">
                  <c:v>16.94999999999985</c:v>
                </c:pt>
                <c:pt idx="1696">
                  <c:v>16.959999999999852</c:v>
                </c:pt>
                <c:pt idx="1697">
                  <c:v>16.969999999999853</c:v>
                </c:pt>
                <c:pt idx="1698">
                  <c:v>16.979999999999855</c:v>
                </c:pt>
                <c:pt idx="1699">
                  <c:v>16.989999999999856</c:v>
                </c:pt>
                <c:pt idx="1700">
                  <c:v>16.999999999999858</c:v>
                </c:pt>
                <c:pt idx="1701">
                  <c:v>17.009999999999859</c:v>
                </c:pt>
                <c:pt idx="1702">
                  <c:v>17.019999999999861</c:v>
                </c:pt>
                <c:pt idx="1703">
                  <c:v>17.029999999999863</c:v>
                </c:pt>
                <c:pt idx="1704">
                  <c:v>17.039999999999864</c:v>
                </c:pt>
                <c:pt idx="1705">
                  <c:v>17.049999999999866</c:v>
                </c:pt>
                <c:pt idx="1706">
                  <c:v>17.059999999999867</c:v>
                </c:pt>
                <c:pt idx="1707">
                  <c:v>17.069999999999869</c:v>
                </c:pt>
                <c:pt idx="1708">
                  <c:v>17.07999999999987</c:v>
                </c:pt>
                <c:pt idx="1709">
                  <c:v>17.089999999999872</c:v>
                </c:pt>
                <c:pt idx="1710">
                  <c:v>17.099999999999874</c:v>
                </c:pt>
                <c:pt idx="1711">
                  <c:v>17.109999999999875</c:v>
                </c:pt>
                <c:pt idx="1712">
                  <c:v>17.119999999999877</c:v>
                </c:pt>
                <c:pt idx="1713">
                  <c:v>17.129999999999878</c:v>
                </c:pt>
                <c:pt idx="1714">
                  <c:v>17.13999999999988</c:v>
                </c:pt>
                <c:pt idx="1715">
                  <c:v>17.149999999999881</c:v>
                </c:pt>
                <c:pt idx="1716">
                  <c:v>17.159999999999883</c:v>
                </c:pt>
                <c:pt idx="1717">
                  <c:v>17.169999999999884</c:v>
                </c:pt>
                <c:pt idx="1718">
                  <c:v>17.179999999999886</c:v>
                </c:pt>
                <c:pt idx="1719">
                  <c:v>17.189999999999888</c:v>
                </c:pt>
                <c:pt idx="1720">
                  <c:v>17.199999999999889</c:v>
                </c:pt>
                <c:pt idx="1721">
                  <c:v>17.209999999999891</c:v>
                </c:pt>
                <c:pt idx="1722">
                  <c:v>17.219999999999892</c:v>
                </c:pt>
                <c:pt idx="1723">
                  <c:v>17.229999999999894</c:v>
                </c:pt>
                <c:pt idx="1724">
                  <c:v>17.239999999999895</c:v>
                </c:pt>
                <c:pt idx="1725">
                  <c:v>17.249999999999897</c:v>
                </c:pt>
                <c:pt idx="1726">
                  <c:v>17.259999999999899</c:v>
                </c:pt>
                <c:pt idx="1727">
                  <c:v>17.2699999999999</c:v>
                </c:pt>
                <c:pt idx="1728">
                  <c:v>17.279999999999902</c:v>
                </c:pt>
                <c:pt idx="1729">
                  <c:v>17.289999999999903</c:v>
                </c:pt>
                <c:pt idx="1730">
                  <c:v>17.299999999999905</c:v>
                </c:pt>
                <c:pt idx="1731">
                  <c:v>17.309999999999906</c:v>
                </c:pt>
                <c:pt idx="1732">
                  <c:v>17.319999999999908</c:v>
                </c:pt>
                <c:pt idx="1733">
                  <c:v>17.329999999999909</c:v>
                </c:pt>
                <c:pt idx="1734">
                  <c:v>17.339999999999911</c:v>
                </c:pt>
                <c:pt idx="1735">
                  <c:v>17.349999999999913</c:v>
                </c:pt>
                <c:pt idx="1736">
                  <c:v>17.359999999999914</c:v>
                </c:pt>
                <c:pt idx="1737">
                  <c:v>17.369999999999916</c:v>
                </c:pt>
                <c:pt idx="1738">
                  <c:v>17.379999999999917</c:v>
                </c:pt>
                <c:pt idx="1739">
                  <c:v>17.389999999999919</c:v>
                </c:pt>
                <c:pt idx="1740">
                  <c:v>17.39999999999992</c:v>
                </c:pt>
                <c:pt idx="1741">
                  <c:v>17.409999999999922</c:v>
                </c:pt>
                <c:pt idx="1742">
                  <c:v>17.419999999999924</c:v>
                </c:pt>
                <c:pt idx="1743">
                  <c:v>17.429999999999925</c:v>
                </c:pt>
                <c:pt idx="1744">
                  <c:v>17.439999999999927</c:v>
                </c:pt>
                <c:pt idx="1745">
                  <c:v>17.449999999999928</c:v>
                </c:pt>
                <c:pt idx="1746">
                  <c:v>17.45999999999993</c:v>
                </c:pt>
                <c:pt idx="1747">
                  <c:v>17.469999999999931</c:v>
                </c:pt>
                <c:pt idx="1748">
                  <c:v>17.479999999999933</c:v>
                </c:pt>
                <c:pt idx="1749">
                  <c:v>17.489999999999934</c:v>
                </c:pt>
                <c:pt idx="1750">
                  <c:v>17.499999999999936</c:v>
                </c:pt>
                <c:pt idx="1751">
                  <c:v>17.509999999999938</c:v>
                </c:pt>
                <c:pt idx="1752">
                  <c:v>17.519999999999939</c:v>
                </c:pt>
                <c:pt idx="1753">
                  <c:v>17.529999999999941</c:v>
                </c:pt>
                <c:pt idx="1754">
                  <c:v>17.539999999999942</c:v>
                </c:pt>
                <c:pt idx="1755">
                  <c:v>17.549999999999944</c:v>
                </c:pt>
                <c:pt idx="1756">
                  <c:v>17.559999999999945</c:v>
                </c:pt>
                <c:pt idx="1757">
                  <c:v>17.569999999999947</c:v>
                </c:pt>
                <c:pt idx="1758">
                  <c:v>17.579999999999949</c:v>
                </c:pt>
                <c:pt idx="1759">
                  <c:v>17.58999999999995</c:v>
                </c:pt>
                <c:pt idx="1760">
                  <c:v>17.599999999999952</c:v>
                </c:pt>
                <c:pt idx="1761">
                  <c:v>17.609999999999953</c:v>
                </c:pt>
                <c:pt idx="1762">
                  <c:v>17.619999999999955</c:v>
                </c:pt>
                <c:pt idx="1763">
                  <c:v>17.629999999999956</c:v>
                </c:pt>
                <c:pt idx="1764">
                  <c:v>17.639999999999958</c:v>
                </c:pt>
                <c:pt idx="1765">
                  <c:v>17.649999999999959</c:v>
                </c:pt>
                <c:pt idx="1766">
                  <c:v>17.659999999999961</c:v>
                </c:pt>
                <c:pt idx="1767">
                  <c:v>17.669999999999963</c:v>
                </c:pt>
                <c:pt idx="1768">
                  <c:v>17.679999999999964</c:v>
                </c:pt>
                <c:pt idx="1769">
                  <c:v>17.689999999999966</c:v>
                </c:pt>
                <c:pt idx="1770">
                  <c:v>17.699999999999967</c:v>
                </c:pt>
                <c:pt idx="1771">
                  <c:v>17.709999999999969</c:v>
                </c:pt>
                <c:pt idx="1772">
                  <c:v>17.71999999999997</c:v>
                </c:pt>
                <c:pt idx="1773">
                  <c:v>17.729999999999972</c:v>
                </c:pt>
                <c:pt idx="1774">
                  <c:v>17.739999999999974</c:v>
                </c:pt>
                <c:pt idx="1775">
                  <c:v>17.749999999999975</c:v>
                </c:pt>
                <c:pt idx="1776">
                  <c:v>17.759999999999977</c:v>
                </c:pt>
                <c:pt idx="1777">
                  <c:v>17.769999999999978</c:v>
                </c:pt>
                <c:pt idx="1778">
                  <c:v>17.77999999999998</c:v>
                </c:pt>
                <c:pt idx="1779">
                  <c:v>17.789999999999981</c:v>
                </c:pt>
                <c:pt idx="1780">
                  <c:v>17.799999999999983</c:v>
                </c:pt>
                <c:pt idx="1781">
                  <c:v>17.809999999999985</c:v>
                </c:pt>
                <c:pt idx="1782">
                  <c:v>17.819999999999986</c:v>
                </c:pt>
                <c:pt idx="1783">
                  <c:v>17.829999999999988</c:v>
                </c:pt>
                <c:pt idx="1784">
                  <c:v>17.839999999999989</c:v>
                </c:pt>
                <c:pt idx="1785">
                  <c:v>17.849999999999991</c:v>
                </c:pt>
                <c:pt idx="1786">
                  <c:v>17.859999999999992</c:v>
                </c:pt>
                <c:pt idx="1787">
                  <c:v>17.869999999999994</c:v>
                </c:pt>
                <c:pt idx="1788">
                  <c:v>17.879999999999995</c:v>
                </c:pt>
                <c:pt idx="1789">
                  <c:v>17.889999999999997</c:v>
                </c:pt>
                <c:pt idx="1790">
                  <c:v>17.899999999999999</c:v>
                </c:pt>
                <c:pt idx="1791">
                  <c:v>17.91</c:v>
                </c:pt>
                <c:pt idx="1792">
                  <c:v>17.920000000000002</c:v>
                </c:pt>
                <c:pt idx="1793">
                  <c:v>17.930000000000003</c:v>
                </c:pt>
                <c:pt idx="1794">
                  <c:v>17.940000000000005</c:v>
                </c:pt>
                <c:pt idx="1795">
                  <c:v>17.950000000000006</c:v>
                </c:pt>
                <c:pt idx="1796">
                  <c:v>17.960000000000008</c:v>
                </c:pt>
                <c:pt idx="1797">
                  <c:v>17.97000000000001</c:v>
                </c:pt>
                <c:pt idx="1798">
                  <c:v>17.980000000000011</c:v>
                </c:pt>
                <c:pt idx="1799">
                  <c:v>17.990000000000013</c:v>
                </c:pt>
                <c:pt idx="1800">
                  <c:v>18.000000000000014</c:v>
                </c:pt>
                <c:pt idx="1801">
                  <c:v>18.010000000000016</c:v>
                </c:pt>
                <c:pt idx="1802">
                  <c:v>18.020000000000017</c:v>
                </c:pt>
                <c:pt idx="1803">
                  <c:v>18.030000000000019</c:v>
                </c:pt>
                <c:pt idx="1804">
                  <c:v>18.04000000000002</c:v>
                </c:pt>
                <c:pt idx="1805">
                  <c:v>18.050000000000022</c:v>
                </c:pt>
                <c:pt idx="1806">
                  <c:v>18.060000000000024</c:v>
                </c:pt>
                <c:pt idx="1807">
                  <c:v>18.070000000000025</c:v>
                </c:pt>
                <c:pt idx="1808">
                  <c:v>18.080000000000027</c:v>
                </c:pt>
                <c:pt idx="1809">
                  <c:v>18.090000000000028</c:v>
                </c:pt>
                <c:pt idx="1810">
                  <c:v>18.10000000000003</c:v>
                </c:pt>
                <c:pt idx="1811">
                  <c:v>18.110000000000031</c:v>
                </c:pt>
                <c:pt idx="1812">
                  <c:v>18.120000000000033</c:v>
                </c:pt>
                <c:pt idx="1813">
                  <c:v>18.130000000000035</c:v>
                </c:pt>
                <c:pt idx="1814">
                  <c:v>18.140000000000036</c:v>
                </c:pt>
                <c:pt idx="1815">
                  <c:v>18.150000000000038</c:v>
                </c:pt>
                <c:pt idx="1816">
                  <c:v>18.160000000000039</c:v>
                </c:pt>
                <c:pt idx="1817">
                  <c:v>18.170000000000041</c:v>
                </c:pt>
                <c:pt idx="1818">
                  <c:v>18.180000000000042</c:v>
                </c:pt>
                <c:pt idx="1819">
                  <c:v>18.190000000000044</c:v>
                </c:pt>
                <c:pt idx="1820">
                  <c:v>18.200000000000045</c:v>
                </c:pt>
                <c:pt idx="1821">
                  <c:v>18.210000000000047</c:v>
                </c:pt>
                <c:pt idx="1822">
                  <c:v>18.220000000000049</c:v>
                </c:pt>
                <c:pt idx="1823">
                  <c:v>18.23000000000005</c:v>
                </c:pt>
                <c:pt idx="1824">
                  <c:v>18.240000000000052</c:v>
                </c:pt>
                <c:pt idx="1825">
                  <c:v>18.250000000000053</c:v>
                </c:pt>
                <c:pt idx="1826">
                  <c:v>18.260000000000055</c:v>
                </c:pt>
                <c:pt idx="1827">
                  <c:v>18.270000000000056</c:v>
                </c:pt>
                <c:pt idx="1828">
                  <c:v>18.280000000000058</c:v>
                </c:pt>
                <c:pt idx="1829">
                  <c:v>18.29000000000006</c:v>
                </c:pt>
                <c:pt idx="1830">
                  <c:v>18.300000000000061</c:v>
                </c:pt>
                <c:pt idx="1831">
                  <c:v>18.310000000000063</c:v>
                </c:pt>
                <c:pt idx="1832">
                  <c:v>18.320000000000064</c:v>
                </c:pt>
                <c:pt idx="1833">
                  <c:v>18.330000000000066</c:v>
                </c:pt>
                <c:pt idx="1834">
                  <c:v>18.340000000000067</c:v>
                </c:pt>
                <c:pt idx="1835">
                  <c:v>18.350000000000069</c:v>
                </c:pt>
                <c:pt idx="1836">
                  <c:v>18.36000000000007</c:v>
                </c:pt>
                <c:pt idx="1837">
                  <c:v>18.370000000000072</c:v>
                </c:pt>
                <c:pt idx="1838">
                  <c:v>18.380000000000074</c:v>
                </c:pt>
                <c:pt idx="1839">
                  <c:v>18.390000000000075</c:v>
                </c:pt>
                <c:pt idx="1840">
                  <c:v>18.400000000000077</c:v>
                </c:pt>
                <c:pt idx="1841">
                  <c:v>18.410000000000078</c:v>
                </c:pt>
                <c:pt idx="1842">
                  <c:v>18.42000000000008</c:v>
                </c:pt>
                <c:pt idx="1843">
                  <c:v>18.430000000000081</c:v>
                </c:pt>
                <c:pt idx="1844">
                  <c:v>18.440000000000083</c:v>
                </c:pt>
                <c:pt idx="1845">
                  <c:v>18.450000000000085</c:v>
                </c:pt>
                <c:pt idx="1846">
                  <c:v>18.460000000000086</c:v>
                </c:pt>
                <c:pt idx="1847">
                  <c:v>18.470000000000088</c:v>
                </c:pt>
                <c:pt idx="1848">
                  <c:v>18.480000000000089</c:v>
                </c:pt>
                <c:pt idx="1849">
                  <c:v>18.490000000000091</c:v>
                </c:pt>
                <c:pt idx="1850">
                  <c:v>18.500000000000092</c:v>
                </c:pt>
                <c:pt idx="1851">
                  <c:v>18.510000000000094</c:v>
                </c:pt>
                <c:pt idx="1852">
                  <c:v>18.520000000000095</c:v>
                </c:pt>
                <c:pt idx="1853">
                  <c:v>18.530000000000097</c:v>
                </c:pt>
                <c:pt idx="1854">
                  <c:v>18.540000000000099</c:v>
                </c:pt>
                <c:pt idx="1855">
                  <c:v>18.5500000000001</c:v>
                </c:pt>
                <c:pt idx="1856">
                  <c:v>18.560000000000102</c:v>
                </c:pt>
                <c:pt idx="1857">
                  <c:v>18.570000000000103</c:v>
                </c:pt>
                <c:pt idx="1858">
                  <c:v>18.580000000000105</c:v>
                </c:pt>
                <c:pt idx="1859">
                  <c:v>18.590000000000106</c:v>
                </c:pt>
                <c:pt idx="1860">
                  <c:v>18.600000000000108</c:v>
                </c:pt>
                <c:pt idx="1861">
                  <c:v>18.61000000000011</c:v>
                </c:pt>
                <c:pt idx="1862">
                  <c:v>18.620000000000111</c:v>
                </c:pt>
                <c:pt idx="1863">
                  <c:v>18.630000000000113</c:v>
                </c:pt>
                <c:pt idx="1864">
                  <c:v>18.640000000000114</c:v>
                </c:pt>
                <c:pt idx="1865">
                  <c:v>18.650000000000116</c:v>
                </c:pt>
                <c:pt idx="1866">
                  <c:v>18.660000000000117</c:v>
                </c:pt>
                <c:pt idx="1867">
                  <c:v>18.670000000000119</c:v>
                </c:pt>
                <c:pt idx="1868">
                  <c:v>18.680000000000121</c:v>
                </c:pt>
                <c:pt idx="1869">
                  <c:v>18.690000000000122</c:v>
                </c:pt>
                <c:pt idx="1870">
                  <c:v>18.700000000000124</c:v>
                </c:pt>
                <c:pt idx="1871">
                  <c:v>18.710000000000125</c:v>
                </c:pt>
                <c:pt idx="1872">
                  <c:v>18.720000000000127</c:v>
                </c:pt>
                <c:pt idx="1873">
                  <c:v>18.730000000000128</c:v>
                </c:pt>
                <c:pt idx="1874">
                  <c:v>18.74000000000013</c:v>
                </c:pt>
                <c:pt idx="1875">
                  <c:v>18.750000000000131</c:v>
                </c:pt>
                <c:pt idx="1876">
                  <c:v>18.760000000000133</c:v>
                </c:pt>
                <c:pt idx="1877">
                  <c:v>18.770000000000135</c:v>
                </c:pt>
                <c:pt idx="1878">
                  <c:v>18.780000000000136</c:v>
                </c:pt>
                <c:pt idx="1879">
                  <c:v>18.790000000000138</c:v>
                </c:pt>
                <c:pt idx="1880">
                  <c:v>18.800000000000139</c:v>
                </c:pt>
                <c:pt idx="1881">
                  <c:v>18.810000000000141</c:v>
                </c:pt>
                <c:pt idx="1882">
                  <c:v>18.820000000000142</c:v>
                </c:pt>
                <c:pt idx="1883">
                  <c:v>18.830000000000144</c:v>
                </c:pt>
                <c:pt idx="1884">
                  <c:v>18.840000000000146</c:v>
                </c:pt>
                <c:pt idx="1885">
                  <c:v>18.850000000000147</c:v>
                </c:pt>
                <c:pt idx="1886">
                  <c:v>18.860000000000149</c:v>
                </c:pt>
                <c:pt idx="1887">
                  <c:v>18.87000000000015</c:v>
                </c:pt>
                <c:pt idx="1888">
                  <c:v>18.880000000000152</c:v>
                </c:pt>
                <c:pt idx="1889">
                  <c:v>18.890000000000153</c:v>
                </c:pt>
                <c:pt idx="1890">
                  <c:v>18.900000000000155</c:v>
                </c:pt>
                <c:pt idx="1891">
                  <c:v>18.910000000000156</c:v>
                </c:pt>
                <c:pt idx="1892">
                  <c:v>18.920000000000158</c:v>
                </c:pt>
                <c:pt idx="1893">
                  <c:v>18.93000000000016</c:v>
                </c:pt>
                <c:pt idx="1894">
                  <c:v>18.940000000000161</c:v>
                </c:pt>
                <c:pt idx="1895">
                  <c:v>18.950000000000163</c:v>
                </c:pt>
                <c:pt idx="1896">
                  <c:v>18.960000000000164</c:v>
                </c:pt>
                <c:pt idx="1897">
                  <c:v>18.970000000000166</c:v>
                </c:pt>
                <c:pt idx="1898">
                  <c:v>18.980000000000167</c:v>
                </c:pt>
                <c:pt idx="1899">
                  <c:v>18.990000000000169</c:v>
                </c:pt>
                <c:pt idx="1900">
                  <c:v>19.000000000000171</c:v>
                </c:pt>
                <c:pt idx="1901">
                  <c:v>19.010000000000172</c:v>
                </c:pt>
                <c:pt idx="1902">
                  <c:v>19.020000000000174</c:v>
                </c:pt>
                <c:pt idx="1903">
                  <c:v>19.030000000000175</c:v>
                </c:pt>
                <c:pt idx="1904">
                  <c:v>19.040000000000177</c:v>
                </c:pt>
                <c:pt idx="1905">
                  <c:v>19.050000000000178</c:v>
                </c:pt>
                <c:pt idx="1906">
                  <c:v>19.06000000000018</c:v>
                </c:pt>
                <c:pt idx="1907">
                  <c:v>19.070000000000181</c:v>
                </c:pt>
                <c:pt idx="1908">
                  <c:v>19.080000000000183</c:v>
                </c:pt>
                <c:pt idx="1909">
                  <c:v>19.090000000000185</c:v>
                </c:pt>
                <c:pt idx="1910">
                  <c:v>19.100000000000186</c:v>
                </c:pt>
                <c:pt idx="1911">
                  <c:v>19.110000000000188</c:v>
                </c:pt>
                <c:pt idx="1912">
                  <c:v>19.120000000000189</c:v>
                </c:pt>
                <c:pt idx="1913">
                  <c:v>19.130000000000191</c:v>
                </c:pt>
                <c:pt idx="1914">
                  <c:v>19.140000000000192</c:v>
                </c:pt>
                <c:pt idx="1915">
                  <c:v>19.150000000000194</c:v>
                </c:pt>
                <c:pt idx="1916">
                  <c:v>19.160000000000196</c:v>
                </c:pt>
                <c:pt idx="1917">
                  <c:v>19.170000000000197</c:v>
                </c:pt>
                <c:pt idx="1918">
                  <c:v>19.180000000000199</c:v>
                </c:pt>
                <c:pt idx="1919">
                  <c:v>19.1900000000002</c:v>
                </c:pt>
                <c:pt idx="1920">
                  <c:v>19.200000000000202</c:v>
                </c:pt>
                <c:pt idx="1921">
                  <c:v>19.210000000000203</c:v>
                </c:pt>
                <c:pt idx="1922">
                  <c:v>19.220000000000205</c:v>
                </c:pt>
                <c:pt idx="1923">
                  <c:v>19.230000000000206</c:v>
                </c:pt>
                <c:pt idx="1924">
                  <c:v>19.240000000000208</c:v>
                </c:pt>
                <c:pt idx="1925">
                  <c:v>19.25000000000021</c:v>
                </c:pt>
                <c:pt idx="1926">
                  <c:v>19.260000000000211</c:v>
                </c:pt>
                <c:pt idx="1927">
                  <c:v>19.270000000000213</c:v>
                </c:pt>
                <c:pt idx="1928">
                  <c:v>19.280000000000214</c:v>
                </c:pt>
                <c:pt idx="1929">
                  <c:v>19.290000000000216</c:v>
                </c:pt>
                <c:pt idx="1930">
                  <c:v>19.300000000000217</c:v>
                </c:pt>
                <c:pt idx="1931">
                  <c:v>19.310000000000219</c:v>
                </c:pt>
                <c:pt idx="1932">
                  <c:v>19.320000000000221</c:v>
                </c:pt>
                <c:pt idx="1933">
                  <c:v>19.330000000000222</c:v>
                </c:pt>
                <c:pt idx="1934">
                  <c:v>19.340000000000224</c:v>
                </c:pt>
                <c:pt idx="1935">
                  <c:v>19.350000000000225</c:v>
                </c:pt>
                <c:pt idx="1936">
                  <c:v>19.360000000000227</c:v>
                </c:pt>
                <c:pt idx="1937">
                  <c:v>19.370000000000228</c:v>
                </c:pt>
                <c:pt idx="1938">
                  <c:v>19.38000000000023</c:v>
                </c:pt>
                <c:pt idx="1939">
                  <c:v>19.390000000000231</c:v>
                </c:pt>
                <c:pt idx="1940">
                  <c:v>19.400000000000233</c:v>
                </c:pt>
                <c:pt idx="1941">
                  <c:v>19.410000000000235</c:v>
                </c:pt>
                <c:pt idx="1942">
                  <c:v>19.420000000000236</c:v>
                </c:pt>
                <c:pt idx="1943">
                  <c:v>19.430000000000238</c:v>
                </c:pt>
                <c:pt idx="1944">
                  <c:v>19.440000000000239</c:v>
                </c:pt>
                <c:pt idx="1945">
                  <c:v>19.450000000000241</c:v>
                </c:pt>
                <c:pt idx="1946">
                  <c:v>19.460000000000242</c:v>
                </c:pt>
                <c:pt idx="1947">
                  <c:v>19.470000000000244</c:v>
                </c:pt>
                <c:pt idx="1948">
                  <c:v>19.480000000000246</c:v>
                </c:pt>
                <c:pt idx="1949">
                  <c:v>19.490000000000247</c:v>
                </c:pt>
                <c:pt idx="1950">
                  <c:v>19.500000000000249</c:v>
                </c:pt>
                <c:pt idx="1951">
                  <c:v>19.51000000000025</c:v>
                </c:pt>
                <c:pt idx="1952">
                  <c:v>19.520000000000252</c:v>
                </c:pt>
                <c:pt idx="1953">
                  <c:v>19.530000000000253</c:v>
                </c:pt>
                <c:pt idx="1954">
                  <c:v>19.540000000000255</c:v>
                </c:pt>
                <c:pt idx="1955">
                  <c:v>19.550000000000257</c:v>
                </c:pt>
                <c:pt idx="1956">
                  <c:v>19.560000000000258</c:v>
                </c:pt>
                <c:pt idx="1957">
                  <c:v>19.57000000000026</c:v>
                </c:pt>
                <c:pt idx="1958">
                  <c:v>19.580000000000261</c:v>
                </c:pt>
                <c:pt idx="1959">
                  <c:v>19.590000000000263</c:v>
                </c:pt>
                <c:pt idx="1960">
                  <c:v>19.600000000000264</c:v>
                </c:pt>
                <c:pt idx="1961">
                  <c:v>19.610000000000266</c:v>
                </c:pt>
                <c:pt idx="1962">
                  <c:v>19.620000000000267</c:v>
                </c:pt>
                <c:pt idx="1963">
                  <c:v>19.630000000000269</c:v>
                </c:pt>
                <c:pt idx="1964">
                  <c:v>19.640000000000271</c:v>
                </c:pt>
                <c:pt idx="1965">
                  <c:v>19.650000000000272</c:v>
                </c:pt>
                <c:pt idx="1966">
                  <c:v>19.660000000000274</c:v>
                </c:pt>
                <c:pt idx="1967">
                  <c:v>19.670000000000275</c:v>
                </c:pt>
                <c:pt idx="1968">
                  <c:v>19.680000000000277</c:v>
                </c:pt>
                <c:pt idx="1969">
                  <c:v>19.690000000000278</c:v>
                </c:pt>
                <c:pt idx="1970">
                  <c:v>19.70000000000028</c:v>
                </c:pt>
                <c:pt idx="1971">
                  <c:v>19.710000000000282</c:v>
                </c:pt>
                <c:pt idx="1972">
                  <c:v>19.720000000000283</c:v>
                </c:pt>
                <c:pt idx="1973">
                  <c:v>19.730000000000285</c:v>
                </c:pt>
                <c:pt idx="1974">
                  <c:v>19.740000000000286</c:v>
                </c:pt>
                <c:pt idx="1975">
                  <c:v>19.750000000000288</c:v>
                </c:pt>
                <c:pt idx="1976">
                  <c:v>19.760000000000289</c:v>
                </c:pt>
                <c:pt idx="1977">
                  <c:v>19.770000000000291</c:v>
                </c:pt>
                <c:pt idx="1978">
                  <c:v>19.780000000000292</c:v>
                </c:pt>
                <c:pt idx="1979">
                  <c:v>19.790000000000294</c:v>
                </c:pt>
                <c:pt idx="1980">
                  <c:v>19.800000000000296</c:v>
                </c:pt>
                <c:pt idx="1981">
                  <c:v>19.810000000000297</c:v>
                </c:pt>
                <c:pt idx="1982">
                  <c:v>19.820000000000299</c:v>
                </c:pt>
                <c:pt idx="1983">
                  <c:v>19.8300000000003</c:v>
                </c:pt>
                <c:pt idx="1984">
                  <c:v>19.840000000000302</c:v>
                </c:pt>
                <c:pt idx="1985">
                  <c:v>19.850000000000303</c:v>
                </c:pt>
                <c:pt idx="1986">
                  <c:v>19.860000000000305</c:v>
                </c:pt>
                <c:pt idx="1987">
                  <c:v>19.870000000000307</c:v>
                </c:pt>
                <c:pt idx="1988">
                  <c:v>19.880000000000308</c:v>
                </c:pt>
                <c:pt idx="1989">
                  <c:v>19.89000000000031</c:v>
                </c:pt>
                <c:pt idx="1990">
                  <c:v>19.900000000000311</c:v>
                </c:pt>
                <c:pt idx="1991">
                  <c:v>19.910000000000313</c:v>
                </c:pt>
                <c:pt idx="1992">
                  <c:v>19.920000000000314</c:v>
                </c:pt>
                <c:pt idx="1993">
                  <c:v>19.930000000000316</c:v>
                </c:pt>
                <c:pt idx="1994">
                  <c:v>19.940000000000317</c:v>
                </c:pt>
                <c:pt idx="1995">
                  <c:v>19.950000000000319</c:v>
                </c:pt>
                <c:pt idx="1996">
                  <c:v>19.960000000000321</c:v>
                </c:pt>
                <c:pt idx="1997">
                  <c:v>19.970000000000322</c:v>
                </c:pt>
                <c:pt idx="1998">
                  <c:v>19.980000000000324</c:v>
                </c:pt>
                <c:pt idx="1999">
                  <c:v>19.990000000000325</c:v>
                </c:pt>
                <c:pt idx="2000">
                  <c:v>20.000000000000327</c:v>
                </c:pt>
                <c:pt idx="2001">
                  <c:v>20.010000000000328</c:v>
                </c:pt>
                <c:pt idx="2002">
                  <c:v>20.02000000000033</c:v>
                </c:pt>
                <c:pt idx="2003">
                  <c:v>20.030000000000332</c:v>
                </c:pt>
                <c:pt idx="2004">
                  <c:v>20.040000000000333</c:v>
                </c:pt>
                <c:pt idx="2005">
                  <c:v>20.050000000000335</c:v>
                </c:pt>
                <c:pt idx="2006">
                  <c:v>20.060000000000336</c:v>
                </c:pt>
                <c:pt idx="2007">
                  <c:v>20.070000000000338</c:v>
                </c:pt>
                <c:pt idx="2008">
                  <c:v>20.080000000000339</c:v>
                </c:pt>
                <c:pt idx="2009">
                  <c:v>20.090000000000341</c:v>
                </c:pt>
                <c:pt idx="2010">
                  <c:v>20.100000000000342</c:v>
                </c:pt>
                <c:pt idx="2011">
                  <c:v>20.110000000000344</c:v>
                </c:pt>
                <c:pt idx="2012">
                  <c:v>20.120000000000346</c:v>
                </c:pt>
                <c:pt idx="2013">
                  <c:v>20.130000000000347</c:v>
                </c:pt>
                <c:pt idx="2014">
                  <c:v>20.140000000000349</c:v>
                </c:pt>
                <c:pt idx="2015">
                  <c:v>20.15000000000035</c:v>
                </c:pt>
                <c:pt idx="2016">
                  <c:v>20.160000000000352</c:v>
                </c:pt>
                <c:pt idx="2017">
                  <c:v>20.170000000000353</c:v>
                </c:pt>
                <c:pt idx="2018">
                  <c:v>20.180000000000355</c:v>
                </c:pt>
                <c:pt idx="2019">
                  <c:v>20.190000000000357</c:v>
                </c:pt>
                <c:pt idx="2020">
                  <c:v>20.200000000000358</c:v>
                </c:pt>
                <c:pt idx="2021">
                  <c:v>20.21000000000036</c:v>
                </c:pt>
                <c:pt idx="2022">
                  <c:v>20.220000000000361</c:v>
                </c:pt>
                <c:pt idx="2023">
                  <c:v>20.230000000000363</c:v>
                </c:pt>
                <c:pt idx="2024">
                  <c:v>20.240000000000364</c:v>
                </c:pt>
                <c:pt idx="2025">
                  <c:v>20.250000000000366</c:v>
                </c:pt>
                <c:pt idx="2026">
                  <c:v>20.260000000000367</c:v>
                </c:pt>
                <c:pt idx="2027">
                  <c:v>20.270000000000369</c:v>
                </c:pt>
                <c:pt idx="2028">
                  <c:v>20.280000000000371</c:v>
                </c:pt>
                <c:pt idx="2029">
                  <c:v>20.290000000000372</c:v>
                </c:pt>
                <c:pt idx="2030">
                  <c:v>20.300000000000374</c:v>
                </c:pt>
                <c:pt idx="2031">
                  <c:v>20.310000000000375</c:v>
                </c:pt>
                <c:pt idx="2032">
                  <c:v>20.320000000000377</c:v>
                </c:pt>
                <c:pt idx="2033">
                  <c:v>20.330000000000378</c:v>
                </c:pt>
                <c:pt idx="2034">
                  <c:v>20.34000000000038</c:v>
                </c:pt>
                <c:pt idx="2035">
                  <c:v>20.350000000000382</c:v>
                </c:pt>
                <c:pt idx="2036">
                  <c:v>20.360000000000383</c:v>
                </c:pt>
                <c:pt idx="2037">
                  <c:v>20.370000000000385</c:v>
                </c:pt>
                <c:pt idx="2038">
                  <c:v>20.380000000000386</c:v>
                </c:pt>
                <c:pt idx="2039">
                  <c:v>20.390000000000388</c:v>
                </c:pt>
                <c:pt idx="2040">
                  <c:v>20.400000000000389</c:v>
                </c:pt>
                <c:pt idx="2041">
                  <c:v>20.410000000000391</c:v>
                </c:pt>
                <c:pt idx="2042">
                  <c:v>20.420000000000393</c:v>
                </c:pt>
                <c:pt idx="2043">
                  <c:v>20.430000000000394</c:v>
                </c:pt>
                <c:pt idx="2044">
                  <c:v>20.440000000000396</c:v>
                </c:pt>
                <c:pt idx="2045">
                  <c:v>20.450000000000397</c:v>
                </c:pt>
                <c:pt idx="2046">
                  <c:v>20.460000000000399</c:v>
                </c:pt>
                <c:pt idx="2047">
                  <c:v>20.4700000000004</c:v>
                </c:pt>
                <c:pt idx="2048">
                  <c:v>20.480000000000402</c:v>
                </c:pt>
                <c:pt idx="2049">
                  <c:v>20.490000000000403</c:v>
                </c:pt>
                <c:pt idx="2050">
                  <c:v>20.500000000000405</c:v>
                </c:pt>
                <c:pt idx="2051">
                  <c:v>20.510000000000407</c:v>
                </c:pt>
                <c:pt idx="2052">
                  <c:v>20.520000000000408</c:v>
                </c:pt>
                <c:pt idx="2053">
                  <c:v>20.53000000000041</c:v>
                </c:pt>
                <c:pt idx="2054">
                  <c:v>20.540000000000411</c:v>
                </c:pt>
                <c:pt idx="2055">
                  <c:v>20.550000000000413</c:v>
                </c:pt>
                <c:pt idx="2056">
                  <c:v>20.560000000000414</c:v>
                </c:pt>
                <c:pt idx="2057">
                  <c:v>20.570000000000416</c:v>
                </c:pt>
                <c:pt idx="2058">
                  <c:v>20.580000000000418</c:v>
                </c:pt>
                <c:pt idx="2059">
                  <c:v>20.590000000000419</c:v>
                </c:pt>
                <c:pt idx="2060">
                  <c:v>20.600000000000421</c:v>
                </c:pt>
                <c:pt idx="2061">
                  <c:v>20.610000000000422</c:v>
                </c:pt>
                <c:pt idx="2062">
                  <c:v>20.620000000000424</c:v>
                </c:pt>
                <c:pt idx="2063">
                  <c:v>20.630000000000425</c:v>
                </c:pt>
                <c:pt idx="2064">
                  <c:v>20.640000000000427</c:v>
                </c:pt>
                <c:pt idx="2065">
                  <c:v>20.650000000000428</c:v>
                </c:pt>
                <c:pt idx="2066">
                  <c:v>20.66000000000043</c:v>
                </c:pt>
                <c:pt idx="2067">
                  <c:v>20.670000000000432</c:v>
                </c:pt>
                <c:pt idx="2068">
                  <c:v>20.680000000000433</c:v>
                </c:pt>
                <c:pt idx="2069">
                  <c:v>20.690000000000435</c:v>
                </c:pt>
                <c:pt idx="2070">
                  <c:v>20.700000000000436</c:v>
                </c:pt>
                <c:pt idx="2071">
                  <c:v>20.710000000000438</c:v>
                </c:pt>
                <c:pt idx="2072">
                  <c:v>20.720000000000439</c:v>
                </c:pt>
                <c:pt idx="2073">
                  <c:v>20.730000000000441</c:v>
                </c:pt>
                <c:pt idx="2074">
                  <c:v>20.740000000000443</c:v>
                </c:pt>
                <c:pt idx="2075">
                  <c:v>20.750000000000444</c:v>
                </c:pt>
                <c:pt idx="2076">
                  <c:v>20.760000000000446</c:v>
                </c:pt>
                <c:pt idx="2077">
                  <c:v>20.770000000000447</c:v>
                </c:pt>
                <c:pt idx="2078">
                  <c:v>20.780000000000449</c:v>
                </c:pt>
                <c:pt idx="2079">
                  <c:v>20.79000000000045</c:v>
                </c:pt>
                <c:pt idx="2080">
                  <c:v>20.800000000000452</c:v>
                </c:pt>
                <c:pt idx="2081">
                  <c:v>20.810000000000453</c:v>
                </c:pt>
                <c:pt idx="2082">
                  <c:v>20.820000000000455</c:v>
                </c:pt>
                <c:pt idx="2083">
                  <c:v>20.830000000000457</c:v>
                </c:pt>
                <c:pt idx="2084">
                  <c:v>20.840000000000458</c:v>
                </c:pt>
                <c:pt idx="2085">
                  <c:v>20.85000000000046</c:v>
                </c:pt>
                <c:pt idx="2086">
                  <c:v>20.860000000000461</c:v>
                </c:pt>
                <c:pt idx="2087">
                  <c:v>20.870000000000463</c:v>
                </c:pt>
                <c:pt idx="2088">
                  <c:v>20.880000000000464</c:v>
                </c:pt>
                <c:pt idx="2089">
                  <c:v>20.890000000000466</c:v>
                </c:pt>
                <c:pt idx="2090">
                  <c:v>20.900000000000468</c:v>
                </c:pt>
                <c:pt idx="2091">
                  <c:v>20.910000000000469</c:v>
                </c:pt>
                <c:pt idx="2092">
                  <c:v>20.920000000000471</c:v>
                </c:pt>
                <c:pt idx="2093">
                  <c:v>20.930000000000472</c:v>
                </c:pt>
                <c:pt idx="2094">
                  <c:v>20.940000000000474</c:v>
                </c:pt>
                <c:pt idx="2095">
                  <c:v>20.950000000000475</c:v>
                </c:pt>
                <c:pt idx="2096">
                  <c:v>20.960000000000477</c:v>
                </c:pt>
                <c:pt idx="2097">
                  <c:v>20.970000000000478</c:v>
                </c:pt>
                <c:pt idx="2098">
                  <c:v>20.98000000000048</c:v>
                </c:pt>
                <c:pt idx="2099">
                  <c:v>20.990000000000482</c:v>
                </c:pt>
                <c:pt idx="2100">
                  <c:v>21.000000000000483</c:v>
                </c:pt>
                <c:pt idx="2101">
                  <c:v>21.010000000000485</c:v>
                </c:pt>
                <c:pt idx="2102">
                  <c:v>21.020000000000486</c:v>
                </c:pt>
                <c:pt idx="2103">
                  <c:v>21.030000000000488</c:v>
                </c:pt>
                <c:pt idx="2104">
                  <c:v>21.040000000000489</c:v>
                </c:pt>
                <c:pt idx="2105">
                  <c:v>21.050000000000491</c:v>
                </c:pt>
                <c:pt idx="2106">
                  <c:v>21.060000000000493</c:v>
                </c:pt>
                <c:pt idx="2107">
                  <c:v>21.070000000000494</c:v>
                </c:pt>
                <c:pt idx="2108">
                  <c:v>21.080000000000496</c:v>
                </c:pt>
                <c:pt idx="2109">
                  <c:v>21.090000000000497</c:v>
                </c:pt>
                <c:pt idx="2110">
                  <c:v>21.100000000000499</c:v>
                </c:pt>
                <c:pt idx="2111">
                  <c:v>21.1100000000005</c:v>
                </c:pt>
                <c:pt idx="2112">
                  <c:v>21.120000000000502</c:v>
                </c:pt>
                <c:pt idx="2113">
                  <c:v>21.130000000000503</c:v>
                </c:pt>
                <c:pt idx="2114">
                  <c:v>21.140000000000505</c:v>
                </c:pt>
                <c:pt idx="2115">
                  <c:v>21.150000000000507</c:v>
                </c:pt>
                <c:pt idx="2116">
                  <c:v>21.160000000000508</c:v>
                </c:pt>
                <c:pt idx="2117">
                  <c:v>21.17000000000051</c:v>
                </c:pt>
                <c:pt idx="2118">
                  <c:v>21.180000000000511</c:v>
                </c:pt>
                <c:pt idx="2119">
                  <c:v>21.190000000000513</c:v>
                </c:pt>
                <c:pt idx="2120">
                  <c:v>21.200000000000514</c:v>
                </c:pt>
                <c:pt idx="2121">
                  <c:v>21.210000000000516</c:v>
                </c:pt>
                <c:pt idx="2122">
                  <c:v>21.220000000000518</c:v>
                </c:pt>
                <c:pt idx="2123">
                  <c:v>21.230000000000519</c:v>
                </c:pt>
                <c:pt idx="2124">
                  <c:v>21.240000000000521</c:v>
                </c:pt>
                <c:pt idx="2125">
                  <c:v>21.250000000000522</c:v>
                </c:pt>
                <c:pt idx="2126">
                  <c:v>21.260000000000524</c:v>
                </c:pt>
                <c:pt idx="2127">
                  <c:v>21.270000000000525</c:v>
                </c:pt>
                <c:pt idx="2128">
                  <c:v>21.280000000000527</c:v>
                </c:pt>
                <c:pt idx="2129">
                  <c:v>21.290000000000529</c:v>
                </c:pt>
                <c:pt idx="2130">
                  <c:v>21.30000000000053</c:v>
                </c:pt>
                <c:pt idx="2131">
                  <c:v>21.310000000000532</c:v>
                </c:pt>
                <c:pt idx="2132">
                  <c:v>21.320000000000533</c:v>
                </c:pt>
                <c:pt idx="2133">
                  <c:v>21.330000000000535</c:v>
                </c:pt>
                <c:pt idx="2134">
                  <c:v>21.340000000000536</c:v>
                </c:pt>
                <c:pt idx="2135">
                  <c:v>21.350000000000538</c:v>
                </c:pt>
                <c:pt idx="2136">
                  <c:v>21.360000000000539</c:v>
                </c:pt>
                <c:pt idx="2137">
                  <c:v>21.370000000000541</c:v>
                </c:pt>
                <c:pt idx="2138">
                  <c:v>21.380000000000543</c:v>
                </c:pt>
                <c:pt idx="2139">
                  <c:v>21.390000000000544</c:v>
                </c:pt>
                <c:pt idx="2140">
                  <c:v>21.400000000000546</c:v>
                </c:pt>
                <c:pt idx="2141">
                  <c:v>21.410000000000547</c:v>
                </c:pt>
                <c:pt idx="2142">
                  <c:v>21.420000000000549</c:v>
                </c:pt>
                <c:pt idx="2143">
                  <c:v>21.43000000000055</c:v>
                </c:pt>
                <c:pt idx="2144">
                  <c:v>21.440000000000552</c:v>
                </c:pt>
                <c:pt idx="2145">
                  <c:v>21.450000000000554</c:v>
                </c:pt>
                <c:pt idx="2146">
                  <c:v>21.460000000000555</c:v>
                </c:pt>
                <c:pt idx="2147">
                  <c:v>21.470000000000557</c:v>
                </c:pt>
                <c:pt idx="2148">
                  <c:v>21.480000000000558</c:v>
                </c:pt>
                <c:pt idx="2149">
                  <c:v>21.49000000000056</c:v>
                </c:pt>
                <c:pt idx="2150">
                  <c:v>21.500000000000561</c:v>
                </c:pt>
                <c:pt idx="2151">
                  <c:v>21.510000000000563</c:v>
                </c:pt>
                <c:pt idx="2152">
                  <c:v>21.520000000000564</c:v>
                </c:pt>
                <c:pt idx="2153">
                  <c:v>21.530000000000566</c:v>
                </c:pt>
                <c:pt idx="2154">
                  <c:v>21.540000000000568</c:v>
                </c:pt>
                <c:pt idx="2155">
                  <c:v>21.550000000000569</c:v>
                </c:pt>
                <c:pt idx="2156">
                  <c:v>21.560000000000571</c:v>
                </c:pt>
                <c:pt idx="2157">
                  <c:v>21.570000000000572</c:v>
                </c:pt>
                <c:pt idx="2158">
                  <c:v>21.580000000000574</c:v>
                </c:pt>
                <c:pt idx="2159">
                  <c:v>21.590000000000575</c:v>
                </c:pt>
                <c:pt idx="2160">
                  <c:v>21.600000000000577</c:v>
                </c:pt>
                <c:pt idx="2161">
                  <c:v>21.610000000000579</c:v>
                </c:pt>
                <c:pt idx="2162">
                  <c:v>21.62000000000058</c:v>
                </c:pt>
                <c:pt idx="2163">
                  <c:v>21.630000000000582</c:v>
                </c:pt>
                <c:pt idx="2164">
                  <c:v>21.640000000000583</c:v>
                </c:pt>
                <c:pt idx="2165">
                  <c:v>21.650000000000585</c:v>
                </c:pt>
                <c:pt idx="2166">
                  <c:v>21.660000000000586</c:v>
                </c:pt>
                <c:pt idx="2167">
                  <c:v>21.670000000000588</c:v>
                </c:pt>
                <c:pt idx="2168">
                  <c:v>21.680000000000589</c:v>
                </c:pt>
                <c:pt idx="2169">
                  <c:v>21.690000000000591</c:v>
                </c:pt>
                <c:pt idx="2170">
                  <c:v>21.700000000000593</c:v>
                </c:pt>
                <c:pt idx="2171">
                  <c:v>21.710000000000594</c:v>
                </c:pt>
                <c:pt idx="2172">
                  <c:v>21.720000000000596</c:v>
                </c:pt>
                <c:pt idx="2173">
                  <c:v>21.730000000000597</c:v>
                </c:pt>
                <c:pt idx="2174">
                  <c:v>21.740000000000599</c:v>
                </c:pt>
                <c:pt idx="2175">
                  <c:v>21.7500000000006</c:v>
                </c:pt>
                <c:pt idx="2176">
                  <c:v>21.760000000000602</c:v>
                </c:pt>
                <c:pt idx="2177">
                  <c:v>21.770000000000604</c:v>
                </c:pt>
                <c:pt idx="2178">
                  <c:v>21.780000000000605</c:v>
                </c:pt>
                <c:pt idx="2179">
                  <c:v>21.790000000000607</c:v>
                </c:pt>
                <c:pt idx="2180">
                  <c:v>21.800000000000608</c:v>
                </c:pt>
                <c:pt idx="2181">
                  <c:v>21.81000000000061</c:v>
                </c:pt>
                <c:pt idx="2182">
                  <c:v>21.820000000000611</c:v>
                </c:pt>
                <c:pt idx="2183">
                  <c:v>21.830000000000613</c:v>
                </c:pt>
                <c:pt idx="2184">
                  <c:v>21.840000000000614</c:v>
                </c:pt>
                <c:pt idx="2185">
                  <c:v>21.850000000000616</c:v>
                </c:pt>
                <c:pt idx="2186">
                  <c:v>21.860000000000618</c:v>
                </c:pt>
                <c:pt idx="2187">
                  <c:v>21.870000000000619</c:v>
                </c:pt>
                <c:pt idx="2188">
                  <c:v>21.880000000000621</c:v>
                </c:pt>
                <c:pt idx="2189">
                  <c:v>21.890000000000622</c:v>
                </c:pt>
                <c:pt idx="2190">
                  <c:v>21.900000000000624</c:v>
                </c:pt>
                <c:pt idx="2191">
                  <c:v>21.910000000000625</c:v>
                </c:pt>
                <c:pt idx="2192">
                  <c:v>21.920000000000627</c:v>
                </c:pt>
                <c:pt idx="2193">
                  <c:v>21.930000000000629</c:v>
                </c:pt>
                <c:pt idx="2194">
                  <c:v>21.94000000000063</c:v>
                </c:pt>
                <c:pt idx="2195">
                  <c:v>21.950000000000632</c:v>
                </c:pt>
                <c:pt idx="2196">
                  <c:v>21.960000000000633</c:v>
                </c:pt>
                <c:pt idx="2197">
                  <c:v>21.970000000000635</c:v>
                </c:pt>
                <c:pt idx="2198">
                  <c:v>21.980000000000636</c:v>
                </c:pt>
                <c:pt idx="2199">
                  <c:v>21.990000000000638</c:v>
                </c:pt>
                <c:pt idx="2200">
                  <c:v>22.000000000000639</c:v>
                </c:pt>
                <c:pt idx="2201">
                  <c:v>22.010000000000641</c:v>
                </c:pt>
                <c:pt idx="2202">
                  <c:v>22.020000000000643</c:v>
                </c:pt>
                <c:pt idx="2203">
                  <c:v>22.030000000000644</c:v>
                </c:pt>
                <c:pt idx="2204">
                  <c:v>22.040000000000646</c:v>
                </c:pt>
                <c:pt idx="2205">
                  <c:v>22.050000000000647</c:v>
                </c:pt>
                <c:pt idx="2206">
                  <c:v>22.060000000000649</c:v>
                </c:pt>
                <c:pt idx="2207">
                  <c:v>22.07000000000065</c:v>
                </c:pt>
                <c:pt idx="2208">
                  <c:v>22.080000000000652</c:v>
                </c:pt>
                <c:pt idx="2209">
                  <c:v>22.090000000000654</c:v>
                </c:pt>
                <c:pt idx="2210">
                  <c:v>22.100000000000655</c:v>
                </c:pt>
                <c:pt idx="2211">
                  <c:v>22.110000000000657</c:v>
                </c:pt>
                <c:pt idx="2212">
                  <c:v>22.120000000000658</c:v>
                </c:pt>
                <c:pt idx="2213">
                  <c:v>22.13000000000066</c:v>
                </c:pt>
                <c:pt idx="2214">
                  <c:v>22.140000000000661</c:v>
                </c:pt>
                <c:pt idx="2215">
                  <c:v>22.150000000000663</c:v>
                </c:pt>
                <c:pt idx="2216">
                  <c:v>22.160000000000664</c:v>
                </c:pt>
                <c:pt idx="2217">
                  <c:v>22.170000000000666</c:v>
                </c:pt>
                <c:pt idx="2218">
                  <c:v>22.180000000000668</c:v>
                </c:pt>
                <c:pt idx="2219">
                  <c:v>22.190000000000669</c:v>
                </c:pt>
                <c:pt idx="2220">
                  <c:v>22.200000000000671</c:v>
                </c:pt>
                <c:pt idx="2221">
                  <c:v>22.210000000000672</c:v>
                </c:pt>
                <c:pt idx="2222">
                  <c:v>22.220000000000674</c:v>
                </c:pt>
                <c:pt idx="2223">
                  <c:v>22.230000000000675</c:v>
                </c:pt>
                <c:pt idx="2224">
                  <c:v>22.240000000000677</c:v>
                </c:pt>
                <c:pt idx="2225">
                  <c:v>22.250000000000679</c:v>
                </c:pt>
                <c:pt idx="2226">
                  <c:v>22.26000000000068</c:v>
                </c:pt>
                <c:pt idx="2227">
                  <c:v>22.270000000000682</c:v>
                </c:pt>
                <c:pt idx="2228">
                  <c:v>22.280000000000683</c:v>
                </c:pt>
                <c:pt idx="2229">
                  <c:v>22.290000000000685</c:v>
                </c:pt>
                <c:pt idx="2230">
                  <c:v>22.300000000000686</c:v>
                </c:pt>
                <c:pt idx="2231">
                  <c:v>22.310000000000688</c:v>
                </c:pt>
                <c:pt idx="2232">
                  <c:v>22.32000000000069</c:v>
                </c:pt>
                <c:pt idx="2233">
                  <c:v>22.330000000000691</c:v>
                </c:pt>
                <c:pt idx="2234">
                  <c:v>22.340000000000693</c:v>
                </c:pt>
                <c:pt idx="2235">
                  <c:v>22.350000000000694</c:v>
                </c:pt>
                <c:pt idx="2236">
                  <c:v>22.360000000000696</c:v>
                </c:pt>
                <c:pt idx="2237">
                  <c:v>22.370000000000697</c:v>
                </c:pt>
                <c:pt idx="2238">
                  <c:v>22.380000000000699</c:v>
                </c:pt>
                <c:pt idx="2239">
                  <c:v>22.3900000000007</c:v>
                </c:pt>
                <c:pt idx="2240">
                  <c:v>22.400000000000702</c:v>
                </c:pt>
                <c:pt idx="2241">
                  <c:v>22.410000000000704</c:v>
                </c:pt>
                <c:pt idx="2242">
                  <c:v>22.420000000000705</c:v>
                </c:pt>
                <c:pt idx="2243">
                  <c:v>22.430000000000707</c:v>
                </c:pt>
                <c:pt idx="2244">
                  <c:v>22.440000000000708</c:v>
                </c:pt>
                <c:pt idx="2245">
                  <c:v>22.45000000000071</c:v>
                </c:pt>
                <c:pt idx="2246">
                  <c:v>22.460000000000711</c:v>
                </c:pt>
                <c:pt idx="2247">
                  <c:v>22.470000000000713</c:v>
                </c:pt>
                <c:pt idx="2248">
                  <c:v>22.480000000000715</c:v>
                </c:pt>
                <c:pt idx="2249">
                  <c:v>22.490000000000716</c:v>
                </c:pt>
                <c:pt idx="2250">
                  <c:v>22.500000000000718</c:v>
                </c:pt>
                <c:pt idx="2251">
                  <c:v>22.510000000000719</c:v>
                </c:pt>
                <c:pt idx="2252">
                  <c:v>22.520000000000721</c:v>
                </c:pt>
                <c:pt idx="2253">
                  <c:v>22.530000000000722</c:v>
                </c:pt>
                <c:pt idx="2254">
                  <c:v>22.540000000000724</c:v>
                </c:pt>
                <c:pt idx="2255">
                  <c:v>22.550000000000725</c:v>
                </c:pt>
                <c:pt idx="2256">
                  <c:v>22.560000000000727</c:v>
                </c:pt>
                <c:pt idx="2257">
                  <c:v>22.570000000000729</c:v>
                </c:pt>
                <c:pt idx="2258">
                  <c:v>22.58000000000073</c:v>
                </c:pt>
                <c:pt idx="2259">
                  <c:v>22.590000000000732</c:v>
                </c:pt>
                <c:pt idx="2260">
                  <c:v>22.600000000000733</c:v>
                </c:pt>
                <c:pt idx="2261">
                  <c:v>22.610000000000735</c:v>
                </c:pt>
                <c:pt idx="2262">
                  <c:v>22.620000000000736</c:v>
                </c:pt>
                <c:pt idx="2263">
                  <c:v>22.630000000000738</c:v>
                </c:pt>
                <c:pt idx="2264">
                  <c:v>22.64000000000074</c:v>
                </c:pt>
                <c:pt idx="2265">
                  <c:v>22.650000000000741</c:v>
                </c:pt>
                <c:pt idx="2266">
                  <c:v>22.660000000000743</c:v>
                </c:pt>
                <c:pt idx="2267">
                  <c:v>22.670000000000744</c:v>
                </c:pt>
                <c:pt idx="2268">
                  <c:v>22.680000000000746</c:v>
                </c:pt>
                <c:pt idx="2269">
                  <c:v>22.690000000000747</c:v>
                </c:pt>
                <c:pt idx="2270">
                  <c:v>22.700000000000749</c:v>
                </c:pt>
                <c:pt idx="2271">
                  <c:v>22.71000000000075</c:v>
                </c:pt>
                <c:pt idx="2272">
                  <c:v>22.720000000000752</c:v>
                </c:pt>
                <c:pt idx="2273">
                  <c:v>22.730000000000754</c:v>
                </c:pt>
                <c:pt idx="2274">
                  <c:v>22.740000000000755</c:v>
                </c:pt>
                <c:pt idx="2275">
                  <c:v>22.750000000000757</c:v>
                </c:pt>
                <c:pt idx="2276">
                  <c:v>22.760000000000758</c:v>
                </c:pt>
                <c:pt idx="2277">
                  <c:v>22.77000000000076</c:v>
                </c:pt>
                <c:pt idx="2278">
                  <c:v>22.780000000000761</c:v>
                </c:pt>
                <c:pt idx="2279">
                  <c:v>22.790000000000763</c:v>
                </c:pt>
                <c:pt idx="2280">
                  <c:v>22.800000000000765</c:v>
                </c:pt>
                <c:pt idx="2281">
                  <c:v>22.810000000000766</c:v>
                </c:pt>
                <c:pt idx="2282">
                  <c:v>22.820000000000768</c:v>
                </c:pt>
                <c:pt idx="2283">
                  <c:v>22.830000000000769</c:v>
                </c:pt>
                <c:pt idx="2284">
                  <c:v>22.840000000000771</c:v>
                </c:pt>
                <c:pt idx="2285">
                  <c:v>22.850000000000772</c:v>
                </c:pt>
                <c:pt idx="2286">
                  <c:v>22.860000000000774</c:v>
                </c:pt>
                <c:pt idx="2287">
                  <c:v>22.870000000000775</c:v>
                </c:pt>
                <c:pt idx="2288">
                  <c:v>22.880000000000777</c:v>
                </c:pt>
                <c:pt idx="2289">
                  <c:v>22.890000000000779</c:v>
                </c:pt>
                <c:pt idx="2290">
                  <c:v>22.90000000000078</c:v>
                </c:pt>
                <c:pt idx="2291">
                  <c:v>22.910000000000782</c:v>
                </c:pt>
                <c:pt idx="2292">
                  <c:v>22.920000000000783</c:v>
                </c:pt>
                <c:pt idx="2293">
                  <c:v>22.930000000000785</c:v>
                </c:pt>
                <c:pt idx="2294">
                  <c:v>22.940000000000786</c:v>
                </c:pt>
                <c:pt idx="2295">
                  <c:v>22.950000000000788</c:v>
                </c:pt>
                <c:pt idx="2296">
                  <c:v>22.96000000000079</c:v>
                </c:pt>
                <c:pt idx="2297">
                  <c:v>22.970000000000791</c:v>
                </c:pt>
                <c:pt idx="2298">
                  <c:v>22.980000000000793</c:v>
                </c:pt>
                <c:pt idx="2299">
                  <c:v>22.990000000000794</c:v>
                </c:pt>
                <c:pt idx="2300">
                  <c:v>23.000000000000796</c:v>
                </c:pt>
                <c:pt idx="2301">
                  <c:v>23.010000000000797</c:v>
                </c:pt>
                <c:pt idx="2302">
                  <c:v>23.020000000000799</c:v>
                </c:pt>
                <c:pt idx="2303">
                  <c:v>23.0300000000008</c:v>
                </c:pt>
                <c:pt idx="2304">
                  <c:v>23.040000000000802</c:v>
                </c:pt>
                <c:pt idx="2305">
                  <c:v>23.050000000000804</c:v>
                </c:pt>
                <c:pt idx="2306">
                  <c:v>23.060000000000805</c:v>
                </c:pt>
                <c:pt idx="2307">
                  <c:v>23.070000000000807</c:v>
                </c:pt>
                <c:pt idx="2308">
                  <c:v>23.080000000000808</c:v>
                </c:pt>
                <c:pt idx="2309">
                  <c:v>23.09000000000081</c:v>
                </c:pt>
                <c:pt idx="2310">
                  <c:v>23.100000000000811</c:v>
                </c:pt>
                <c:pt idx="2311">
                  <c:v>23.110000000000813</c:v>
                </c:pt>
                <c:pt idx="2312">
                  <c:v>23.120000000000815</c:v>
                </c:pt>
                <c:pt idx="2313">
                  <c:v>23.130000000000816</c:v>
                </c:pt>
                <c:pt idx="2314">
                  <c:v>23.140000000000818</c:v>
                </c:pt>
                <c:pt idx="2315">
                  <c:v>23.150000000000819</c:v>
                </c:pt>
                <c:pt idx="2316">
                  <c:v>23.160000000000821</c:v>
                </c:pt>
                <c:pt idx="2317">
                  <c:v>23.170000000000822</c:v>
                </c:pt>
                <c:pt idx="2318">
                  <c:v>23.180000000000824</c:v>
                </c:pt>
                <c:pt idx="2319">
                  <c:v>23.190000000000826</c:v>
                </c:pt>
                <c:pt idx="2320">
                  <c:v>23.200000000000827</c:v>
                </c:pt>
                <c:pt idx="2321">
                  <c:v>23.210000000000829</c:v>
                </c:pt>
                <c:pt idx="2322">
                  <c:v>23.22000000000083</c:v>
                </c:pt>
                <c:pt idx="2323">
                  <c:v>23.230000000000832</c:v>
                </c:pt>
                <c:pt idx="2324">
                  <c:v>23.240000000000833</c:v>
                </c:pt>
                <c:pt idx="2325">
                  <c:v>23.250000000000835</c:v>
                </c:pt>
                <c:pt idx="2326">
                  <c:v>23.260000000000836</c:v>
                </c:pt>
                <c:pt idx="2327">
                  <c:v>23.270000000000838</c:v>
                </c:pt>
                <c:pt idx="2328">
                  <c:v>23.28000000000084</c:v>
                </c:pt>
                <c:pt idx="2329">
                  <c:v>23.290000000000841</c:v>
                </c:pt>
                <c:pt idx="2330">
                  <c:v>23.300000000000843</c:v>
                </c:pt>
                <c:pt idx="2331">
                  <c:v>23.310000000000844</c:v>
                </c:pt>
                <c:pt idx="2332">
                  <c:v>23.320000000000846</c:v>
                </c:pt>
                <c:pt idx="2333">
                  <c:v>23.330000000000847</c:v>
                </c:pt>
                <c:pt idx="2334">
                  <c:v>23.340000000000849</c:v>
                </c:pt>
                <c:pt idx="2335">
                  <c:v>23.350000000000851</c:v>
                </c:pt>
                <c:pt idx="2336">
                  <c:v>23.360000000000852</c:v>
                </c:pt>
                <c:pt idx="2337">
                  <c:v>23.370000000000854</c:v>
                </c:pt>
                <c:pt idx="2338">
                  <c:v>23.380000000000855</c:v>
                </c:pt>
                <c:pt idx="2339">
                  <c:v>23.390000000000857</c:v>
                </c:pt>
                <c:pt idx="2340">
                  <c:v>23.400000000000858</c:v>
                </c:pt>
                <c:pt idx="2341">
                  <c:v>23.41000000000086</c:v>
                </c:pt>
                <c:pt idx="2342">
                  <c:v>23.420000000000861</c:v>
                </c:pt>
                <c:pt idx="2343">
                  <c:v>23.430000000000863</c:v>
                </c:pt>
                <c:pt idx="2344">
                  <c:v>23.440000000000865</c:v>
                </c:pt>
                <c:pt idx="2345">
                  <c:v>23.450000000000866</c:v>
                </c:pt>
                <c:pt idx="2346">
                  <c:v>23.460000000000868</c:v>
                </c:pt>
                <c:pt idx="2347">
                  <c:v>23.470000000000869</c:v>
                </c:pt>
                <c:pt idx="2348">
                  <c:v>23.480000000000871</c:v>
                </c:pt>
                <c:pt idx="2349">
                  <c:v>23.490000000000872</c:v>
                </c:pt>
                <c:pt idx="2350">
                  <c:v>23.500000000000874</c:v>
                </c:pt>
                <c:pt idx="2351">
                  <c:v>23.510000000000876</c:v>
                </c:pt>
                <c:pt idx="2352">
                  <c:v>23.520000000000877</c:v>
                </c:pt>
                <c:pt idx="2353">
                  <c:v>23.530000000000879</c:v>
                </c:pt>
                <c:pt idx="2354">
                  <c:v>23.54000000000088</c:v>
                </c:pt>
                <c:pt idx="2355">
                  <c:v>23.550000000000882</c:v>
                </c:pt>
                <c:pt idx="2356">
                  <c:v>23.560000000000883</c:v>
                </c:pt>
                <c:pt idx="2357">
                  <c:v>23.570000000000885</c:v>
                </c:pt>
                <c:pt idx="2358">
                  <c:v>23.580000000000886</c:v>
                </c:pt>
                <c:pt idx="2359">
                  <c:v>23.590000000000888</c:v>
                </c:pt>
                <c:pt idx="2360">
                  <c:v>23.60000000000089</c:v>
                </c:pt>
                <c:pt idx="2361">
                  <c:v>23.610000000000891</c:v>
                </c:pt>
                <c:pt idx="2362">
                  <c:v>23.620000000000893</c:v>
                </c:pt>
                <c:pt idx="2363">
                  <c:v>23.630000000000894</c:v>
                </c:pt>
                <c:pt idx="2364">
                  <c:v>23.640000000000896</c:v>
                </c:pt>
                <c:pt idx="2365">
                  <c:v>23.650000000000897</c:v>
                </c:pt>
                <c:pt idx="2366">
                  <c:v>23.660000000000899</c:v>
                </c:pt>
                <c:pt idx="2367">
                  <c:v>23.670000000000901</c:v>
                </c:pt>
                <c:pt idx="2368">
                  <c:v>23.680000000000902</c:v>
                </c:pt>
                <c:pt idx="2369">
                  <c:v>23.690000000000904</c:v>
                </c:pt>
                <c:pt idx="2370">
                  <c:v>23.700000000000905</c:v>
                </c:pt>
                <c:pt idx="2371">
                  <c:v>23.710000000000907</c:v>
                </c:pt>
                <c:pt idx="2372">
                  <c:v>23.720000000000908</c:v>
                </c:pt>
                <c:pt idx="2373">
                  <c:v>23.73000000000091</c:v>
                </c:pt>
                <c:pt idx="2374">
                  <c:v>23.740000000000911</c:v>
                </c:pt>
                <c:pt idx="2375">
                  <c:v>23.750000000000913</c:v>
                </c:pt>
                <c:pt idx="2376">
                  <c:v>23.760000000000915</c:v>
                </c:pt>
                <c:pt idx="2377">
                  <c:v>23.770000000000916</c:v>
                </c:pt>
                <c:pt idx="2378">
                  <c:v>23.780000000000918</c:v>
                </c:pt>
                <c:pt idx="2379">
                  <c:v>23.790000000000919</c:v>
                </c:pt>
                <c:pt idx="2380">
                  <c:v>23.800000000000921</c:v>
                </c:pt>
                <c:pt idx="2381">
                  <c:v>23.810000000000922</c:v>
                </c:pt>
                <c:pt idx="2382">
                  <c:v>23.820000000000924</c:v>
                </c:pt>
                <c:pt idx="2383">
                  <c:v>23.830000000000926</c:v>
                </c:pt>
                <c:pt idx="2384">
                  <c:v>23.840000000000927</c:v>
                </c:pt>
                <c:pt idx="2385">
                  <c:v>23.850000000000929</c:v>
                </c:pt>
                <c:pt idx="2386">
                  <c:v>23.86000000000093</c:v>
                </c:pt>
                <c:pt idx="2387">
                  <c:v>23.870000000000932</c:v>
                </c:pt>
                <c:pt idx="2388">
                  <c:v>23.880000000000933</c:v>
                </c:pt>
                <c:pt idx="2389">
                  <c:v>23.890000000000935</c:v>
                </c:pt>
                <c:pt idx="2390">
                  <c:v>23.900000000000936</c:v>
                </c:pt>
                <c:pt idx="2391">
                  <c:v>23.910000000000938</c:v>
                </c:pt>
                <c:pt idx="2392">
                  <c:v>23.92000000000094</c:v>
                </c:pt>
                <c:pt idx="2393">
                  <c:v>23.930000000000941</c:v>
                </c:pt>
                <c:pt idx="2394">
                  <c:v>23.940000000000943</c:v>
                </c:pt>
                <c:pt idx="2395">
                  <c:v>23.950000000000944</c:v>
                </c:pt>
                <c:pt idx="2396">
                  <c:v>23.960000000000946</c:v>
                </c:pt>
                <c:pt idx="2397">
                  <c:v>23.970000000000947</c:v>
                </c:pt>
                <c:pt idx="2398">
                  <c:v>23.980000000000949</c:v>
                </c:pt>
                <c:pt idx="2399">
                  <c:v>23.990000000000951</c:v>
                </c:pt>
                <c:pt idx="2400">
                  <c:v>24.000000000000952</c:v>
                </c:pt>
                <c:pt idx="2401">
                  <c:v>24.010000000000954</c:v>
                </c:pt>
                <c:pt idx="2402">
                  <c:v>24.020000000000955</c:v>
                </c:pt>
                <c:pt idx="2403">
                  <c:v>24.030000000000957</c:v>
                </c:pt>
                <c:pt idx="2404">
                  <c:v>24.040000000000958</c:v>
                </c:pt>
                <c:pt idx="2405">
                  <c:v>24.05000000000096</c:v>
                </c:pt>
                <c:pt idx="2406">
                  <c:v>24.060000000000962</c:v>
                </c:pt>
                <c:pt idx="2407">
                  <c:v>24.070000000000963</c:v>
                </c:pt>
                <c:pt idx="2408">
                  <c:v>24.080000000000965</c:v>
                </c:pt>
                <c:pt idx="2409">
                  <c:v>24.090000000000966</c:v>
                </c:pt>
                <c:pt idx="2410">
                  <c:v>24.100000000000968</c:v>
                </c:pt>
                <c:pt idx="2411">
                  <c:v>24.110000000000969</c:v>
                </c:pt>
                <c:pt idx="2412">
                  <c:v>24.120000000000971</c:v>
                </c:pt>
                <c:pt idx="2413">
                  <c:v>24.130000000000972</c:v>
                </c:pt>
                <c:pt idx="2414">
                  <c:v>24.140000000000974</c:v>
                </c:pt>
                <c:pt idx="2415">
                  <c:v>24.150000000000976</c:v>
                </c:pt>
                <c:pt idx="2416">
                  <c:v>24.160000000000977</c:v>
                </c:pt>
                <c:pt idx="2417">
                  <c:v>24.170000000000979</c:v>
                </c:pt>
                <c:pt idx="2418">
                  <c:v>24.18000000000098</c:v>
                </c:pt>
                <c:pt idx="2419">
                  <c:v>24.190000000000982</c:v>
                </c:pt>
                <c:pt idx="2420">
                  <c:v>24.200000000000983</c:v>
                </c:pt>
                <c:pt idx="2421">
                  <c:v>24.210000000000985</c:v>
                </c:pt>
                <c:pt idx="2422">
                  <c:v>24.220000000000987</c:v>
                </c:pt>
                <c:pt idx="2423">
                  <c:v>24.230000000000988</c:v>
                </c:pt>
                <c:pt idx="2424">
                  <c:v>24.24000000000099</c:v>
                </c:pt>
                <c:pt idx="2425">
                  <c:v>24.250000000000991</c:v>
                </c:pt>
                <c:pt idx="2426">
                  <c:v>24.260000000000993</c:v>
                </c:pt>
                <c:pt idx="2427">
                  <c:v>24.270000000000994</c:v>
                </c:pt>
                <c:pt idx="2428">
                  <c:v>24.280000000000996</c:v>
                </c:pt>
                <c:pt idx="2429">
                  <c:v>24.290000000000997</c:v>
                </c:pt>
                <c:pt idx="2430">
                  <c:v>24.300000000000999</c:v>
                </c:pt>
                <c:pt idx="2431">
                  <c:v>24.310000000001001</c:v>
                </c:pt>
                <c:pt idx="2432">
                  <c:v>24.320000000001002</c:v>
                </c:pt>
                <c:pt idx="2433">
                  <c:v>24.330000000001004</c:v>
                </c:pt>
                <c:pt idx="2434">
                  <c:v>24.340000000001005</c:v>
                </c:pt>
                <c:pt idx="2435">
                  <c:v>24.350000000001007</c:v>
                </c:pt>
                <c:pt idx="2436">
                  <c:v>24.360000000001008</c:v>
                </c:pt>
                <c:pt idx="2437">
                  <c:v>24.37000000000101</c:v>
                </c:pt>
                <c:pt idx="2438">
                  <c:v>24.380000000001012</c:v>
                </c:pt>
                <c:pt idx="2439">
                  <c:v>24.390000000001013</c:v>
                </c:pt>
                <c:pt idx="2440">
                  <c:v>24.400000000001015</c:v>
                </c:pt>
                <c:pt idx="2441">
                  <c:v>24.410000000001016</c:v>
                </c:pt>
                <c:pt idx="2442">
                  <c:v>24.420000000001018</c:v>
                </c:pt>
                <c:pt idx="2443">
                  <c:v>24.430000000001019</c:v>
                </c:pt>
                <c:pt idx="2444">
                  <c:v>24.440000000001021</c:v>
                </c:pt>
                <c:pt idx="2445">
                  <c:v>24.450000000001022</c:v>
                </c:pt>
                <c:pt idx="2446">
                  <c:v>24.460000000001024</c:v>
                </c:pt>
                <c:pt idx="2447">
                  <c:v>24.470000000001026</c:v>
                </c:pt>
                <c:pt idx="2448">
                  <c:v>24.480000000001027</c:v>
                </c:pt>
                <c:pt idx="2449">
                  <c:v>24.490000000001029</c:v>
                </c:pt>
                <c:pt idx="2450">
                  <c:v>24.50000000000103</c:v>
                </c:pt>
                <c:pt idx="2451">
                  <c:v>24.510000000001032</c:v>
                </c:pt>
                <c:pt idx="2452">
                  <c:v>24.520000000001033</c:v>
                </c:pt>
                <c:pt idx="2453">
                  <c:v>24.530000000001035</c:v>
                </c:pt>
                <c:pt idx="2454">
                  <c:v>24.540000000001037</c:v>
                </c:pt>
                <c:pt idx="2455">
                  <c:v>24.550000000001038</c:v>
                </c:pt>
                <c:pt idx="2456">
                  <c:v>24.56000000000104</c:v>
                </c:pt>
                <c:pt idx="2457">
                  <c:v>24.570000000001041</c:v>
                </c:pt>
                <c:pt idx="2458">
                  <c:v>24.580000000001043</c:v>
                </c:pt>
                <c:pt idx="2459">
                  <c:v>24.590000000001044</c:v>
                </c:pt>
                <c:pt idx="2460">
                  <c:v>24.600000000001046</c:v>
                </c:pt>
                <c:pt idx="2461">
                  <c:v>24.610000000001047</c:v>
                </c:pt>
                <c:pt idx="2462">
                  <c:v>24.620000000001049</c:v>
                </c:pt>
                <c:pt idx="2463">
                  <c:v>24.630000000001051</c:v>
                </c:pt>
                <c:pt idx="2464">
                  <c:v>24.640000000001052</c:v>
                </c:pt>
                <c:pt idx="2465">
                  <c:v>24.650000000001054</c:v>
                </c:pt>
                <c:pt idx="2466">
                  <c:v>24.660000000001055</c:v>
                </c:pt>
                <c:pt idx="2467">
                  <c:v>24.670000000001057</c:v>
                </c:pt>
                <c:pt idx="2468">
                  <c:v>24.680000000001058</c:v>
                </c:pt>
                <c:pt idx="2469">
                  <c:v>24.69000000000106</c:v>
                </c:pt>
                <c:pt idx="2470">
                  <c:v>24.700000000001062</c:v>
                </c:pt>
                <c:pt idx="2471">
                  <c:v>24.710000000001063</c:v>
                </c:pt>
                <c:pt idx="2472">
                  <c:v>24.720000000001065</c:v>
                </c:pt>
                <c:pt idx="2473">
                  <c:v>24.730000000001066</c:v>
                </c:pt>
                <c:pt idx="2474">
                  <c:v>24.740000000001068</c:v>
                </c:pt>
                <c:pt idx="2475">
                  <c:v>24.750000000001069</c:v>
                </c:pt>
                <c:pt idx="2476">
                  <c:v>24.760000000001071</c:v>
                </c:pt>
                <c:pt idx="2477">
                  <c:v>24.770000000001072</c:v>
                </c:pt>
                <c:pt idx="2478">
                  <c:v>24.780000000001074</c:v>
                </c:pt>
                <c:pt idx="2479">
                  <c:v>24.790000000001076</c:v>
                </c:pt>
                <c:pt idx="2480">
                  <c:v>24.800000000001077</c:v>
                </c:pt>
                <c:pt idx="2481">
                  <c:v>24.810000000001079</c:v>
                </c:pt>
                <c:pt idx="2482">
                  <c:v>24.82000000000108</c:v>
                </c:pt>
                <c:pt idx="2483">
                  <c:v>24.830000000001082</c:v>
                </c:pt>
                <c:pt idx="2484">
                  <c:v>24.840000000001083</c:v>
                </c:pt>
                <c:pt idx="2485">
                  <c:v>24.850000000001085</c:v>
                </c:pt>
                <c:pt idx="2486">
                  <c:v>24.860000000001087</c:v>
                </c:pt>
                <c:pt idx="2487">
                  <c:v>24.870000000001088</c:v>
                </c:pt>
                <c:pt idx="2488">
                  <c:v>24.88000000000109</c:v>
                </c:pt>
                <c:pt idx="2489">
                  <c:v>24.890000000001091</c:v>
                </c:pt>
                <c:pt idx="2490">
                  <c:v>24.900000000001093</c:v>
                </c:pt>
                <c:pt idx="2491">
                  <c:v>24.910000000001094</c:v>
                </c:pt>
                <c:pt idx="2492">
                  <c:v>24.920000000001096</c:v>
                </c:pt>
                <c:pt idx="2493">
                  <c:v>24.930000000001098</c:v>
                </c:pt>
                <c:pt idx="2494">
                  <c:v>24.940000000001099</c:v>
                </c:pt>
                <c:pt idx="2495">
                  <c:v>24.950000000001101</c:v>
                </c:pt>
                <c:pt idx="2496">
                  <c:v>24.960000000001102</c:v>
                </c:pt>
                <c:pt idx="2497">
                  <c:v>24.970000000001104</c:v>
                </c:pt>
                <c:pt idx="2498">
                  <c:v>24.980000000001105</c:v>
                </c:pt>
                <c:pt idx="2499">
                  <c:v>24.990000000001107</c:v>
                </c:pt>
                <c:pt idx="2500">
                  <c:v>25.000000000001108</c:v>
                </c:pt>
                <c:pt idx="2501">
                  <c:v>25.01000000000111</c:v>
                </c:pt>
                <c:pt idx="2502">
                  <c:v>25.020000000001112</c:v>
                </c:pt>
                <c:pt idx="2503">
                  <c:v>25.030000000001113</c:v>
                </c:pt>
                <c:pt idx="2504">
                  <c:v>25.040000000001115</c:v>
                </c:pt>
                <c:pt idx="2505">
                  <c:v>25.050000000001116</c:v>
                </c:pt>
                <c:pt idx="2506">
                  <c:v>25.060000000001118</c:v>
                </c:pt>
                <c:pt idx="2507">
                  <c:v>25.070000000001119</c:v>
                </c:pt>
                <c:pt idx="2508">
                  <c:v>25.080000000001121</c:v>
                </c:pt>
                <c:pt idx="2509">
                  <c:v>25.090000000001123</c:v>
                </c:pt>
                <c:pt idx="2510">
                  <c:v>25.100000000001124</c:v>
                </c:pt>
                <c:pt idx="2511">
                  <c:v>25.110000000001126</c:v>
                </c:pt>
                <c:pt idx="2512">
                  <c:v>25.120000000001127</c:v>
                </c:pt>
                <c:pt idx="2513">
                  <c:v>25.130000000001129</c:v>
                </c:pt>
                <c:pt idx="2514">
                  <c:v>25.14000000000113</c:v>
                </c:pt>
                <c:pt idx="2515">
                  <c:v>25.150000000001132</c:v>
                </c:pt>
                <c:pt idx="2516">
                  <c:v>25.160000000001133</c:v>
                </c:pt>
                <c:pt idx="2517">
                  <c:v>25.170000000001135</c:v>
                </c:pt>
                <c:pt idx="2518">
                  <c:v>25.180000000001137</c:v>
                </c:pt>
                <c:pt idx="2519">
                  <c:v>25.190000000001138</c:v>
                </c:pt>
                <c:pt idx="2520">
                  <c:v>25.20000000000114</c:v>
                </c:pt>
                <c:pt idx="2521">
                  <c:v>25.210000000001141</c:v>
                </c:pt>
                <c:pt idx="2522">
                  <c:v>25.220000000001143</c:v>
                </c:pt>
                <c:pt idx="2523">
                  <c:v>25.230000000001144</c:v>
                </c:pt>
                <c:pt idx="2524">
                  <c:v>25.240000000001146</c:v>
                </c:pt>
                <c:pt idx="2525">
                  <c:v>25.250000000001148</c:v>
                </c:pt>
                <c:pt idx="2526">
                  <c:v>25.260000000001149</c:v>
                </c:pt>
                <c:pt idx="2527">
                  <c:v>25.270000000001151</c:v>
                </c:pt>
                <c:pt idx="2528">
                  <c:v>25.280000000001152</c:v>
                </c:pt>
                <c:pt idx="2529">
                  <c:v>25.290000000001154</c:v>
                </c:pt>
                <c:pt idx="2530">
                  <c:v>25.300000000001155</c:v>
                </c:pt>
                <c:pt idx="2531">
                  <c:v>25.310000000001157</c:v>
                </c:pt>
                <c:pt idx="2532">
                  <c:v>25.320000000001158</c:v>
                </c:pt>
                <c:pt idx="2533">
                  <c:v>25.33000000000116</c:v>
                </c:pt>
                <c:pt idx="2534">
                  <c:v>25.340000000001162</c:v>
                </c:pt>
                <c:pt idx="2535">
                  <c:v>25.350000000001163</c:v>
                </c:pt>
                <c:pt idx="2536">
                  <c:v>25.360000000001165</c:v>
                </c:pt>
                <c:pt idx="2537">
                  <c:v>25.370000000001166</c:v>
                </c:pt>
                <c:pt idx="2538">
                  <c:v>25.380000000001168</c:v>
                </c:pt>
                <c:pt idx="2539">
                  <c:v>25.390000000001169</c:v>
                </c:pt>
                <c:pt idx="2540">
                  <c:v>25.400000000001171</c:v>
                </c:pt>
                <c:pt idx="2541">
                  <c:v>25.410000000001173</c:v>
                </c:pt>
                <c:pt idx="2542">
                  <c:v>25.420000000001174</c:v>
                </c:pt>
                <c:pt idx="2543">
                  <c:v>25.430000000001176</c:v>
                </c:pt>
                <c:pt idx="2544">
                  <c:v>25.440000000001177</c:v>
                </c:pt>
                <c:pt idx="2545">
                  <c:v>25.450000000001179</c:v>
                </c:pt>
                <c:pt idx="2546">
                  <c:v>25.46000000000118</c:v>
                </c:pt>
                <c:pt idx="2547">
                  <c:v>25.470000000001182</c:v>
                </c:pt>
                <c:pt idx="2548">
                  <c:v>25.480000000001183</c:v>
                </c:pt>
                <c:pt idx="2549">
                  <c:v>25.490000000001185</c:v>
                </c:pt>
                <c:pt idx="2550">
                  <c:v>25.500000000001187</c:v>
                </c:pt>
                <c:pt idx="2551">
                  <c:v>25.510000000001188</c:v>
                </c:pt>
                <c:pt idx="2552">
                  <c:v>25.52000000000119</c:v>
                </c:pt>
                <c:pt idx="2553">
                  <c:v>25.530000000001191</c:v>
                </c:pt>
                <c:pt idx="2554">
                  <c:v>25.540000000001193</c:v>
                </c:pt>
                <c:pt idx="2555">
                  <c:v>25.550000000001194</c:v>
                </c:pt>
                <c:pt idx="2556">
                  <c:v>25.560000000001196</c:v>
                </c:pt>
                <c:pt idx="2557">
                  <c:v>25.570000000001198</c:v>
                </c:pt>
                <c:pt idx="2558">
                  <c:v>25.580000000001199</c:v>
                </c:pt>
                <c:pt idx="2559">
                  <c:v>25.590000000001201</c:v>
                </c:pt>
                <c:pt idx="2560">
                  <c:v>25.600000000001202</c:v>
                </c:pt>
                <c:pt idx="2561">
                  <c:v>25.610000000001204</c:v>
                </c:pt>
                <c:pt idx="2562">
                  <c:v>25.620000000001205</c:v>
                </c:pt>
                <c:pt idx="2563">
                  <c:v>25.630000000001207</c:v>
                </c:pt>
                <c:pt idx="2564">
                  <c:v>25.640000000001208</c:v>
                </c:pt>
                <c:pt idx="2565">
                  <c:v>25.65000000000121</c:v>
                </c:pt>
                <c:pt idx="2566">
                  <c:v>25.660000000001212</c:v>
                </c:pt>
                <c:pt idx="2567">
                  <c:v>25.670000000001213</c:v>
                </c:pt>
                <c:pt idx="2568">
                  <c:v>25.680000000001215</c:v>
                </c:pt>
                <c:pt idx="2569">
                  <c:v>25.690000000001216</c:v>
                </c:pt>
                <c:pt idx="2570">
                  <c:v>25.700000000001218</c:v>
                </c:pt>
                <c:pt idx="2571">
                  <c:v>25.710000000001219</c:v>
                </c:pt>
                <c:pt idx="2572">
                  <c:v>25.720000000001221</c:v>
                </c:pt>
                <c:pt idx="2573">
                  <c:v>25.730000000001223</c:v>
                </c:pt>
                <c:pt idx="2574">
                  <c:v>25.740000000001224</c:v>
                </c:pt>
                <c:pt idx="2575">
                  <c:v>25.750000000001226</c:v>
                </c:pt>
                <c:pt idx="2576">
                  <c:v>25.760000000001227</c:v>
                </c:pt>
                <c:pt idx="2577">
                  <c:v>25.770000000001229</c:v>
                </c:pt>
                <c:pt idx="2578">
                  <c:v>25.78000000000123</c:v>
                </c:pt>
                <c:pt idx="2579">
                  <c:v>25.790000000001232</c:v>
                </c:pt>
                <c:pt idx="2580">
                  <c:v>25.800000000001234</c:v>
                </c:pt>
                <c:pt idx="2581">
                  <c:v>25.810000000001235</c:v>
                </c:pt>
                <c:pt idx="2582">
                  <c:v>25.820000000001237</c:v>
                </c:pt>
                <c:pt idx="2583">
                  <c:v>25.830000000001238</c:v>
                </c:pt>
                <c:pt idx="2584">
                  <c:v>25.84000000000124</c:v>
                </c:pt>
                <c:pt idx="2585">
                  <c:v>25.850000000001241</c:v>
                </c:pt>
                <c:pt idx="2586">
                  <c:v>25.860000000001243</c:v>
                </c:pt>
                <c:pt idx="2587">
                  <c:v>25.870000000001244</c:v>
                </c:pt>
                <c:pt idx="2588">
                  <c:v>25.880000000001246</c:v>
                </c:pt>
                <c:pt idx="2589">
                  <c:v>25.890000000001248</c:v>
                </c:pt>
                <c:pt idx="2590">
                  <c:v>25.900000000001249</c:v>
                </c:pt>
                <c:pt idx="2591">
                  <c:v>25.910000000001251</c:v>
                </c:pt>
                <c:pt idx="2592">
                  <c:v>25.920000000001252</c:v>
                </c:pt>
                <c:pt idx="2593">
                  <c:v>25.930000000001254</c:v>
                </c:pt>
                <c:pt idx="2594">
                  <c:v>25.940000000001255</c:v>
                </c:pt>
                <c:pt idx="2595">
                  <c:v>25.950000000001257</c:v>
                </c:pt>
                <c:pt idx="2596">
                  <c:v>25.960000000001259</c:v>
                </c:pt>
                <c:pt idx="2597">
                  <c:v>25.97000000000126</c:v>
                </c:pt>
                <c:pt idx="2598">
                  <c:v>25.980000000001262</c:v>
                </c:pt>
                <c:pt idx="2599">
                  <c:v>25.990000000001263</c:v>
                </c:pt>
                <c:pt idx="2600">
                  <c:v>26.000000000001265</c:v>
                </c:pt>
                <c:pt idx="2601">
                  <c:v>26.010000000001266</c:v>
                </c:pt>
                <c:pt idx="2602">
                  <c:v>26.020000000001268</c:v>
                </c:pt>
                <c:pt idx="2603">
                  <c:v>26.030000000001269</c:v>
                </c:pt>
                <c:pt idx="2604">
                  <c:v>26.040000000001271</c:v>
                </c:pt>
                <c:pt idx="2605">
                  <c:v>26.050000000001273</c:v>
                </c:pt>
                <c:pt idx="2606">
                  <c:v>26.060000000001274</c:v>
                </c:pt>
                <c:pt idx="2607">
                  <c:v>26.070000000001276</c:v>
                </c:pt>
                <c:pt idx="2608">
                  <c:v>26.080000000001277</c:v>
                </c:pt>
                <c:pt idx="2609">
                  <c:v>26.090000000001279</c:v>
                </c:pt>
                <c:pt idx="2610">
                  <c:v>26.10000000000128</c:v>
                </c:pt>
                <c:pt idx="2611">
                  <c:v>26.110000000001282</c:v>
                </c:pt>
                <c:pt idx="2612">
                  <c:v>26.120000000001284</c:v>
                </c:pt>
                <c:pt idx="2613">
                  <c:v>26.130000000001285</c:v>
                </c:pt>
                <c:pt idx="2614">
                  <c:v>26.140000000001287</c:v>
                </c:pt>
                <c:pt idx="2615">
                  <c:v>26.150000000001288</c:v>
                </c:pt>
                <c:pt idx="2616">
                  <c:v>26.16000000000129</c:v>
                </c:pt>
                <c:pt idx="2617">
                  <c:v>26.170000000001291</c:v>
                </c:pt>
                <c:pt idx="2618">
                  <c:v>26.180000000001293</c:v>
                </c:pt>
                <c:pt idx="2619">
                  <c:v>26.190000000001294</c:v>
                </c:pt>
                <c:pt idx="2620">
                  <c:v>26.200000000001296</c:v>
                </c:pt>
                <c:pt idx="2621">
                  <c:v>26.210000000001298</c:v>
                </c:pt>
                <c:pt idx="2622">
                  <c:v>26.220000000001299</c:v>
                </c:pt>
                <c:pt idx="2623">
                  <c:v>26.230000000001301</c:v>
                </c:pt>
                <c:pt idx="2624">
                  <c:v>26.240000000001302</c:v>
                </c:pt>
                <c:pt idx="2625">
                  <c:v>26.250000000001304</c:v>
                </c:pt>
                <c:pt idx="2626">
                  <c:v>26.260000000001305</c:v>
                </c:pt>
                <c:pt idx="2627">
                  <c:v>26.270000000001307</c:v>
                </c:pt>
                <c:pt idx="2628">
                  <c:v>26.280000000001309</c:v>
                </c:pt>
                <c:pt idx="2629">
                  <c:v>26.29000000000131</c:v>
                </c:pt>
                <c:pt idx="2630">
                  <c:v>26.300000000001312</c:v>
                </c:pt>
                <c:pt idx="2631">
                  <c:v>26.310000000001313</c:v>
                </c:pt>
                <c:pt idx="2632">
                  <c:v>26.320000000001315</c:v>
                </c:pt>
                <c:pt idx="2633">
                  <c:v>26.330000000001316</c:v>
                </c:pt>
                <c:pt idx="2634">
                  <c:v>26.340000000001318</c:v>
                </c:pt>
                <c:pt idx="2635">
                  <c:v>26.350000000001319</c:v>
                </c:pt>
                <c:pt idx="2636">
                  <c:v>26.360000000001321</c:v>
                </c:pt>
                <c:pt idx="2637">
                  <c:v>26.370000000001323</c:v>
                </c:pt>
                <c:pt idx="2638">
                  <c:v>26.380000000001324</c:v>
                </c:pt>
                <c:pt idx="2639">
                  <c:v>26.390000000001326</c:v>
                </c:pt>
                <c:pt idx="2640">
                  <c:v>26.400000000001327</c:v>
                </c:pt>
                <c:pt idx="2641">
                  <c:v>26.410000000001329</c:v>
                </c:pt>
                <c:pt idx="2642">
                  <c:v>26.42000000000133</c:v>
                </c:pt>
                <c:pt idx="2643">
                  <c:v>26.430000000001332</c:v>
                </c:pt>
                <c:pt idx="2644">
                  <c:v>26.440000000001334</c:v>
                </c:pt>
                <c:pt idx="2645">
                  <c:v>26.450000000001335</c:v>
                </c:pt>
                <c:pt idx="2646">
                  <c:v>26.460000000001337</c:v>
                </c:pt>
                <c:pt idx="2647">
                  <c:v>26.470000000001338</c:v>
                </c:pt>
                <c:pt idx="2648">
                  <c:v>26.48000000000134</c:v>
                </c:pt>
                <c:pt idx="2649">
                  <c:v>26.490000000001341</c:v>
                </c:pt>
                <c:pt idx="2650">
                  <c:v>26.500000000001343</c:v>
                </c:pt>
                <c:pt idx="2651">
                  <c:v>26.510000000001344</c:v>
                </c:pt>
                <c:pt idx="2652">
                  <c:v>26.520000000001346</c:v>
                </c:pt>
                <c:pt idx="2653">
                  <c:v>26.530000000001348</c:v>
                </c:pt>
                <c:pt idx="2654">
                  <c:v>26.540000000001349</c:v>
                </c:pt>
                <c:pt idx="2655">
                  <c:v>26.550000000001351</c:v>
                </c:pt>
                <c:pt idx="2656">
                  <c:v>26.560000000001352</c:v>
                </c:pt>
                <c:pt idx="2657">
                  <c:v>26.570000000001354</c:v>
                </c:pt>
                <c:pt idx="2658">
                  <c:v>26.580000000001355</c:v>
                </c:pt>
                <c:pt idx="2659">
                  <c:v>26.590000000001357</c:v>
                </c:pt>
                <c:pt idx="2660">
                  <c:v>26.600000000001359</c:v>
                </c:pt>
                <c:pt idx="2661">
                  <c:v>26.61000000000136</c:v>
                </c:pt>
                <c:pt idx="2662">
                  <c:v>26.620000000001362</c:v>
                </c:pt>
                <c:pt idx="2663">
                  <c:v>26.630000000001363</c:v>
                </c:pt>
                <c:pt idx="2664">
                  <c:v>26.640000000001365</c:v>
                </c:pt>
                <c:pt idx="2665">
                  <c:v>26.650000000001366</c:v>
                </c:pt>
                <c:pt idx="2666">
                  <c:v>26.660000000001368</c:v>
                </c:pt>
                <c:pt idx="2667">
                  <c:v>26.67000000000137</c:v>
                </c:pt>
                <c:pt idx="2668">
                  <c:v>26.680000000001371</c:v>
                </c:pt>
                <c:pt idx="2669">
                  <c:v>26.690000000001373</c:v>
                </c:pt>
                <c:pt idx="2670">
                  <c:v>26.700000000001374</c:v>
                </c:pt>
                <c:pt idx="2671">
                  <c:v>26.710000000001376</c:v>
                </c:pt>
                <c:pt idx="2672">
                  <c:v>26.720000000001377</c:v>
                </c:pt>
                <c:pt idx="2673">
                  <c:v>26.730000000001379</c:v>
                </c:pt>
                <c:pt idx="2674">
                  <c:v>26.74000000000138</c:v>
                </c:pt>
                <c:pt idx="2675">
                  <c:v>26.750000000001382</c:v>
                </c:pt>
                <c:pt idx="2676">
                  <c:v>26.760000000001384</c:v>
                </c:pt>
                <c:pt idx="2677">
                  <c:v>26.770000000001385</c:v>
                </c:pt>
                <c:pt idx="2678">
                  <c:v>26.780000000001387</c:v>
                </c:pt>
                <c:pt idx="2679">
                  <c:v>26.790000000001388</c:v>
                </c:pt>
                <c:pt idx="2680">
                  <c:v>26.80000000000139</c:v>
                </c:pt>
                <c:pt idx="2681">
                  <c:v>26.810000000001391</c:v>
                </c:pt>
                <c:pt idx="2682">
                  <c:v>26.820000000001393</c:v>
                </c:pt>
                <c:pt idx="2683">
                  <c:v>26.830000000001395</c:v>
                </c:pt>
                <c:pt idx="2684">
                  <c:v>26.840000000001396</c:v>
                </c:pt>
                <c:pt idx="2685">
                  <c:v>26.850000000001398</c:v>
                </c:pt>
                <c:pt idx="2686">
                  <c:v>26.860000000001399</c:v>
                </c:pt>
                <c:pt idx="2687">
                  <c:v>26.870000000001401</c:v>
                </c:pt>
                <c:pt idx="2688">
                  <c:v>26.880000000001402</c:v>
                </c:pt>
                <c:pt idx="2689">
                  <c:v>26.890000000001404</c:v>
                </c:pt>
                <c:pt idx="2690">
                  <c:v>26.900000000001405</c:v>
                </c:pt>
                <c:pt idx="2691">
                  <c:v>26.910000000001407</c:v>
                </c:pt>
                <c:pt idx="2692">
                  <c:v>26.920000000001409</c:v>
                </c:pt>
                <c:pt idx="2693">
                  <c:v>26.93000000000141</c:v>
                </c:pt>
                <c:pt idx="2694">
                  <c:v>26.940000000001412</c:v>
                </c:pt>
                <c:pt idx="2695">
                  <c:v>26.950000000001413</c:v>
                </c:pt>
                <c:pt idx="2696">
                  <c:v>26.960000000001415</c:v>
                </c:pt>
                <c:pt idx="2697">
                  <c:v>26.970000000001416</c:v>
                </c:pt>
                <c:pt idx="2698">
                  <c:v>26.980000000001418</c:v>
                </c:pt>
                <c:pt idx="2699">
                  <c:v>26.99000000000142</c:v>
                </c:pt>
                <c:pt idx="2700">
                  <c:v>27.000000000001421</c:v>
                </c:pt>
                <c:pt idx="2701">
                  <c:v>27.010000000001423</c:v>
                </c:pt>
                <c:pt idx="2702">
                  <c:v>27.020000000001424</c:v>
                </c:pt>
                <c:pt idx="2703">
                  <c:v>27.030000000001426</c:v>
                </c:pt>
                <c:pt idx="2704">
                  <c:v>27.040000000001427</c:v>
                </c:pt>
                <c:pt idx="2705">
                  <c:v>27.050000000001429</c:v>
                </c:pt>
                <c:pt idx="2706">
                  <c:v>27.06000000000143</c:v>
                </c:pt>
                <c:pt idx="2707">
                  <c:v>27.070000000001432</c:v>
                </c:pt>
                <c:pt idx="2708">
                  <c:v>27.080000000001434</c:v>
                </c:pt>
                <c:pt idx="2709">
                  <c:v>27.090000000001435</c:v>
                </c:pt>
                <c:pt idx="2710">
                  <c:v>27.100000000001437</c:v>
                </c:pt>
                <c:pt idx="2711">
                  <c:v>27.110000000001438</c:v>
                </c:pt>
                <c:pt idx="2712">
                  <c:v>27.12000000000144</c:v>
                </c:pt>
                <c:pt idx="2713">
                  <c:v>27.130000000001441</c:v>
                </c:pt>
                <c:pt idx="2714">
                  <c:v>27.140000000001443</c:v>
                </c:pt>
                <c:pt idx="2715">
                  <c:v>27.150000000001445</c:v>
                </c:pt>
                <c:pt idx="2716">
                  <c:v>27.160000000001446</c:v>
                </c:pt>
                <c:pt idx="2717">
                  <c:v>27.170000000001448</c:v>
                </c:pt>
                <c:pt idx="2718">
                  <c:v>27.180000000001449</c:v>
                </c:pt>
                <c:pt idx="2719">
                  <c:v>27.190000000001451</c:v>
                </c:pt>
                <c:pt idx="2720">
                  <c:v>27.200000000001452</c:v>
                </c:pt>
                <c:pt idx="2721">
                  <c:v>27.210000000001454</c:v>
                </c:pt>
                <c:pt idx="2722">
                  <c:v>27.220000000001455</c:v>
                </c:pt>
                <c:pt idx="2723">
                  <c:v>27.230000000001457</c:v>
                </c:pt>
                <c:pt idx="2724">
                  <c:v>27.240000000001459</c:v>
                </c:pt>
                <c:pt idx="2725">
                  <c:v>27.25000000000146</c:v>
                </c:pt>
                <c:pt idx="2726">
                  <c:v>27.260000000001462</c:v>
                </c:pt>
                <c:pt idx="2727">
                  <c:v>27.270000000001463</c:v>
                </c:pt>
                <c:pt idx="2728">
                  <c:v>27.280000000001465</c:v>
                </c:pt>
                <c:pt idx="2729">
                  <c:v>27.290000000001466</c:v>
                </c:pt>
                <c:pt idx="2730">
                  <c:v>27.300000000001468</c:v>
                </c:pt>
                <c:pt idx="2731">
                  <c:v>27.31000000000147</c:v>
                </c:pt>
                <c:pt idx="2732">
                  <c:v>27.320000000001471</c:v>
                </c:pt>
                <c:pt idx="2733">
                  <c:v>27.330000000001473</c:v>
                </c:pt>
                <c:pt idx="2734">
                  <c:v>27.340000000001474</c:v>
                </c:pt>
                <c:pt idx="2735">
                  <c:v>27.350000000001476</c:v>
                </c:pt>
                <c:pt idx="2736">
                  <c:v>27.360000000001477</c:v>
                </c:pt>
                <c:pt idx="2737">
                  <c:v>27.370000000001479</c:v>
                </c:pt>
                <c:pt idx="2738">
                  <c:v>27.38000000000148</c:v>
                </c:pt>
                <c:pt idx="2739">
                  <c:v>27.390000000001482</c:v>
                </c:pt>
                <c:pt idx="2740">
                  <c:v>27.400000000001484</c:v>
                </c:pt>
                <c:pt idx="2741">
                  <c:v>27.410000000001485</c:v>
                </c:pt>
                <c:pt idx="2742">
                  <c:v>27.420000000001487</c:v>
                </c:pt>
                <c:pt idx="2743">
                  <c:v>27.430000000001488</c:v>
                </c:pt>
                <c:pt idx="2744">
                  <c:v>27.44000000000149</c:v>
                </c:pt>
                <c:pt idx="2745">
                  <c:v>27.450000000001491</c:v>
                </c:pt>
                <c:pt idx="2746">
                  <c:v>27.460000000001493</c:v>
                </c:pt>
                <c:pt idx="2747">
                  <c:v>27.470000000001495</c:v>
                </c:pt>
                <c:pt idx="2748">
                  <c:v>27.480000000001496</c:v>
                </c:pt>
                <c:pt idx="2749">
                  <c:v>27.490000000001498</c:v>
                </c:pt>
                <c:pt idx="2750">
                  <c:v>27.500000000001499</c:v>
                </c:pt>
                <c:pt idx="2751">
                  <c:v>27.510000000001501</c:v>
                </c:pt>
                <c:pt idx="2752">
                  <c:v>27.520000000001502</c:v>
                </c:pt>
                <c:pt idx="2753">
                  <c:v>27.530000000001504</c:v>
                </c:pt>
                <c:pt idx="2754">
                  <c:v>27.540000000001505</c:v>
                </c:pt>
                <c:pt idx="2755">
                  <c:v>27.550000000001507</c:v>
                </c:pt>
                <c:pt idx="2756">
                  <c:v>27.560000000001509</c:v>
                </c:pt>
                <c:pt idx="2757">
                  <c:v>27.57000000000151</c:v>
                </c:pt>
                <c:pt idx="2758">
                  <c:v>27.580000000001512</c:v>
                </c:pt>
                <c:pt idx="2759">
                  <c:v>27.590000000001513</c:v>
                </c:pt>
                <c:pt idx="2760">
                  <c:v>27.600000000001515</c:v>
                </c:pt>
                <c:pt idx="2761">
                  <c:v>27.610000000001516</c:v>
                </c:pt>
                <c:pt idx="2762">
                  <c:v>27.620000000001518</c:v>
                </c:pt>
                <c:pt idx="2763">
                  <c:v>27.63000000000152</c:v>
                </c:pt>
                <c:pt idx="2764">
                  <c:v>27.640000000001521</c:v>
                </c:pt>
                <c:pt idx="2765">
                  <c:v>27.650000000001523</c:v>
                </c:pt>
                <c:pt idx="2766">
                  <c:v>27.660000000001524</c:v>
                </c:pt>
                <c:pt idx="2767">
                  <c:v>27.670000000001526</c:v>
                </c:pt>
                <c:pt idx="2768">
                  <c:v>27.680000000001527</c:v>
                </c:pt>
                <c:pt idx="2769">
                  <c:v>27.690000000001529</c:v>
                </c:pt>
                <c:pt idx="2770">
                  <c:v>27.700000000001531</c:v>
                </c:pt>
                <c:pt idx="2771">
                  <c:v>27.710000000001532</c:v>
                </c:pt>
                <c:pt idx="2772">
                  <c:v>27.720000000001534</c:v>
                </c:pt>
                <c:pt idx="2773">
                  <c:v>27.730000000001535</c:v>
                </c:pt>
                <c:pt idx="2774">
                  <c:v>27.740000000001537</c:v>
                </c:pt>
                <c:pt idx="2775">
                  <c:v>27.750000000001538</c:v>
                </c:pt>
                <c:pt idx="2776">
                  <c:v>27.76000000000154</c:v>
                </c:pt>
                <c:pt idx="2777">
                  <c:v>27.770000000001541</c:v>
                </c:pt>
                <c:pt idx="2778">
                  <c:v>27.780000000001543</c:v>
                </c:pt>
                <c:pt idx="2779">
                  <c:v>27.790000000001545</c:v>
                </c:pt>
                <c:pt idx="2780">
                  <c:v>27.800000000001546</c:v>
                </c:pt>
                <c:pt idx="2781">
                  <c:v>27.810000000001548</c:v>
                </c:pt>
                <c:pt idx="2782">
                  <c:v>27.820000000001549</c:v>
                </c:pt>
                <c:pt idx="2783">
                  <c:v>27.830000000001551</c:v>
                </c:pt>
                <c:pt idx="2784">
                  <c:v>27.840000000001552</c:v>
                </c:pt>
                <c:pt idx="2785">
                  <c:v>27.850000000001554</c:v>
                </c:pt>
                <c:pt idx="2786">
                  <c:v>27.860000000001556</c:v>
                </c:pt>
                <c:pt idx="2787">
                  <c:v>27.870000000001557</c:v>
                </c:pt>
                <c:pt idx="2788">
                  <c:v>27.880000000001559</c:v>
                </c:pt>
                <c:pt idx="2789">
                  <c:v>27.89000000000156</c:v>
                </c:pt>
                <c:pt idx="2790">
                  <c:v>27.900000000001562</c:v>
                </c:pt>
                <c:pt idx="2791">
                  <c:v>27.910000000001563</c:v>
                </c:pt>
                <c:pt idx="2792">
                  <c:v>27.920000000001565</c:v>
                </c:pt>
                <c:pt idx="2793">
                  <c:v>27.930000000001566</c:v>
                </c:pt>
                <c:pt idx="2794">
                  <c:v>27.940000000001568</c:v>
                </c:pt>
                <c:pt idx="2795">
                  <c:v>27.95000000000157</c:v>
                </c:pt>
                <c:pt idx="2796">
                  <c:v>27.960000000001571</c:v>
                </c:pt>
                <c:pt idx="2797">
                  <c:v>27.970000000001573</c:v>
                </c:pt>
                <c:pt idx="2798">
                  <c:v>27.980000000001574</c:v>
                </c:pt>
                <c:pt idx="2799">
                  <c:v>27.990000000001576</c:v>
                </c:pt>
                <c:pt idx="2800">
                  <c:v>28.000000000001577</c:v>
                </c:pt>
                <c:pt idx="2801">
                  <c:v>28.010000000001579</c:v>
                </c:pt>
                <c:pt idx="2802">
                  <c:v>28.020000000001581</c:v>
                </c:pt>
                <c:pt idx="2803">
                  <c:v>28.030000000001582</c:v>
                </c:pt>
                <c:pt idx="2804">
                  <c:v>28.040000000001584</c:v>
                </c:pt>
                <c:pt idx="2805">
                  <c:v>28.050000000001585</c:v>
                </c:pt>
                <c:pt idx="2806">
                  <c:v>28.060000000001587</c:v>
                </c:pt>
                <c:pt idx="2807">
                  <c:v>28.070000000001588</c:v>
                </c:pt>
                <c:pt idx="2808">
                  <c:v>28.08000000000159</c:v>
                </c:pt>
                <c:pt idx="2809">
                  <c:v>28.090000000001591</c:v>
                </c:pt>
                <c:pt idx="2810">
                  <c:v>28.100000000001593</c:v>
                </c:pt>
                <c:pt idx="2811">
                  <c:v>28.110000000001595</c:v>
                </c:pt>
                <c:pt idx="2812">
                  <c:v>28.120000000001596</c:v>
                </c:pt>
                <c:pt idx="2813">
                  <c:v>28.130000000001598</c:v>
                </c:pt>
                <c:pt idx="2814">
                  <c:v>28.140000000001599</c:v>
                </c:pt>
                <c:pt idx="2815">
                  <c:v>28.150000000001601</c:v>
                </c:pt>
                <c:pt idx="2816">
                  <c:v>28.160000000001602</c:v>
                </c:pt>
                <c:pt idx="2817">
                  <c:v>28.170000000001604</c:v>
                </c:pt>
                <c:pt idx="2818">
                  <c:v>28.180000000001606</c:v>
                </c:pt>
                <c:pt idx="2819">
                  <c:v>28.190000000001607</c:v>
                </c:pt>
                <c:pt idx="2820">
                  <c:v>28.200000000001609</c:v>
                </c:pt>
                <c:pt idx="2821">
                  <c:v>28.21000000000161</c:v>
                </c:pt>
                <c:pt idx="2822">
                  <c:v>28.220000000001612</c:v>
                </c:pt>
                <c:pt idx="2823">
                  <c:v>28.230000000001613</c:v>
                </c:pt>
                <c:pt idx="2824">
                  <c:v>28.240000000001615</c:v>
                </c:pt>
                <c:pt idx="2825">
                  <c:v>28.250000000001616</c:v>
                </c:pt>
                <c:pt idx="2826">
                  <c:v>28.260000000001618</c:v>
                </c:pt>
                <c:pt idx="2827">
                  <c:v>28.27000000000162</c:v>
                </c:pt>
                <c:pt idx="2828">
                  <c:v>28.280000000001621</c:v>
                </c:pt>
                <c:pt idx="2829">
                  <c:v>28.290000000001623</c:v>
                </c:pt>
                <c:pt idx="2830">
                  <c:v>28.300000000001624</c:v>
                </c:pt>
                <c:pt idx="2831">
                  <c:v>28.310000000001626</c:v>
                </c:pt>
                <c:pt idx="2832">
                  <c:v>28.320000000001627</c:v>
                </c:pt>
                <c:pt idx="2833">
                  <c:v>28.330000000001629</c:v>
                </c:pt>
                <c:pt idx="2834">
                  <c:v>28.340000000001631</c:v>
                </c:pt>
                <c:pt idx="2835">
                  <c:v>28.350000000001632</c:v>
                </c:pt>
                <c:pt idx="2836">
                  <c:v>28.360000000001634</c:v>
                </c:pt>
                <c:pt idx="2837">
                  <c:v>28.370000000001635</c:v>
                </c:pt>
                <c:pt idx="2838">
                  <c:v>28.380000000001637</c:v>
                </c:pt>
                <c:pt idx="2839">
                  <c:v>28.390000000001638</c:v>
                </c:pt>
                <c:pt idx="2840">
                  <c:v>28.40000000000164</c:v>
                </c:pt>
                <c:pt idx="2841">
                  <c:v>28.410000000001641</c:v>
                </c:pt>
                <c:pt idx="2842">
                  <c:v>28.420000000001643</c:v>
                </c:pt>
                <c:pt idx="2843">
                  <c:v>28.430000000001645</c:v>
                </c:pt>
                <c:pt idx="2844">
                  <c:v>28.440000000001646</c:v>
                </c:pt>
                <c:pt idx="2845">
                  <c:v>28.450000000001648</c:v>
                </c:pt>
                <c:pt idx="2846">
                  <c:v>28.460000000001649</c:v>
                </c:pt>
                <c:pt idx="2847">
                  <c:v>28.470000000001651</c:v>
                </c:pt>
                <c:pt idx="2848">
                  <c:v>28.480000000001652</c:v>
                </c:pt>
                <c:pt idx="2849">
                  <c:v>28.490000000001654</c:v>
                </c:pt>
                <c:pt idx="2850">
                  <c:v>28.500000000001656</c:v>
                </c:pt>
                <c:pt idx="2851">
                  <c:v>28.510000000001657</c:v>
                </c:pt>
                <c:pt idx="2852">
                  <c:v>28.520000000001659</c:v>
                </c:pt>
                <c:pt idx="2853">
                  <c:v>28.53000000000166</c:v>
                </c:pt>
                <c:pt idx="2854">
                  <c:v>28.540000000001662</c:v>
                </c:pt>
                <c:pt idx="2855">
                  <c:v>28.550000000001663</c:v>
                </c:pt>
                <c:pt idx="2856">
                  <c:v>28.560000000001665</c:v>
                </c:pt>
                <c:pt idx="2857">
                  <c:v>28.570000000001667</c:v>
                </c:pt>
                <c:pt idx="2858">
                  <c:v>28.580000000001668</c:v>
                </c:pt>
                <c:pt idx="2859">
                  <c:v>28.59000000000167</c:v>
                </c:pt>
                <c:pt idx="2860">
                  <c:v>28.600000000001671</c:v>
                </c:pt>
                <c:pt idx="2861">
                  <c:v>28.610000000001673</c:v>
                </c:pt>
                <c:pt idx="2862">
                  <c:v>28.620000000001674</c:v>
                </c:pt>
                <c:pt idx="2863">
                  <c:v>28.630000000001676</c:v>
                </c:pt>
                <c:pt idx="2864">
                  <c:v>28.640000000001677</c:v>
                </c:pt>
                <c:pt idx="2865">
                  <c:v>28.650000000001679</c:v>
                </c:pt>
                <c:pt idx="2866">
                  <c:v>28.660000000001681</c:v>
                </c:pt>
                <c:pt idx="2867">
                  <c:v>28.670000000001682</c:v>
                </c:pt>
                <c:pt idx="2868">
                  <c:v>28.680000000001684</c:v>
                </c:pt>
                <c:pt idx="2869">
                  <c:v>28.690000000001685</c:v>
                </c:pt>
                <c:pt idx="2870">
                  <c:v>28.700000000001687</c:v>
                </c:pt>
                <c:pt idx="2871">
                  <c:v>28.710000000001688</c:v>
                </c:pt>
                <c:pt idx="2872">
                  <c:v>28.72000000000169</c:v>
                </c:pt>
                <c:pt idx="2873">
                  <c:v>28.730000000001692</c:v>
                </c:pt>
                <c:pt idx="2874">
                  <c:v>28.740000000001693</c:v>
                </c:pt>
                <c:pt idx="2875">
                  <c:v>28.750000000001695</c:v>
                </c:pt>
                <c:pt idx="2876">
                  <c:v>28.760000000001696</c:v>
                </c:pt>
                <c:pt idx="2877">
                  <c:v>28.770000000001698</c:v>
                </c:pt>
                <c:pt idx="2878">
                  <c:v>28.780000000001699</c:v>
                </c:pt>
                <c:pt idx="2879">
                  <c:v>28.790000000001701</c:v>
                </c:pt>
                <c:pt idx="2880">
                  <c:v>28.800000000001702</c:v>
                </c:pt>
                <c:pt idx="2881">
                  <c:v>28.810000000001704</c:v>
                </c:pt>
                <c:pt idx="2882">
                  <c:v>28.820000000001706</c:v>
                </c:pt>
                <c:pt idx="2883">
                  <c:v>28.830000000001707</c:v>
                </c:pt>
                <c:pt idx="2884">
                  <c:v>28.840000000001709</c:v>
                </c:pt>
                <c:pt idx="2885">
                  <c:v>28.85000000000171</c:v>
                </c:pt>
                <c:pt idx="2886">
                  <c:v>28.860000000001712</c:v>
                </c:pt>
                <c:pt idx="2887">
                  <c:v>28.870000000001713</c:v>
                </c:pt>
                <c:pt idx="2888">
                  <c:v>28.880000000001715</c:v>
                </c:pt>
                <c:pt idx="2889">
                  <c:v>28.890000000001717</c:v>
                </c:pt>
                <c:pt idx="2890">
                  <c:v>28.900000000001718</c:v>
                </c:pt>
                <c:pt idx="2891">
                  <c:v>28.91000000000172</c:v>
                </c:pt>
                <c:pt idx="2892">
                  <c:v>28.920000000001721</c:v>
                </c:pt>
                <c:pt idx="2893">
                  <c:v>28.930000000001723</c:v>
                </c:pt>
                <c:pt idx="2894">
                  <c:v>28.940000000001724</c:v>
                </c:pt>
                <c:pt idx="2895">
                  <c:v>28.950000000001726</c:v>
                </c:pt>
                <c:pt idx="2896">
                  <c:v>28.960000000001727</c:v>
                </c:pt>
                <c:pt idx="2897">
                  <c:v>28.970000000001729</c:v>
                </c:pt>
                <c:pt idx="2898">
                  <c:v>28.980000000001731</c:v>
                </c:pt>
                <c:pt idx="2899">
                  <c:v>28.990000000001732</c:v>
                </c:pt>
                <c:pt idx="2900">
                  <c:v>29.000000000001734</c:v>
                </c:pt>
                <c:pt idx="2901">
                  <c:v>29.010000000001735</c:v>
                </c:pt>
                <c:pt idx="2902">
                  <c:v>29.020000000001737</c:v>
                </c:pt>
                <c:pt idx="2903">
                  <c:v>29.030000000001738</c:v>
                </c:pt>
                <c:pt idx="2904">
                  <c:v>29.04000000000174</c:v>
                </c:pt>
                <c:pt idx="2905">
                  <c:v>29.050000000001742</c:v>
                </c:pt>
                <c:pt idx="2906">
                  <c:v>29.060000000001743</c:v>
                </c:pt>
                <c:pt idx="2907">
                  <c:v>29.070000000001745</c:v>
                </c:pt>
                <c:pt idx="2908">
                  <c:v>29.080000000001746</c:v>
                </c:pt>
                <c:pt idx="2909">
                  <c:v>29.090000000001748</c:v>
                </c:pt>
                <c:pt idx="2910">
                  <c:v>29.100000000001749</c:v>
                </c:pt>
                <c:pt idx="2911">
                  <c:v>29.110000000001751</c:v>
                </c:pt>
                <c:pt idx="2912">
                  <c:v>29.120000000001752</c:v>
                </c:pt>
                <c:pt idx="2913">
                  <c:v>29.130000000001754</c:v>
                </c:pt>
                <c:pt idx="2914">
                  <c:v>29.140000000001756</c:v>
                </c:pt>
                <c:pt idx="2915">
                  <c:v>29.150000000001757</c:v>
                </c:pt>
                <c:pt idx="2916">
                  <c:v>29.160000000001759</c:v>
                </c:pt>
                <c:pt idx="2917">
                  <c:v>29.17000000000176</c:v>
                </c:pt>
                <c:pt idx="2918">
                  <c:v>29.180000000001762</c:v>
                </c:pt>
                <c:pt idx="2919">
                  <c:v>29.190000000001763</c:v>
                </c:pt>
                <c:pt idx="2920">
                  <c:v>29.200000000001765</c:v>
                </c:pt>
                <c:pt idx="2921">
                  <c:v>29.210000000001767</c:v>
                </c:pt>
                <c:pt idx="2922">
                  <c:v>29.220000000001768</c:v>
                </c:pt>
                <c:pt idx="2923">
                  <c:v>29.23000000000177</c:v>
                </c:pt>
                <c:pt idx="2924">
                  <c:v>29.240000000001771</c:v>
                </c:pt>
                <c:pt idx="2925">
                  <c:v>29.250000000001773</c:v>
                </c:pt>
                <c:pt idx="2926">
                  <c:v>29.260000000001774</c:v>
                </c:pt>
                <c:pt idx="2927">
                  <c:v>29.270000000001776</c:v>
                </c:pt>
                <c:pt idx="2928">
                  <c:v>29.280000000001777</c:v>
                </c:pt>
                <c:pt idx="2929">
                  <c:v>29.290000000001779</c:v>
                </c:pt>
                <c:pt idx="2930">
                  <c:v>29.300000000001781</c:v>
                </c:pt>
                <c:pt idx="2931">
                  <c:v>29.310000000001782</c:v>
                </c:pt>
                <c:pt idx="2932">
                  <c:v>29.320000000001784</c:v>
                </c:pt>
                <c:pt idx="2933">
                  <c:v>29.330000000001785</c:v>
                </c:pt>
                <c:pt idx="2934">
                  <c:v>29.340000000001787</c:v>
                </c:pt>
                <c:pt idx="2935">
                  <c:v>29.350000000001788</c:v>
                </c:pt>
                <c:pt idx="2936">
                  <c:v>29.36000000000179</c:v>
                </c:pt>
                <c:pt idx="2937">
                  <c:v>29.370000000001792</c:v>
                </c:pt>
                <c:pt idx="2938">
                  <c:v>29.380000000001793</c:v>
                </c:pt>
                <c:pt idx="2939">
                  <c:v>29.390000000001795</c:v>
                </c:pt>
                <c:pt idx="2940">
                  <c:v>29.400000000001796</c:v>
                </c:pt>
                <c:pt idx="2941">
                  <c:v>29.410000000001798</c:v>
                </c:pt>
                <c:pt idx="2942">
                  <c:v>29.420000000001799</c:v>
                </c:pt>
                <c:pt idx="2943">
                  <c:v>29.430000000001801</c:v>
                </c:pt>
                <c:pt idx="2944">
                  <c:v>29.440000000001803</c:v>
                </c:pt>
                <c:pt idx="2945">
                  <c:v>29.450000000001804</c:v>
                </c:pt>
                <c:pt idx="2946">
                  <c:v>29.460000000001806</c:v>
                </c:pt>
                <c:pt idx="2947">
                  <c:v>29.470000000001807</c:v>
                </c:pt>
                <c:pt idx="2948">
                  <c:v>29.480000000001809</c:v>
                </c:pt>
                <c:pt idx="2949">
                  <c:v>29.49000000000181</c:v>
                </c:pt>
                <c:pt idx="2950">
                  <c:v>29.500000000001812</c:v>
                </c:pt>
                <c:pt idx="2951">
                  <c:v>29.510000000001813</c:v>
                </c:pt>
                <c:pt idx="2952">
                  <c:v>29.520000000001815</c:v>
                </c:pt>
                <c:pt idx="2953">
                  <c:v>29.530000000001817</c:v>
                </c:pt>
                <c:pt idx="2954">
                  <c:v>29.540000000001818</c:v>
                </c:pt>
                <c:pt idx="2955">
                  <c:v>29.55000000000182</c:v>
                </c:pt>
                <c:pt idx="2956">
                  <c:v>29.560000000001821</c:v>
                </c:pt>
                <c:pt idx="2957">
                  <c:v>29.570000000001823</c:v>
                </c:pt>
                <c:pt idx="2958">
                  <c:v>29.580000000001824</c:v>
                </c:pt>
                <c:pt idx="2959">
                  <c:v>29.590000000001826</c:v>
                </c:pt>
                <c:pt idx="2960">
                  <c:v>29.600000000001828</c:v>
                </c:pt>
                <c:pt idx="2961">
                  <c:v>29.610000000001829</c:v>
                </c:pt>
                <c:pt idx="2962">
                  <c:v>29.620000000001831</c:v>
                </c:pt>
                <c:pt idx="2963">
                  <c:v>29.630000000001832</c:v>
                </c:pt>
                <c:pt idx="2964">
                  <c:v>29.640000000001834</c:v>
                </c:pt>
                <c:pt idx="2965">
                  <c:v>29.650000000001835</c:v>
                </c:pt>
                <c:pt idx="2966">
                  <c:v>29.660000000001837</c:v>
                </c:pt>
                <c:pt idx="2967">
                  <c:v>29.670000000001838</c:v>
                </c:pt>
                <c:pt idx="2968">
                  <c:v>29.68000000000184</c:v>
                </c:pt>
                <c:pt idx="2969">
                  <c:v>29.690000000001842</c:v>
                </c:pt>
                <c:pt idx="2970">
                  <c:v>29.700000000001843</c:v>
                </c:pt>
                <c:pt idx="2971">
                  <c:v>29.710000000001845</c:v>
                </c:pt>
                <c:pt idx="2972">
                  <c:v>29.720000000001846</c:v>
                </c:pt>
                <c:pt idx="2973">
                  <c:v>29.730000000001848</c:v>
                </c:pt>
                <c:pt idx="2974">
                  <c:v>29.740000000001849</c:v>
                </c:pt>
                <c:pt idx="2975">
                  <c:v>29.750000000001851</c:v>
                </c:pt>
                <c:pt idx="2976">
                  <c:v>29.760000000001853</c:v>
                </c:pt>
                <c:pt idx="2977">
                  <c:v>29.770000000001854</c:v>
                </c:pt>
                <c:pt idx="2978">
                  <c:v>29.780000000001856</c:v>
                </c:pt>
                <c:pt idx="2979">
                  <c:v>29.790000000001857</c:v>
                </c:pt>
                <c:pt idx="2980">
                  <c:v>29.800000000001859</c:v>
                </c:pt>
                <c:pt idx="2981">
                  <c:v>29.81000000000186</c:v>
                </c:pt>
                <c:pt idx="2982">
                  <c:v>29.820000000001862</c:v>
                </c:pt>
                <c:pt idx="2983">
                  <c:v>29.830000000001863</c:v>
                </c:pt>
                <c:pt idx="2984">
                  <c:v>29.840000000001865</c:v>
                </c:pt>
                <c:pt idx="2985">
                  <c:v>29.850000000001867</c:v>
                </c:pt>
                <c:pt idx="2986">
                  <c:v>29.860000000001868</c:v>
                </c:pt>
                <c:pt idx="2987">
                  <c:v>29.87000000000187</c:v>
                </c:pt>
                <c:pt idx="2988">
                  <c:v>29.880000000001871</c:v>
                </c:pt>
                <c:pt idx="2989">
                  <c:v>29.890000000001873</c:v>
                </c:pt>
                <c:pt idx="2990">
                  <c:v>29.900000000001874</c:v>
                </c:pt>
                <c:pt idx="2991">
                  <c:v>29.910000000001876</c:v>
                </c:pt>
                <c:pt idx="2992">
                  <c:v>29.920000000001878</c:v>
                </c:pt>
                <c:pt idx="2993">
                  <c:v>29.930000000001879</c:v>
                </c:pt>
                <c:pt idx="2994">
                  <c:v>29.940000000001881</c:v>
                </c:pt>
                <c:pt idx="2995">
                  <c:v>29.950000000001882</c:v>
                </c:pt>
                <c:pt idx="2996">
                  <c:v>29.960000000001884</c:v>
                </c:pt>
                <c:pt idx="2997">
                  <c:v>29.970000000001885</c:v>
                </c:pt>
                <c:pt idx="2998">
                  <c:v>29.980000000001887</c:v>
                </c:pt>
              </c:numCache>
            </c:numRef>
          </c:cat>
          <c:val>
            <c:numRef>
              <c:f>'Spread and damage'!$V$4:$V$3002</c:f>
              <c:numCache>
                <c:formatCode>General</c:formatCode>
                <c:ptCount val="2999"/>
                <c:pt idx="0">
                  <c:v>0.1</c:v>
                </c:pt>
                <c:pt idx="1">
                  <c:v>0.10049958333333334</c:v>
                </c:pt>
                <c:pt idx="2">
                  <c:v>0.10100166040973958</c:v>
                </c:pt>
                <c:pt idx="3">
                  <c:v>0.10150624365614638</c:v>
                </c:pt>
                <c:pt idx="4">
                  <c:v>0.1020133455611979</c:v>
                </c:pt>
                <c:pt idx="5">
                  <c:v>0.10252297867555919</c:v>
                </c:pt>
                <c:pt idx="6">
                  <c:v>0.10303515561222214</c:v>
                </c:pt>
                <c:pt idx="7">
                  <c:v>0.10354988904681274</c:v>
                </c:pt>
                <c:pt idx="8">
                  <c:v>0.10406719171790008</c:v>
                </c:pt>
                <c:pt idx="9">
                  <c:v>0.10458707642730658</c:v>
                </c:pt>
                <c:pt idx="10">
                  <c:v>0.10510955604041997</c:v>
                </c:pt>
                <c:pt idx="11">
                  <c:v>0.10563464348650661</c:v>
                </c:pt>
                <c:pt idx="12">
                  <c:v>0.10616235175902645</c:v>
                </c:pt>
                <c:pt idx="13">
                  <c:v>0.10669269391594946</c:v>
                </c:pt>
                <c:pt idx="14">
                  <c:v>0.10722568308007357</c:v>
                </c:pt>
                <c:pt idx="15">
                  <c:v>0.10776133243934427</c:v>
                </c:pt>
                <c:pt idx="16">
                  <c:v>0.10829965524717561</c:v>
                </c:pt>
                <c:pt idx="17">
                  <c:v>0.10884066482277288</c:v>
                </c:pt>
                <c:pt idx="18">
                  <c:v>0.10938437455145679</c:v>
                </c:pt>
                <c:pt idx="19">
                  <c:v>0.10993079788498925</c:v>
                </c:pt>
                <c:pt idx="20">
                  <c:v>0.11047994834190071</c:v>
                </c:pt>
                <c:pt idx="21">
                  <c:v>0.11103183950781914</c:v>
                </c:pt>
                <c:pt idx="22">
                  <c:v>0.11158648503580056</c:v>
                </c:pt>
                <c:pt idx="23">
                  <c:v>0.11214389864666112</c:v>
                </c:pt>
                <c:pt idx="24">
                  <c:v>0.11270409412931094</c:v>
                </c:pt>
                <c:pt idx="25">
                  <c:v>0.11326708534108944</c:v>
                </c:pt>
                <c:pt idx="26">
                  <c:v>0.11383288620810232</c:v>
                </c:pt>
                <c:pt idx="27">
                  <c:v>0.11440151072556023</c:v>
                </c:pt>
                <c:pt idx="28">
                  <c:v>0.11497297295811902</c:v>
                </c:pt>
                <c:pt idx="29">
                  <c:v>0.11554728704022167</c:v>
                </c:pt>
                <c:pt idx="30">
                  <c:v>0.11612446717644184</c:v>
                </c:pt>
                <c:pt idx="31">
                  <c:v>0.11670452764182918</c:v>
                </c:pt>
                <c:pt idx="32">
                  <c:v>0.11728748278225615</c:v>
                </c:pt>
                <c:pt idx="33">
                  <c:v>0.11787334701476671</c:v>
                </c:pt>
                <c:pt idx="34">
                  <c:v>0.11846213482792652</c:v>
                </c:pt>
                <c:pt idx="35">
                  <c:v>0.11905386078217499</c:v>
                </c:pt>
                <c:pt idx="36">
                  <c:v>0.1196485395101789</c:v>
                </c:pt>
                <c:pt idx="37">
                  <c:v>0.12024618571718784</c:v>
                </c:pt>
                <c:pt idx="38">
                  <c:v>0.1208468141813913</c:v>
                </c:pt>
                <c:pt idx="39">
                  <c:v>0.12145043975427752</c:v>
                </c:pt>
                <c:pt idx="40">
                  <c:v>0.12205707736099405</c:v>
                </c:pt>
                <c:pt idx="41">
                  <c:v>0.12266674200071011</c:v>
                </c:pt>
                <c:pt idx="42">
                  <c:v>0.12327944874698062</c:v>
                </c:pt>
                <c:pt idx="43">
                  <c:v>0.12389521274811205</c:v>
                </c:pt>
                <c:pt idx="44">
                  <c:v>0.12451404922753002</c:v>
                </c:pt>
                <c:pt idx="45">
                  <c:v>0.1251359734841487</c:v>
                </c:pt>
                <c:pt idx="46">
                  <c:v>0.12576100089274195</c:v>
                </c:pt>
                <c:pt idx="47">
                  <c:v>0.12638914690431627</c:v>
                </c:pt>
                <c:pt idx="48">
                  <c:v>0.12702042704648556</c:v>
                </c:pt>
                <c:pt idx="49">
                  <c:v>0.1276548569238477</c:v>
                </c:pt>
                <c:pt idx="50">
                  <c:v>0.12829245221836294</c:v>
                </c:pt>
                <c:pt idx="51">
                  <c:v>0.12893322868973409</c:v>
                </c:pt>
                <c:pt idx="52">
                  <c:v>0.12957720217578858</c:v>
                </c:pt>
                <c:pt idx="53">
                  <c:v>0.13022438859286237</c:v>
                </c:pt>
                <c:pt idx="54">
                  <c:v>0.13087480393618567</c:v>
                </c:pt>
                <c:pt idx="55">
                  <c:v>0.13152846428027054</c:v>
                </c:pt>
                <c:pt idx="56">
                  <c:v>0.13218538577930039</c:v>
                </c:pt>
                <c:pt idx="57">
                  <c:v>0.13284558466752133</c:v>
                </c:pt>
                <c:pt idx="58">
                  <c:v>0.13350907725963537</c:v>
                </c:pt>
                <c:pt idx="59">
                  <c:v>0.13417587995119559</c:v>
                </c:pt>
                <c:pt idx="60">
                  <c:v>0.13484600921900322</c:v>
                </c:pt>
                <c:pt idx="61">
                  <c:v>0.13551948162150648</c:v>
                </c:pt>
                <c:pt idx="62">
                  <c:v>0.13619631379920155</c:v>
                </c:pt>
                <c:pt idx="63">
                  <c:v>0.13687652247503537</c:v>
                </c:pt>
                <c:pt idx="64">
                  <c:v>0.13756012445481033</c:v>
                </c:pt>
                <c:pt idx="65">
                  <c:v>0.13824713662759106</c:v>
                </c:pt>
                <c:pt idx="66">
                  <c:v>0.13893757596611295</c:v>
                </c:pt>
                <c:pt idx="67">
                  <c:v>0.13963145952719289</c:v>
                </c:pt>
                <c:pt idx="68">
                  <c:v>0.14032880445214177</c:v>
                </c:pt>
                <c:pt idx="69">
                  <c:v>0.14102962796717919</c:v>
                </c:pt>
                <c:pt idx="70">
                  <c:v>0.1417339473838499</c:v>
                </c:pt>
                <c:pt idx="71">
                  <c:v>0.14244178009944244</c:v>
                </c:pt>
                <c:pt idx="72">
                  <c:v>0.14315314359740974</c:v>
                </c:pt>
                <c:pt idx="73">
                  <c:v>0.14386805544779172</c:v>
                </c:pt>
                <c:pt idx="74">
                  <c:v>0.1445865333076399</c:v>
                </c:pt>
                <c:pt idx="75">
                  <c:v>0.14530859492144418</c:v>
                </c:pt>
                <c:pt idx="76">
                  <c:v>0.14603425812156148</c:v>
                </c:pt>
                <c:pt idx="77">
                  <c:v>0.14676354082864657</c:v>
                </c:pt>
                <c:pt idx="78">
                  <c:v>0.14749646105208494</c:v>
                </c:pt>
                <c:pt idx="79">
                  <c:v>0.14823303689042774</c:v>
                </c:pt>
                <c:pt idx="80">
                  <c:v>0.14897328653182881</c:v>
                </c:pt>
                <c:pt idx="81">
                  <c:v>0.14971722825448378</c:v>
                </c:pt>
                <c:pt idx="82">
                  <c:v>0.15046488042707135</c:v>
                </c:pt>
                <c:pt idx="83">
                  <c:v>0.15121626150919662</c:v>
                </c:pt>
                <c:pt idx="84">
                  <c:v>0.15197139005183657</c:v>
                </c:pt>
                <c:pt idx="85">
                  <c:v>0.15273028469778765</c:v>
                </c:pt>
                <c:pt idx="86">
                  <c:v>0.15349296418211561</c:v>
                </c:pt>
                <c:pt idx="87">
                  <c:v>0.1542594473326073</c:v>
                </c:pt>
                <c:pt idx="88">
                  <c:v>0.15502975307022487</c:v>
                </c:pt>
                <c:pt idx="89">
                  <c:v>0.15580390040956196</c:v>
                </c:pt>
                <c:pt idx="90">
                  <c:v>0.15658190845930214</c:v>
                </c:pt>
                <c:pt idx="91">
                  <c:v>0.15736379642267961</c:v>
                </c:pt>
                <c:pt idx="92">
                  <c:v>0.15814958359794198</c:v>
                </c:pt>
                <c:pt idx="93">
                  <c:v>0.15893928937881535</c:v>
                </c:pt>
                <c:pt idx="94">
                  <c:v>0.15973293325497159</c:v>
                </c:pt>
                <c:pt idx="95">
                  <c:v>0.16053053481249785</c:v>
                </c:pt>
                <c:pt idx="96">
                  <c:v>0.16133211373436837</c:v>
                </c:pt>
                <c:pt idx="97">
                  <c:v>0.16213768980091847</c:v>
                </c:pt>
                <c:pt idx="98">
                  <c:v>0.16294728289032082</c:v>
                </c:pt>
                <c:pt idx="99">
                  <c:v>0.16376091297906403</c:v>
                </c:pt>
                <c:pt idx="100">
                  <c:v>0.16457860014243353</c:v>
                </c:pt>
                <c:pt idx="101">
                  <c:v>0.16540036455499466</c:v>
                </c:pt>
                <c:pt idx="102">
                  <c:v>0.16622622649107818</c:v>
                </c:pt>
                <c:pt idx="103">
                  <c:v>0.16705620632526802</c:v>
                </c:pt>
                <c:pt idx="104">
                  <c:v>0.16789032453289138</c:v>
                </c:pt>
                <c:pt idx="105">
                  <c:v>0.16872860169051118</c:v>
                </c:pt>
                <c:pt idx="106">
                  <c:v>0.1695710584764209</c:v>
                </c:pt>
                <c:pt idx="107">
                  <c:v>0.17041771567114164</c:v>
                </c:pt>
                <c:pt idx="108">
                  <c:v>0.17126859415792173</c:v>
                </c:pt>
                <c:pt idx="109">
                  <c:v>0.17212371492323864</c:v>
                </c:pt>
                <c:pt idx="110">
                  <c:v>0.17298309905730319</c:v>
                </c:pt>
                <c:pt idx="111">
                  <c:v>0.17384676775456639</c:v>
                </c:pt>
                <c:pt idx="112">
                  <c:v>0.17471474231422846</c:v>
                </c:pt>
                <c:pt idx="113">
                  <c:v>0.17558704414075035</c:v>
                </c:pt>
                <c:pt idx="114">
                  <c:v>0.17646369474436785</c:v>
                </c:pt>
                <c:pt idx="115">
                  <c:v>0.1773447157416079</c:v>
                </c:pt>
                <c:pt idx="116">
                  <c:v>0.17823012885580755</c:v>
                </c:pt>
                <c:pt idx="117">
                  <c:v>0.17911995591763527</c:v>
                </c:pt>
                <c:pt idx="118">
                  <c:v>0.18001421886561478</c:v>
                </c:pt>
                <c:pt idx="119">
                  <c:v>0.18091293974665143</c:v>
                </c:pt>
                <c:pt idx="120">
                  <c:v>0.18181614071656102</c:v>
                </c:pt>
                <c:pt idx="121">
                  <c:v>0.1827238440406011</c:v>
                </c:pt>
                <c:pt idx="122">
                  <c:v>0.1836360720940049</c:v>
                </c:pt>
                <c:pt idx="123">
                  <c:v>0.18455284736251767</c:v>
                </c:pt>
                <c:pt idx="124">
                  <c:v>0.1854741924429357</c:v>
                </c:pt>
                <c:pt idx="125">
                  <c:v>0.18640013004364778</c:v>
                </c:pt>
                <c:pt idx="126">
                  <c:v>0.18733068298517933</c:v>
                </c:pt>
                <c:pt idx="127">
                  <c:v>0.18826587420073906</c:v>
                </c:pt>
                <c:pt idx="128">
                  <c:v>0.18920572673676825</c:v>
                </c:pt>
                <c:pt idx="129">
                  <c:v>0.1901502637534925</c:v>
                </c:pt>
                <c:pt idx="130">
                  <c:v>0.19109950852547641</c:v>
                </c:pt>
                <c:pt idx="131">
                  <c:v>0.19205348444218051</c:v>
                </c:pt>
                <c:pt idx="132">
                  <c:v>0.19301221500852114</c:v>
                </c:pt>
                <c:pt idx="133">
                  <c:v>0.19397572384543282</c:v>
                </c:pt>
                <c:pt idx="134">
                  <c:v>0.19494403469043325</c:v>
                </c:pt>
                <c:pt idx="135">
                  <c:v>0.1959171713981912</c:v>
                </c:pt>
                <c:pt idx="136">
                  <c:v>0.1968951579410968</c:v>
                </c:pt>
                <c:pt idx="137">
                  <c:v>0.19787801840983477</c:v>
                </c:pt>
                <c:pt idx="138">
                  <c:v>0.19886577701396019</c:v>
                </c:pt>
                <c:pt idx="139">
                  <c:v>0.19985845808247718</c:v>
                </c:pt>
                <c:pt idx="140">
                  <c:v>0.2008560860644201</c:v>
                </c:pt>
                <c:pt idx="141">
                  <c:v>0.20185868552943764</c:v>
                </c:pt>
                <c:pt idx="142">
                  <c:v>0.20286628116837968</c:v>
                </c:pt>
                <c:pt idx="143">
                  <c:v>0.20387889779388679</c:v>
                </c:pt>
                <c:pt idx="144">
                  <c:v>0.20489656034098266</c:v>
                </c:pt>
                <c:pt idx="145">
                  <c:v>0.20591929386766927</c:v>
                </c:pt>
                <c:pt idx="146">
                  <c:v>0.20694712355552483</c:v>
                </c:pt>
                <c:pt idx="147">
                  <c:v>0.20798007471030464</c:v>
                </c:pt>
                <c:pt idx="148">
                  <c:v>0.20901817276254464</c:v>
                </c:pt>
                <c:pt idx="149">
                  <c:v>0.210061443268168</c:v>
                </c:pt>
                <c:pt idx="150">
                  <c:v>0.21110991190909434</c:v>
                </c:pt>
                <c:pt idx="151">
                  <c:v>0.21216360449385205</c:v>
                </c:pt>
                <c:pt idx="152">
                  <c:v>0.21322254695819332</c:v>
                </c:pt>
                <c:pt idx="153">
                  <c:v>0.21428676536571215</c:v>
                </c:pt>
                <c:pt idx="154">
                  <c:v>0.21535628590846526</c:v>
                </c:pt>
                <c:pt idx="155">
                  <c:v>0.21643113490759591</c:v>
                </c:pt>
                <c:pt idx="156">
                  <c:v>0.21751133881396068</c:v>
                </c:pt>
                <c:pt idx="157">
                  <c:v>0.21859692420875912</c:v>
                </c:pt>
                <c:pt idx="158">
                  <c:v>0.21968791780416652</c:v>
                </c:pt>
                <c:pt idx="159">
                  <c:v>0.22078434644396946</c:v>
                </c:pt>
                <c:pt idx="160">
                  <c:v>0.22188623710420452</c:v>
                </c:pt>
                <c:pt idx="161">
                  <c:v>0.22299361689379987</c:v>
                </c:pt>
                <c:pt idx="162">
                  <c:v>0.22410651305521989</c:v>
                </c:pt>
                <c:pt idx="163">
                  <c:v>0.22522495296511291</c:v>
                </c:pt>
                <c:pt idx="164">
                  <c:v>0.22634896413496189</c:v>
                </c:pt>
                <c:pt idx="165">
                  <c:v>0.22747857421173817</c:v>
                </c:pt>
                <c:pt idx="166">
                  <c:v>0.22861381097855829</c:v>
                </c:pt>
                <c:pt idx="167">
                  <c:v>0.22975470235534398</c:v>
                </c:pt>
                <c:pt idx="168">
                  <c:v>0.2309012763994851</c:v>
                </c:pt>
                <c:pt idx="169">
                  <c:v>0.23205356130650573</c:v>
                </c:pt>
                <c:pt idx="170">
                  <c:v>0.23321158541073347</c:v>
                </c:pt>
                <c:pt idx="171">
                  <c:v>0.23437537718597173</c:v>
                </c:pt>
                <c:pt idx="172">
                  <c:v>0.2355449652461753</c:v>
                </c:pt>
                <c:pt idx="173">
                  <c:v>0.23672037834612897</c:v>
                </c:pt>
                <c:pt idx="174">
                  <c:v>0.23790164538212943</c:v>
                </c:pt>
                <c:pt idx="175">
                  <c:v>0.23908879539267028</c:v>
                </c:pt>
                <c:pt idx="176">
                  <c:v>0.2402818575591302</c:v>
                </c:pt>
                <c:pt idx="177">
                  <c:v>0.2414808612064645</c:v>
                </c:pt>
                <c:pt idx="178">
                  <c:v>0.2426858358038998</c:v>
                </c:pt>
                <c:pt idx="179">
                  <c:v>0.24389681096563182</c:v>
                </c:pt>
                <c:pt idx="180">
                  <c:v>0.24511381645152666</c:v>
                </c:pt>
                <c:pt idx="181">
                  <c:v>0.24633688216782532</c:v>
                </c:pt>
                <c:pt idx="182">
                  <c:v>0.24756603816785128</c:v>
                </c:pt>
                <c:pt idx="183">
                  <c:v>0.24880131465272162</c:v>
                </c:pt>
                <c:pt idx="184">
                  <c:v>0.25004274197206133</c:v>
                </c:pt>
                <c:pt idx="185">
                  <c:v>0.2512903506247211</c:v>
                </c:pt>
                <c:pt idx="186">
                  <c:v>0.25254417125949818</c:v>
                </c:pt>
                <c:pt idx="187">
                  <c:v>0.25380423467586077</c:v>
                </c:pt>
                <c:pt idx="188">
                  <c:v>0.25507057182467596</c:v>
                </c:pt>
                <c:pt idx="189">
                  <c:v>0.25634321380894054</c:v>
                </c:pt>
                <c:pt idx="190">
                  <c:v>0.25762219188451585</c:v>
                </c:pt>
                <c:pt idx="191">
                  <c:v>0.25890753746086548</c:v>
                </c:pt>
                <c:pt idx="192">
                  <c:v>0.26019928210179671</c:v>
                </c:pt>
                <c:pt idx="193">
                  <c:v>0.26149745752620546</c:v>
                </c:pt>
                <c:pt idx="194">
                  <c:v>0.26280209560882428</c:v>
                </c:pt>
                <c:pt idx="195">
                  <c:v>0.2641132283809744</c:v>
                </c:pt>
                <c:pt idx="196">
                  <c:v>0.2654308880313207</c:v>
                </c:pt>
                <c:pt idx="197">
                  <c:v>0.26675510690663057</c:v>
                </c:pt>
                <c:pt idx="198">
                  <c:v>0.26808591751253619</c:v>
                </c:pt>
                <c:pt idx="199">
                  <c:v>0.26942335251430016</c:v>
                </c:pt>
                <c:pt idx="200">
                  <c:v>0.27076744473758502</c:v>
                </c:pt>
                <c:pt idx="201">
                  <c:v>0.27211822716922585</c:v>
                </c:pt>
                <c:pt idx="202">
                  <c:v>0.27347573295800709</c:v>
                </c:pt>
                <c:pt idx="203">
                  <c:v>0.27483999541544224</c:v>
                </c:pt>
                <c:pt idx="204">
                  <c:v>0.27621104801655777</c:v>
                </c:pt>
                <c:pt idx="205">
                  <c:v>0.27758892440068028</c:v>
                </c:pt>
                <c:pt idx="206">
                  <c:v>0.27897365837222743</c:v>
                </c:pt>
                <c:pt idx="207">
                  <c:v>0.2803652839015025</c:v>
                </c:pt>
                <c:pt idx="208">
                  <c:v>0.28176383512549263</c:v>
                </c:pt>
                <c:pt idx="209">
                  <c:v>0.28316934634867075</c:v>
                </c:pt>
                <c:pt idx="210">
                  <c:v>0.2845818520438011</c:v>
                </c:pt>
                <c:pt idx="211">
                  <c:v>0.28600138685274873</c:v>
                </c:pt>
                <c:pt idx="212">
                  <c:v>0.28742798558729238</c:v>
                </c:pt>
                <c:pt idx="213">
                  <c:v>0.28886168322994138</c:v>
                </c:pt>
                <c:pt idx="214">
                  <c:v>0.29030251493475617</c:v>
                </c:pt>
                <c:pt idx="215">
                  <c:v>0.29175051602817254</c:v>
                </c:pt>
                <c:pt idx="216">
                  <c:v>0.29320572200982997</c:v>
                </c:pt>
                <c:pt idx="217">
                  <c:v>0.29466816855340333</c:v>
                </c:pt>
                <c:pt idx="218">
                  <c:v>0.29613789150743874</c:v>
                </c:pt>
                <c:pt idx="219">
                  <c:v>0.29761492689619318</c:v>
                </c:pt>
                <c:pt idx="220">
                  <c:v>0.29909931092047781</c:v>
                </c:pt>
                <c:pt idx="221">
                  <c:v>0.30059107995850548</c:v>
                </c:pt>
                <c:pt idx="222">
                  <c:v>0.30209027056674176</c:v>
                </c:pt>
                <c:pt idx="223">
                  <c:v>0.30359691948076001</c:v>
                </c:pt>
                <c:pt idx="224">
                  <c:v>0.30511106361610058</c:v>
                </c:pt>
                <c:pt idx="225">
                  <c:v>0.30663274006913355</c:v>
                </c:pt>
                <c:pt idx="226">
                  <c:v>0.30816198611792578</c:v>
                </c:pt>
                <c:pt idx="227">
                  <c:v>0.30969883922311175</c:v>
                </c:pt>
                <c:pt idx="228">
                  <c:v>0.31124333702876833</c:v>
                </c:pt>
                <c:pt idx="229">
                  <c:v>0.31279551736329364</c:v>
                </c:pt>
                <c:pt idx="230">
                  <c:v>0.31435541824029001</c:v>
                </c:pt>
                <c:pt idx="231">
                  <c:v>0.31592307785945073</c:v>
                </c:pt>
                <c:pt idx="232">
                  <c:v>0.31749853460745114</c:v>
                </c:pt>
                <c:pt idx="233">
                  <c:v>0.31908182705884347</c:v>
                </c:pt>
                <c:pt idx="234">
                  <c:v>0.32067299397695603</c:v>
                </c:pt>
                <c:pt idx="235">
                  <c:v>0.32227207431479638</c:v>
                </c:pt>
                <c:pt idx="236">
                  <c:v>0.32387910721595858</c:v>
                </c:pt>
                <c:pt idx="237">
                  <c:v>0.32549413201553457</c:v>
                </c:pt>
                <c:pt idx="238">
                  <c:v>0.32711718824102987</c:v>
                </c:pt>
                <c:pt idx="239">
                  <c:v>0.32874831561328322</c:v>
                </c:pt>
                <c:pt idx="240">
                  <c:v>0.33038755404739051</c:v>
                </c:pt>
                <c:pt idx="241">
                  <c:v>0.3320349436536329</c:v>
                </c:pt>
                <c:pt idx="242">
                  <c:v>0.3336905247384091</c:v>
                </c:pt>
                <c:pt idx="243">
                  <c:v>0.33535433780517199</c:v>
                </c:pt>
                <c:pt idx="244">
                  <c:v>0.33702642355536933</c:v>
                </c:pt>
                <c:pt idx="245">
                  <c:v>0.33870682288938891</c:v>
                </c:pt>
                <c:pt idx="246">
                  <c:v>0.34039557690750788</c:v>
                </c:pt>
                <c:pt idx="247">
                  <c:v>0.3420927269108463</c:v>
                </c:pt>
                <c:pt idx="248">
                  <c:v>0.34379831440232533</c:v>
                </c:pt>
                <c:pt idx="249">
                  <c:v>0.34551238108762922</c:v>
                </c:pt>
                <c:pt idx="250">
                  <c:v>0.34723496887617217</c:v>
                </c:pt>
                <c:pt idx="251">
                  <c:v>0.34896611988206927</c:v>
                </c:pt>
                <c:pt idx="252">
                  <c:v>0.35070587642511186</c:v>
                </c:pt>
                <c:pt idx="253">
                  <c:v>0.35245428103174747</c:v>
                </c:pt>
                <c:pt idx="254">
                  <c:v>0.35421137643606382</c:v>
                </c:pt>
                <c:pt idx="255">
                  <c:v>0.35597720558077761</c:v>
                </c:pt>
                <c:pt idx="256">
                  <c:v>0.35775181161822761</c:v>
                </c:pt>
                <c:pt idx="257">
                  <c:v>0.35953523791137226</c:v>
                </c:pt>
                <c:pt idx="258">
                  <c:v>0.36132752803479162</c:v>
                </c:pt>
                <c:pt idx="259">
                  <c:v>0.36312872577569411</c:v>
                </c:pt>
                <c:pt idx="260">
                  <c:v>0.36493887513492745</c:v>
                </c:pt>
                <c:pt idx="261">
                  <c:v>0.36675802032799437</c:v>
                </c:pt>
                <c:pt idx="262">
                  <c:v>0.36858620578607287</c:v>
                </c:pt>
                <c:pt idx="263">
                  <c:v>0.37042347615704091</c:v>
                </c:pt>
                <c:pt idx="264">
                  <c:v>0.37226987630650576</c:v>
                </c:pt>
                <c:pt idx="265">
                  <c:v>0.37412545131883806</c:v>
                </c:pt>
                <c:pt idx="266">
                  <c:v>0.37599024649821039</c:v>
                </c:pt>
                <c:pt idx="267">
                  <c:v>0.37786430736964055</c:v>
                </c:pt>
                <c:pt idx="268">
                  <c:v>0.37974767968003942</c:v>
                </c:pt>
                <c:pt idx="269">
                  <c:v>0.38164040939926369</c:v>
                </c:pt>
                <c:pt idx="270">
                  <c:v>0.38354254272117305</c:v>
                </c:pt>
                <c:pt idx="271">
                  <c:v>0.38545412606469237</c:v>
                </c:pt>
                <c:pt idx="272">
                  <c:v>0.3873752060748783</c:v>
                </c:pt>
                <c:pt idx="273">
                  <c:v>0.38930582962399096</c:v>
                </c:pt>
                <c:pt idx="274">
                  <c:v>0.39124604381257011</c:v>
                </c:pt>
                <c:pt idx="275">
                  <c:v>0.39319589597051635</c:v>
                </c:pt>
                <c:pt idx="276">
                  <c:v>0.39515543365817696</c:v>
                </c:pt>
                <c:pt idx="277">
                  <c:v>0.3971247046674366</c:v>
                </c:pt>
                <c:pt idx="278">
                  <c:v>0.39910375702281309</c:v>
                </c:pt>
                <c:pt idx="279">
                  <c:v>0.40109263898255759</c:v>
                </c:pt>
                <c:pt idx="280">
                  <c:v>0.40309139903976016</c:v>
                </c:pt>
                <c:pt idx="281">
                  <c:v>0.40510008592345981</c:v>
                </c:pt>
                <c:pt idx="282">
                  <c:v>0.40711874859975983</c:v>
                </c:pt>
                <c:pt idx="283">
                  <c:v>0.40914743627294775</c:v>
                </c:pt>
                <c:pt idx="284">
                  <c:v>0.41118619838662046</c:v>
                </c:pt>
                <c:pt idx="285">
                  <c:v>0.41323508462481423</c:v>
                </c:pt>
                <c:pt idx="286">
                  <c:v>0.41529414491313976</c:v>
                </c:pt>
                <c:pt idx="287">
                  <c:v>0.41736342941992216</c:v>
                </c:pt>
                <c:pt idx="288">
                  <c:v>0.41944298855734607</c:v>
                </c:pt>
                <c:pt idx="289">
                  <c:v>0.42153287298260572</c:v>
                </c:pt>
                <c:pt idx="290">
                  <c:v>0.42363313359906019</c:v>
                </c:pt>
                <c:pt idx="291">
                  <c:v>0.42574382155739371</c:v>
                </c:pt>
                <c:pt idx="292">
                  <c:v>0.42786498825678093</c:v>
                </c:pt>
                <c:pt idx="293">
                  <c:v>0.42999668534605751</c:v>
                </c:pt>
                <c:pt idx="294">
                  <c:v>0.43213896472489577</c:v>
                </c:pt>
                <c:pt idx="295">
                  <c:v>0.43429187854498552</c:v>
                </c:pt>
                <c:pt idx="296">
                  <c:v>0.43645547921122002</c:v>
                </c:pt>
                <c:pt idx="297">
                  <c:v>0.4386298193828872</c:v>
                </c:pt>
                <c:pt idx="298">
                  <c:v>0.44081495197486614</c:v>
                </c:pt>
                <c:pt idx="299">
                  <c:v>0.44301093015882864</c:v>
                </c:pt>
                <c:pt idx="300">
                  <c:v>0.44521780736444611</c:v>
                </c:pt>
                <c:pt idx="301">
                  <c:v>0.44743563728060193</c:v>
                </c:pt>
                <c:pt idx="302">
                  <c:v>0.44966447385660874</c:v>
                </c:pt>
                <c:pt idx="303">
                  <c:v>0.45190437130343142</c:v>
                </c:pt>
                <c:pt idx="304">
                  <c:v>0.45415538409491513</c:v>
                </c:pt>
                <c:pt idx="305">
                  <c:v>0.45641756696901875</c:v>
                </c:pt>
                <c:pt idx="306">
                  <c:v>0.45869097492905392</c:v>
                </c:pt>
                <c:pt idx="307">
                  <c:v>0.46097566324492911</c:v>
                </c:pt>
                <c:pt idx="308">
                  <c:v>0.46327168745439939</c:v>
                </c:pt>
                <c:pt idx="309">
                  <c:v>0.46557910336432151</c:v>
                </c:pt>
                <c:pt idx="310">
                  <c:v>0.46789796705191439</c:v>
                </c:pt>
                <c:pt idx="311">
                  <c:v>0.47022833486602517</c:v>
                </c:pt>
                <c:pt idx="312">
                  <c:v>0.47257026342840069</c:v>
                </c:pt>
                <c:pt idx="313">
                  <c:v>0.4749238096349645</c:v>
                </c:pt>
                <c:pt idx="314">
                  <c:v>0.47728903065709938</c:v>
                </c:pt>
                <c:pt idx="315">
                  <c:v>0.47966598394293547</c:v>
                </c:pt>
                <c:pt idx="316">
                  <c:v>0.48205472721864384</c:v>
                </c:pt>
                <c:pt idx="317">
                  <c:v>0.48445531848973566</c:v>
                </c:pt>
                <c:pt idx="318">
                  <c:v>0.48686781604236712</c:v>
                </c:pt>
                <c:pt idx="319">
                  <c:v>0.4892922784446499</c:v>
                </c:pt>
                <c:pt idx="320">
                  <c:v>0.4917287645479671</c:v>
                </c:pt>
                <c:pt idx="321">
                  <c:v>0.49417733348829512</c:v>
                </c:pt>
                <c:pt idx="322">
                  <c:v>0.49663804468753103</c:v>
                </c:pt>
                <c:pt idx="323">
                  <c:v>0.49911095785482573</c:v>
                </c:pt>
                <c:pt idx="324">
                  <c:v>0.50159613298792272</c:v>
                </c:pt>
                <c:pt idx="325">
                  <c:v>0.50409363037450283</c:v>
                </c:pt>
                <c:pt idx="326">
                  <c:v>0.50660351059353437</c:v>
                </c:pt>
                <c:pt idx="327">
                  <c:v>0.50912583451662929</c:v>
                </c:pt>
                <c:pt idx="328">
                  <c:v>0.51166066330940529</c:v>
                </c:pt>
                <c:pt idx="329">
                  <c:v>0.51420805843285322</c:v>
                </c:pt>
                <c:pt idx="330">
                  <c:v>0.51676808164471089</c:v>
                </c:pt>
                <c:pt idx="331">
                  <c:v>0.51934079500084251</c:v>
                </c:pt>
                <c:pt idx="332">
                  <c:v>0.52192626085662375</c:v>
                </c:pt>
                <c:pt idx="333">
                  <c:v>0.52452454186833308</c:v>
                </c:pt>
                <c:pt idx="334">
                  <c:v>0.52713570099454887</c:v>
                </c:pt>
                <c:pt idx="335">
                  <c:v>0.52975980149755231</c:v>
                </c:pt>
                <c:pt idx="336">
                  <c:v>0.53239690694473663</c:v>
                </c:pt>
                <c:pt idx="337">
                  <c:v>0.53504708121002176</c:v>
                </c:pt>
                <c:pt idx="338">
                  <c:v>0.53771038847527552</c:v>
                </c:pt>
                <c:pt idx="339">
                  <c:v>0.54038689323174049</c:v>
                </c:pt>
                <c:pt idx="340">
                  <c:v>0.54307666028146684</c:v>
                </c:pt>
                <c:pt idx="341">
                  <c:v>0.54577975473875162</c:v>
                </c:pt>
                <c:pt idx="342">
                  <c:v>0.54849624203158365</c:v>
                </c:pt>
                <c:pt idx="343">
                  <c:v>0.55122618790309474</c:v>
                </c:pt>
                <c:pt idx="344">
                  <c:v>0.55396965841301726</c:v>
                </c:pt>
                <c:pt idx="345">
                  <c:v>0.55672671993914724</c:v>
                </c:pt>
                <c:pt idx="346">
                  <c:v>0.559497439178814</c:v>
                </c:pt>
                <c:pt idx="347">
                  <c:v>0.5622818831503561</c:v>
                </c:pt>
                <c:pt idx="348">
                  <c:v>0.56508011919460288</c:v>
                </c:pt>
                <c:pt idx="349">
                  <c:v>0.567892214976363</c:v>
                </c:pt>
                <c:pt idx="350">
                  <c:v>0.57071823848591852</c:v>
                </c:pt>
                <c:pt idx="351">
                  <c:v>0.57355825804052563</c:v>
                </c:pt>
                <c:pt idx="352">
                  <c:v>0.57641234228592131</c:v>
                </c:pt>
                <c:pt idx="353">
                  <c:v>0.5792805601978368</c:v>
                </c:pt>
                <c:pt idx="354">
                  <c:v>0.58216298108351672</c:v>
                </c:pt>
                <c:pt idx="355">
                  <c:v>0.58505967458324493</c:v>
                </c:pt>
                <c:pt idx="356">
                  <c:v>0.58797071067187689</c:v>
                </c:pt>
                <c:pt idx="357">
                  <c:v>0.59089615966037756</c:v>
                </c:pt>
                <c:pt idx="358">
                  <c:v>0.59383609219736688</c:v>
                </c:pt>
                <c:pt idx="359">
                  <c:v>0.59679057927067058</c:v>
                </c:pt>
                <c:pt idx="360">
                  <c:v>0.59975969220887781</c:v>
                </c:pt>
                <c:pt idx="361">
                  <c:v>0.60274350268290555</c:v>
                </c:pt>
                <c:pt idx="362">
                  <c:v>0.60574208270756902</c:v>
                </c:pt>
                <c:pt idx="363">
                  <c:v>0.60875550464315842</c:v>
                </c:pt>
                <c:pt idx="364">
                  <c:v>0.61178384119702278</c:v>
                </c:pt>
                <c:pt idx="365">
                  <c:v>0.61482716542516003</c:v>
                </c:pt>
                <c:pt idx="366">
                  <c:v>0.61788555073381313</c:v>
                </c:pt>
                <c:pt idx="367">
                  <c:v>0.6209590708810736</c:v>
                </c:pt>
                <c:pt idx="368">
                  <c:v>0.62404779997849102</c:v>
                </c:pt>
                <c:pt idx="369">
                  <c:v>0.62715181249268936</c:v>
                </c:pt>
                <c:pt idx="370">
                  <c:v>0.63027118324698983</c:v>
                </c:pt>
                <c:pt idx="371">
                  <c:v>0.63340598742304011</c:v>
                </c:pt>
                <c:pt idx="372">
                  <c:v>0.63655630056245105</c:v>
                </c:pt>
                <c:pt idx="373">
                  <c:v>0.63972219856843893</c:v>
                </c:pt>
                <c:pt idx="374">
                  <c:v>0.64290375770747521</c:v>
                </c:pt>
                <c:pt idx="375">
                  <c:v>0.6461010546109428</c:v>
                </c:pt>
                <c:pt idx="376">
                  <c:v>0.64931416627679883</c:v>
                </c:pt>
                <c:pt idx="377">
                  <c:v>0.65254317007124418</c:v>
                </c:pt>
                <c:pt idx="378">
                  <c:v>0.65578814373040017</c:v>
                </c:pt>
                <c:pt idx="379">
                  <c:v>0.65904916536199143</c:v>
                </c:pt>
                <c:pt idx="380">
                  <c:v>0.66232631344703619</c:v>
                </c:pt>
                <c:pt idx="381">
                  <c:v>0.66561966684154283</c:v>
                </c:pt>
                <c:pt idx="382">
                  <c:v>0.66892930477821366</c:v>
                </c:pt>
                <c:pt idx="383">
                  <c:v>0.67225530686815516</c:v>
                </c:pt>
                <c:pt idx="384">
                  <c:v>0.6755977531025954</c:v>
                </c:pt>
                <c:pt idx="385">
                  <c:v>0.67895672385460848</c:v>
                </c:pt>
                <c:pt idx="386">
                  <c:v>0.68233229988084543</c:v>
                </c:pt>
                <c:pt idx="387">
                  <c:v>0.68572456232327217</c:v>
                </c:pt>
                <c:pt idx="388">
                  <c:v>0.68913359271091468</c:v>
                </c:pt>
                <c:pt idx="389">
                  <c:v>0.6925594729616108</c:v>
                </c:pt>
                <c:pt idx="390">
                  <c:v>0.69600228538376929</c:v>
                </c:pt>
                <c:pt idx="391">
                  <c:v>0.69946211267813563</c:v>
                </c:pt>
                <c:pt idx="392">
                  <c:v>0.70293903793956491</c:v>
                </c:pt>
                <c:pt idx="393">
                  <c:v>0.70643314465880191</c:v>
                </c:pt>
                <c:pt idx="394">
                  <c:v>0.70994451672426795</c:v>
                </c:pt>
                <c:pt idx="395">
                  <c:v>0.71347323842385479</c:v>
                </c:pt>
                <c:pt idx="396">
                  <c:v>0.71701939444672624</c:v>
                </c:pt>
                <c:pt idx="397">
                  <c:v>0.72058306988512599</c:v>
                </c:pt>
                <c:pt idx="398">
                  <c:v>0.72416435023619308</c:v>
                </c:pt>
                <c:pt idx="399">
                  <c:v>0.7277633214037843</c:v>
                </c:pt>
                <c:pt idx="400">
                  <c:v>0.731380069700304</c:v>
                </c:pt>
                <c:pt idx="401">
                  <c:v>0.73501468184854069</c:v>
                </c:pt>
                <c:pt idx="402">
                  <c:v>0.73866724498351122</c:v>
                </c:pt>
                <c:pt idx="403">
                  <c:v>0.74233784665431157</c:v>
                </c:pt>
                <c:pt idx="404">
                  <c:v>0.74602657482597579</c:v>
                </c:pt>
                <c:pt idx="405">
                  <c:v>0.74973351788134124</c:v>
                </c:pt>
                <c:pt idx="406">
                  <c:v>0.7534587646229215</c:v>
                </c:pt>
                <c:pt idx="407">
                  <c:v>0.75720240427478669</c:v>
                </c:pt>
                <c:pt idx="408">
                  <c:v>0.76096452648445068</c:v>
                </c:pt>
                <c:pt idx="409">
                  <c:v>0.76474522132476597</c:v>
                </c:pt>
                <c:pt idx="410">
                  <c:v>0.76854457929582565</c:v>
                </c:pt>
                <c:pt idx="411">
                  <c:v>0.77236269132687285</c:v>
                </c:pt>
                <c:pt idx="412">
                  <c:v>0.77619964877821745</c:v>
                </c:pt>
                <c:pt idx="413">
                  <c:v>0.78005554344316008</c:v>
                </c:pt>
                <c:pt idx="414">
                  <c:v>0.78393046754992357</c:v>
                </c:pt>
                <c:pt idx="415">
                  <c:v>0.78782451376359186</c:v>
                </c:pt>
                <c:pt idx="416">
                  <c:v>0.79173777518805621</c:v>
                </c:pt>
                <c:pt idx="417">
                  <c:v>0.79567034536796899</c:v>
                </c:pt>
                <c:pt idx="418">
                  <c:v>0.79962231829070474</c:v>
                </c:pt>
                <c:pt idx="419">
                  <c:v>0.80359378838832873</c:v>
                </c:pt>
                <c:pt idx="420">
                  <c:v>0.80758485053957307</c:v>
                </c:pt>
                <c:pt idx="421">
                  <c:v>0.81159560007182008</c:v>
                </c:pt>
                <c:pt idx="422">
                  <c:v>0.81562613276309348</c:v>
                </c:pt>
                <c:pt idx="423">
                  <c:v>0.81967654484405705</c:v>
                </c:pt>
                <c:pt idx="424">
                  <c:v>0.82374693300002033</c:v>
                </c:pt>
                <c:pt idx="425">
                  <c:v>0.82783739437295267</c:v>
                </c:pt>
                <c:pt idx="426">
                  <c:v>0.83194802656350397</c:v>
                </c:pt>
                <c:pt idx="427">
                  <c:v>0.83607892763303382</c:v>
                </c:pt>
                <c:pt idx="428">
                  <c:v>0.84023019610564764</c:v>
                </c:pt>
                <c:pt idx="429">
                  <c:v>0.84440193097024052</c:v>
                </c:pt>
                <c:pt idx="430">
                  <c:v>0.84859423168254899</c:v>
                </c:pt>
                <c:pt idx="431">
                  <c:v>0.85280719816720985</c:v>
                </c:pt>
                <c:pt idx="432">
                  <c:v>0.85704093081982735</c:v>
                </c:pt>
                <c:pt idx="433">
                  <c:v>0.86129553050904728</c:v>
                </c:pt>
                <c:pt idx="434">
                  <c:v>0.86557109857863934</c:v>
                </c:pt>
                <c:pt idx="435">
                  <c:v>0.86986773684958696</c:v>
                </c:pt>
                <c:pt idx="436">
                  <c:v>0.87418554762218437</c:v>
                </c:pt>
                <c:pt idx="437">
                  <c:v>0.87852463367814226</c:v>
                </c:pt>
                <c:pt idx="438">
                  <c:v>0.88288509828270045</c:v>
                </c:pt>
                <c:pt idx="439">
                  <c:v>0.88726704518674859</c:v>
                </c:pt>
                <c:pt idx="440">
                  <c:v>0.89167057862895427</c:v>
                </c:pt>
                <c:pt idx="441">
                  <c:v>0.8960958033378994</c:v>
                </c:pt>
                <c:pt idx="442">
                  <c:v>0.90054282453422385</c:v>
                </c:pt>
                <c:pt idx="443">
                  <c:v>0.9050117479327775</c:v>
                </c:pt>
                <c:pt idx="444">
                  <c:v>0.90950267974477905</c:v>
                </c:pt>
                <c:pt idx="445">
                  <c:v>0.91401572667998365</c:v>
                </c:pt>
                <c:pt idx="446">
                  <c:v>0.91855099594885781</c:v>
                </c:pt>
                <c:pt idx="447">
                  <c:v>0.92310859526476219</c:v>
                </c:pt>
                <c:pt idx="448">
                  <c:v>0.92768863284614222</c:v>
                </c:pt>
                <c:pt idx="449">
                  <c:v>0.93229121741872656</c:v>
                </c:pt>
                <c:pt idx="450">
                  <c:v>0.93691645821773373</c:v>
                </c:pt>
                <c:pt idx="451">
                  <c:v>0.94156446499008573</c:v>
                </c:pt>
                <c:pt idx="452">
                  <c:v>0.94623534799663067</c:v>
                </c:pt>
                <c:pt idx="453">
                  <c:v>0.95092921801437225</c:v>
                </c:pt>
                <c:pt idx="454">
                  <c:v>0.95564618633870768</c:v>
                </c:pt>
                <c:pt idx="455">
                  <c:v>0.96038636478567352</c:v>
                </c:pt>
                <c:pt idx="456">
                  <c:v>0.96514986569419914</c:v>
                </c:pt>
                <c:pt idx="457">
                  <c:v>0.96993680192836806</c:v>
                </c:pt>
                <c:pt idx="458">
                  <c:v>0.97474728687968759</c:v>
                </c:pt>
                <c:pt idx="459">
                  <c:v>0.97958143446936607</c:v>
                </c:pt>
                <c:pt idx="460">
                  <c:v>0.98443935915059799</c:v>
                </c:pt>
                <c:pt idx="461">
                  <c:v>0.98932117591085744</c:v>
                </c:pt>
                <c:pt idx="462">
                  <c:v>0.99422700027419897</c:v>
                </c:pt>
                <c:pt idx="463">
                  <c:v>0.99915694830356683</c:v>
                </c:pt>
                <c:pt idx="464">
                  <c:v>1.0041111366031121</c:v>
                </c:pt>
                <c:pt idx="465">
                  <c:v>1.0090896823205173</c:v>
                </c:pt>
                <c:pt idx="466">
                  <c:v>1.0140927031493296</c:v>
                </c:pt>
                <c:pt idx="467">
                  <c:v>1.0191203173313022</c:v>
                </c:pt>
                <c:pt idx="468">
                  <c:v>1.0241726436587422</c:v>
                </c:pt>
                <c:pt idx="469">
                  <c:v>1.0292498014768685</c:v>
                </c:pt>
                <c:pt idx="470">
                  <c:v>1.0343519106861763</c:v>
                </c:pt>
                <c:pt idx="471">
                  <c:v>1.0394790917448096</c:v>
                </c:pt>
                <c:pt idx="472">
                  <c:v>1.044631465670943</c:v>
                </c:pt>
                <c:pt idx="473">
                  <c:v>1.0498091540451697</c:v>
                </c:pt>
                <c:pt idx="474">
                  <c:v>1.0550122790128991</c:v>
                </c:pt>
                <c:pt idx="475">
                  <c:v>1.0602409632867607</c:v>
                </c:pt>
                <c:pt idx="476">
                  <c:v>1.0654953301490182</c:v>
                </c:pt>
                <c:pt idx="477">
                  <c:v>1.0707755034539896</c:v>
                </c:pt>
                <c:pt idx="478">
                  <c:v>1.0760816076304764</c:v>
                </c:pt>
                <c:pt idx="479">
                  <c:v>1.0814137676842004</c:v>
                </c:pt>
                <c:pt idx="480">
                  <c:v>1.0867721092002489</c:v>
                </c:pt>
                <c:pt idx="481">
                  <c:v>1.0921567583455278</c:v>
                </c:pt>
                <c:pt idx="482">
                  <c:v>1.0975678418712222</c:v>
                </c:pt>
                <c:pt idx="483">
                  <c:v>1.1030054871152655</c:v>
                </c:pt>
                <c:pt idx="484">
                  <c:v>1.1084698220048166</c:v>
                </c:pt>
                <c:pt idx="485">
                  <c:v>1.1139609750587449</c:v>
                </c:pt>
                <c:pt idx="486">
                  <c:v>1.1194790753901238</c:v>
                </c:pt>
                <c:pt idx="487">
                  <c:v>1.1250242527087313</c:v>
                </c:pt>
                <c:pt idx="488">
                  <c:v>1.130596637323559</c:v>
                </c:pt>
                <c:pt idx="489">
                  <c:v>1.1361963601453298</c:v>
                </c:pt>
                <c:pt idx="490">
                  <c:v>1.1418235526890228</c:v>
                </c:pt>
                <c:pt idx="491">
                  <c:v>1.1474783470764065</c:v>
                </c:pt>
                <c:pt idx="492">
                  <c:v>1.1531608760385799</c:v>
                </c:pt>
                <c:pt idx="493">
                  <c:v>1.1588712729185218</c:v>
                </c:pt>
                <c:pt idx="494">
                  <c:v>1.1646096716736478</c:v>
                </c:pt>
                <c:pt idx="495">
                  <c:v>1.1703762068783763</c:v>
                </c:pt>
                <c:pt idx="496">
                  <c:v>1.1761710137267003</c:v>
                </c:pt>
                <c:pt idx="497">
                  <c:v>1.1819942280347699</c:v>
                </c:pt>
                <c:pt idx="498">
                  <c:v>1.1878459862434809</c:v>
                </c:pt>
                <c:pt idx="499">
                  <c:v>1.193726425421072</c:v>
                </c:pt>
                <c:pt idx="500">
                  <c:v>1.1996356832657296</c:v>
                </c:pt>
                <c:pt idx="501">
                  <c:v>1.2055738981082014</c:v>
                </c:pt>
                <c:pt idx="502">
                  <c:v>1.2115412089144173</c:v>
                </c:pt>
                <c:pt idx="503">
                  <c:v>1.2175377552881186</c:v>
                </c:pt>
                <c:pt idx="504">
                  <c:v>1.2235636774734946</c:v>
                </c:pt>
                <c:pt idx="505">
                  <c:v>1.2296191163578274</c:v>
                </c:pt>
                <c:pt idx="506">
                  <c:v>1.2357042134741452</c:v>
                </c:pt>
                <c:pt idx="507">
                  <c:v>1.2418191110038828</c:v>
                </c:pt>
                <c:pt idx="508">
                  <c:v>1.24796395177955</c:v>
                </c:pt>
                <c:pt idx="509">
                  <c:v>1.2541388792874086</c:v>
                </c:pt>
                <c:pt idx="510">
                  <c:v>1.2603440376701565</c:v>
                </c:pt>
                <c:pt idx="511">
                  <c:v>1.2665795717296202</c:v>
                </c:pt>
                <c:pt idx="512">
                  <c:v>1.2728456269294548</c:v>
                </c:pt>
                <c:pt idx="513">
                  <c:v>1.2791423493978524</c:v>
                </c:pt>
                <c:pt idx="514">
                  <c:v>1.2854698859302573</c:v>
                </c:pt>
                <c:pt idx="515">
                  <c:v>1.2918283839920905</c:v>
                </c:pt>
                <c:pt idx="516">
                  <c:v>1.2982179917214807</c:v>
                </c:pt>
                <c:pt idx="517">
                  <c:v>1.3046388579320036</c:v>
                </c:pt>
                <c:pt idx="518">
                  <c:v>1.3110911321154293</c:v>
                </c:pt>
                <c:pt idx="519">
                  <c:v>1.3175749644444767</c:v>
                </c:pt>
                <c:pt idx="520">
                  <c:v>1.324090505775577</c:v>
                </c:pt>
                <c:pt idx="521">
                  <c:v>1.330637907651643</c:v>
                </c:pt>
                <c:pt idx="522">
                  <c:v>1.337217322304848</c:v>
                </c:pt>
                <c:pt idx="523">
                  <c:v>1.343828902659411</c:v>
                </c:pt>
                <c:pt idx="524">
                  <c:v>1.3504728023343904</c:v>
                </c:pt>
                <c:pt idx="525">
                  <c:v>1.3571491756464855</c:v>
                </c:pt>
                <c:pt idx="526">
                  <c:v>1.3638581776128447</c:v>
                </c:pt>
                <c:pt idx="527">
                  <c:v>1.3705999639538822</c:v>
                </c:pt>
                <c:pt idx="528">
                  <c:v>1.377374691096102</c:v>
                </c:pt>
                <c:pt idx="529">
                  <c:v>1.3841825161749295</c:v>
                </c:pt>
                <c:pt idx="530">
                  <c:v>1.3910235970375506</c:v>
                </c:pt>
                <c:pt idx="531">
                  <c:v>1.3978980922457587</c:v>
                </c:pt>
                <c:pt idx="532">
                  <c:v>1.4048061610788081</c:v>
                </c:pt>
                <c:pt idx="533">
                  <c:v>1.4117479635362769</c:v>
                </c:pt>
                <c:pt idx="534">
                  <c:v>1.4187236603409354</c:v>
                </c:pt>
                <c:pt idx="535">
                  <c:v>1.425733412941623</c:v>
                </c:pt>
                <c:pt idx="536">
                  <c:v>1.4327773835161322</c:v>
                </c:pt>
                <c:pt idx="537">
                  <c:v>1.4398557349740997</c:v>
                </c:pt>
                <c:pt idx="538">
                  <c:v>1.4469686309599061</c:v>
                </c:pt>
                <c:pt idx="539">
                  <c:v>1.4541162358555815</c:v>
                </c:pt>
                <c:pt idx="540">
                  <c:v>1.4612987147837186</c:v>
                </c:pt>
                <c:pt idx="541">
                  <c:v>1.4685162336103943</c:v>
                </c:pt>
                <c:pt idx="542">
                  <c:v>1.4757689589480971</c:v>
                </c:pt>
                <c:pt idx="543">
                  <c:v>1.4830570581586628</c:v>
                </c:pt>
                <c:pt idx="544">
                  <c:v>1.4903806993562163</c:v>
                </c:pt>
                <c:pt idx="545">
                  <c:v>1.4977400514101218</c:v>
                </c:pt>
                <c:pt idx="546">
                  <c:v>1.5051352839479391</c:v>
                </c:pt>
                <c:pt idx="547">
                  <c:v>1.5125665673583877</c:v>
                </c:pt>
                <c:pt idx="548">
                  <c:v>1.5200340727943176</c:v>
                </c:pt>
                <c:pt idx="549">
                  <c:v>1.5275379721756868</c:v>
                </c:pt>
                <c:pt idx="550">
                  <c:v>1.5350784381925469</c:v>
                </c:pt>
                <c:pt idx="551">
                  <c:v>1.5426556443080344</c:v>
                </c:pt>
                <c:pt idx="552">
                  <c:v>1.5502697647613697</c:v>
                </c:pt>
                <c:pt idx="553">
                  <c:v>1.5579209745708626</c:v>
                </c:pt>
                <c:pt idx="554">
                  <c:v>1.565609449536925</c:v>
                </c:pt>
                <c:pt idx="555">
                  <c:v>1.5733353662450897</c:v>
                </c:pt>
                <c:pt idx="556">
                  <c:v>1.5810989020690369</c:v>
                </c:pt>
                <c:pt idx="557">
                  <c:v>1.588900235173627</c:v>
                </c:pt>
                <c:pt idx="558">
                  <c:v>1.5967395445179395</c:v>
                </c:pt>
                <c:pt idx="559">
                  <c:v>1.6046170098583197</c:v>
                </c:pt>
                <c:pt idx="560">
                  <c:v>1.612532811751431</c:v>
                </c:pt>
                <c:pt idx="561">
                  <c:v>1.6204871315573142</c:v>
                </c:pt>
                <c:pt idx="562">
                  <c:v>1.6284801514424532</c:v>
                </c:pt>
                <c:pt idx="563">
                  <c:v>1.6365120543828471</c:v>
                </c:pt>
                <c:pt idx="564">
                  <c:v>1.6445830241670889</c:v>
                </c:pt>
                <c:pt idx="565">
                  <c:v>1.6526932453994503</c:v>
                </c:pt>
                <c:pt idx="566">
                  <c:v>1.660842903502973</c:v>
                </c:pt>
                <c:pt idx="567">
                  <c:v>1.6690321847225664</c:v>
                </c:pt>
                <c:pt idx="568">
                  <c:v>1.6772612761281109</c:v>
                </c:pt>
                <c:pt idx="569">
                  <c:v>1.6855303656175682</c:v>
                </c:pt>
                <c:pt idx="570">
                  <c:v>1.693839641920097</c:v>
                </c:pt>
                <c:pt idx="571">
                  <c:v>1.702189294599175</c:v>
                </c:pt>
                <c:pt idx="572">
                  <c:v>1.7105795140557272</c:v>
                </c:pt>
                <c:pt idx="573">
                  <c:v>1.7190104915312596</c:v>
                </c:pt>
                <c:pt idx="574">
                  <c:v>1.7274824191109994</c:v>
                </c:pt>
                <c:pt idx="575">
                  <c:v>1.7359954897270404</c:v>
                </c:pt>
                <c:pt idx="576">
                  <c:v>1.7445498971614943</c:v>
                </c:pt>
                <c:pt idx="577">
                  <c:v>1.7531458360496481</c:v>
                </c:pt>
                <c:pt idx="578">
                  <c:v>1.7617835018831274</c:v>
                </c:pt>
                <c:pt idx="579">
                  <c:v>1.7704630910130634</c:v>
                </c:pt>
                <c:pt idx="580">
                  <c:v>1.7791848006532687</c:v>
                </c:pt>
                <c:pt idx="581">
                  <c:v>1.7879488288834151</c:v>
                </c:pt>
                <c:pt idx="582">
                  <c:v>1.7967553746522194</c:v>
                </c:pt>
                <c:pt idx="583">
                  <c:v>1.805604637780633</c:v>
                </c:pt>
                <c:pt idx="584">
                  <c:v>1.8144968189650372</c:v>
                </c:pt>
                <c:pt idx="585">
                  <c:v>1.8234321197804444</c:v>
                </c:pt>
                <c:pt idx="586">
                  <c:v>1.8324107426837031</c:v>
                </c:pt>
                <c:pt idx="587">
                  <c:v>1.841432891016709</c:v>
                </c:pt>
                <c:pt idx="588">
                  <c:v>1.8504987690096211</c:v>
                </c:pt>
                <c:pt idx="589">
                  <c:v>1.8596085817840815</c:v>
                </c:pt>
                <c:pt idx="590">
                  <c:v>1.8687625353564417</c:v>
                </c:pt>
                <c:pt idx="591">
                  <c:v>1.8779608366409926</c:v>
                </c:pt>
                <c:pt idx="592">
                  <c:v>1.8872036934531993</c:v>
                </c:pt>
                <c:pt idx="593">
                  <c:v>1.896491314512941</c:v>
                </c:pt>
                <c:pt idx="594">
                  <c:v>1.9058239094477547</c:v>
                </c:pt>
                <c:pt idx="595">
                  <c:v>1.9152016887960841</c:v>
                </c:pt>
                <c:pt idx="596">
                  <c:v>1.9246248640105326</c:v>
                </c:pt>
                <c:pt idx="597">
                  <c:v>1.9340936474611199</c:v>
                </c:pt>
                <c:pt idx="598">
                  <c:v>1.9436082524385443</c:v>
                </c:pt>
                <c:pt idx="599">
                  <c:v>1.9531688931574476</c:v>
                </c:pt>
                <c:pt idx="600">
                  <c:v>1.9627757847596849</c:v>
                </c:pt>
                <c:pt idx="601">
                  <c:v>1.9724291433175984</c:v>
                </c:pt>
                <c:pt idx="602">
                  <c:v>1.9821291858372945</c:v>
                </c:pt>
                <c:pt idx="603">
                  <c:v>1.9918761302619248</c:v>
                </c:pt>
                <c:pt idx="604">
                  <c:v>2.0016701954749716</c:v>
                </c:pt>
                <c:pt idx="605">
                  <c:v>2.0115116013035359</c:v>
                </c:pt>
                <c:pt idx="606">
                  <c:v>2.0214005685216296</c:v>
                </c:pt>
                <c:pt idx="607">
                  <c:v>2.0313373188534705</c:v>
                </c:pt>
                <c:pt idx="608">
                  <c:v>2.0413220749767809</c:v>
                </c:pt>
                <c:pt idx="609">
                  <c:v>2.0513550605260904</c:v>
                </c:pt>
                <c:pt idx="610">
                  <c:v>2.0614365000960397</c:v>
                </c:pt>
                <c:pt idx="611">
                  <c:v>2.0715666192446895</c:v>
                </c:pt>
                <c:pt idx="612">
                  <c:v>2.0817456444968307</c:v>
                </c:pt>
                <c:pt idx="613">
                  <c:v>2.0919738033472992</c:v>
                </c:pt>
                <c:pt idx="614">
                  <c:v>2.1022513242642904</c:v>
                </c:pt>
                <c:pt idx="615">
                  <c:v>2.1125784366926799</c:v>
                </c:pt>
                <c:pt idx="616">
                  <c:v>2.1229553710573441</c:v>
                </c:pt>
                <c:pt idx="617">
                  <c:v>2.1333823587664851</c:v>
                </c:pt>
                <c:pt idx="618">
                  <c:v>2.143859632214955</c:v>
                </c:pt>
                <c:pt idx="619">
                  <c:v>2.1543874247875863</c:v>
                </c:pt>
                <c:pt idx="620">
                  <c:v>2.1649659708625206</c:v>
                </c:pt>
                <c:pt idx="621">
                  <c:v>2.1755955058145418</c:v>
                </c:pt>
                <c:pt idx="622">
                  <c:v>2.1862762660184094</c:v>
                </c:pt>
                <c:pt idx="623">
                  <c:v>2.197008488852195</c:v>
                </c:pt>
                <c:pt idx="624">
                  <c:v>2.207792412700619</c:v>
                </c:pt>
                <c:pt idx="625">
                  <c:v>2.2186282769583898</c:v>
                </c:pt>
                <c:pt idx="626">
                  <c:v>2.2295163220335437</c:v>
                </c:pt>
                <c:pt idx="627">
                  <c:v>2.2404567893507856</c:v>
                </c:pt>
                <c:pt idx="628">
                  <c:v>2.2514499213548334</c:v>
                </c:pt>
                <c:pt idx="629">
                  <c:v>2.2624959615137588</c:v>
                </c:pt>
                <c:pt idx="630">
                  <c:v>2.2735951543223329</c:v>
                </c:pt>
                <c:pt idx="631">
                  <c:v>2.2847477453053715</c:v>
                </c:pt>
                <c:pt idx="632">
                  <c:v>2.2959539810210785</c:v>
                </c:pt>
                <c:pt idx="633">
                  <c:v>2.3072141090643936</c:v>
                </c:pt>
                <c:pt idx="634">
                  <c:v>2.3185283780703378</c:v>
                </c:pt>
                <c:pt idx="635">
                  <c:v>2.3298970377173598</c:v>
                </c:pt>
                <c:pt idx="636">
                  <c:v>2.3413203387306813</c:v>
                </c:pt>
                <c:pt idx="637">
                  <c:v>2.3527985328856449</c:v>
                </c:pt>
                <c:pt idx="638">
                  <c:v>2.3643318730110585</c:v>
                </c:pt>
                <c:pt idx="639">
                  <c:v>2.3759206129925414</c:v>
                </c:pt>
                <c:pt idx="640">
                  <c:v>2.3875650077758692</c:v>
                </c:pt>
                <c:pt idx="641">
                  <c:v>2.399265313370317</c:v>
                </c:pt>
                <c:pt idx="642">
                  <c:v>2.4110217868520043</c:v>
                </c:pt>
                <c:pt idx="643">
                  <c:v>2.4228346863672363</c:v>
                </c:pt>
                <c:pt idx="644">
                  <c:v>2.4347042711358449</c:v>
                </c:pt>
                <c:pt idx="645">
                  <c:v>2.4466308014545288</c:v>
                </c:pt>
                <c:pt idx="646">
                  <c:v>2.4586145387001919</c:v>
                </c:pt>
                <c:pt idx="647">
                  <c:v>2.4706557453332798</c:v>
                </c:pt>
                <c:pt idx="648">
                  <c:v>2.4827546849011148</c:v>
                </c:pt>
                <c:pt idx="649">
                  <c:v>2.4949116220412288</c:v>
                </c:pt>
                <c:pt idx="650">
                  <c:v>2.5071268224846937</c:v>
                </c:pt>
                <c:pt idx="651">
                  <c:v>2.5194005530594494</c:v>
                </c:pt>
                <c:pt idx="652">
                  <c:v>2.5317330816936319</c:v>
                </c:pt>
                <c:pt idx="653">
                  <c:v>2.5441246774188939</c:v>
                </c:pt>
                <c:pt idx="654">
                  <c:v>2.556575610373728</c:v>
                </c:pt>
                <c:pt idx="655">
                  <c:v>2.5690861518067818</c:v>
                </c:pt>
                <c:pt idx="656">
                  <c:v>2.5816565740801738</c:v>
                </c:pt>
                <c:pt idx="657">
                  <c:v>2.594287150672804</c:v>
                </c:pt>
                <c:pt idx="658">
                  <c:v>2.6069781561836618</c:v>
                </c:pt>
                <c:pt idx="659">
                  <c:v>2.6197298663351294</c:v>
                </c:pt>
                <c:pt idx="660">
                  <c:v>2.6325425579762816</c:v>
                </c:pt>
                <c:pt idx="661">
                  <c:v>2.6454165090861816</c:v>
                </c:pt>
                <c:pt idx="662">
                  <c:v>2.6583519987771731</c:v>
                </c:pt>
                <c:pt idx="663">
                  <c:v>2.6713493072981671</c:v>
                </c:pt>
                <c:pt idx="664">
                  <c:v>2.6844087160379244</c:v>
                </c:pt>
                <c:pt idx="665">
                  <c:v>2.6975305075283331</c:v>
                </c:pt>
                <c:pt idx="666">
                  <c:v>2.7107149654476812</c:v>
                </c:pt>
                <c:pt idx="667">
                  <c:v>2.7239623746239237</c:v>
                </c:pt>
                <c:pt idx="668">
                  <c:v>2.7372730210379448</c:v>
                </c:pt>
                <c:pt idx="669">
                  <c:v>2.7506471918268134</c:v>
                </c:pt>
                <c:pt idx="670">
                  <c:v>2.7640851752870348</c:v>
                </c:pt>
                <c:pt idx="671">
                  <c:v>2.7775872608777932</c:v>
                </c:pt>
                <c:pt idx="672">
                  <c:v>2.7911537392241907</c:v>
                </c:pt>
                <c:pt idx="673">
                  <c:v>2.8047849021204789</c:v>
                </c:pt>
                <c:pt idx="674">
                  <c:v>2.8184810425332829</c:v>
                </c:pt>
                <c:pt idx="675">
                  <c:v>2.8322424546048195</c:v>
                </c:pt>
                <c:pt idx="676">
                  <c:v>2.8460694336561074</c:v>
                </c:pt>
                <c:pt idx="677">
                  <c:v>2.8599622761901715</c:v>
                </c:pt>
                <c:pt idx="678">
                  <c:v>2.8739212798952378</c:v>
                </c:pt>
                <c:pt idx="679">
                  <c:v>2.8879467436479209</c:v>
                </c:pt>
                <c:pt idx="680">
                  <c:v>2.9020389675164044</c:v>
                </c:pt>
                <c:pt idx="681">
                  <c:v>2.9161982527636123</c:v>
                </c:pt>
                <c:pt idx="682">
                  <c:v>2.9304249018503712</c:v>
                </c:pt>
                <c:pt idx="683">
                  <c:v>2.9447192184385655</c:v>
                </c:pt>
                <c:pt idx="684">
                  <c:v>2.9590815073942816</c:v>
                </c:pt>
                <c:pt idx="685">
                  <c:v>2.9735120747909445</c:v>
                </c:pt>
                <c:pt idx="686">
                  <c:v>2.9880112279124438</c:v>
                </c:pt>
                <c:pt idx="687">
                  <c:v>3.0025792752562506</c:v>
                </c:pt>
                <c:pt idx="688">
                  <c:v>3.0172165265365236</c:v>
                </c:pt>
                <c:pt idx="689">
                  <c:v>3.031923292687206</c:v>
                </c:pt>
                <c:pt idx="690">
                  <c:v>3.0466998858651113</c:v>
                </c:pt>
                <c:pt idx="691">
                  <c:v>3.0615466194529981</c:v>
                </c:pt>
                <c:pt idx="692">
                  <c:v>3.0764638080626345</c:v>
                </c:pt>
                <c:pt idx="693">
                  <c:v>3.0914517675378512</c:v>
                </c:pt>
                <c:pt idx="694">
                  <c:v>3.1065108149575815</c:v>
                </c:pt>
                <c:pt idx="695">
                  <c:v>3.1216412686388924</c:v>
                </c:pt>
                <c:pt idx="696">
                  <c:v>3.1368434481400005</c:v>
                </c:pt>
                <c:pt idx="697">
                  <c:v>3.1521176742632782</c:v>
                </c:pt>
                <c:pt idx="698">
                  <c:v>3.1674642690582444</c:v>
                </c:pt>
                <c:pt idx="699">
                  <c:v>3.1828835558245454</c:v>
                </c:pt>
                <c:pt idx="700">
                  <c:v>3.1983758591149205</c:v>
                </c:pt>
                <c:pt idx="701">
                  <c:v>3.2139415047381545</c:v>
                </c:pt>
                <c:pt idx="702">
                  <c:v>3.2295808197620168</c:v>
                </c:pt>
                <c:pt idx="703">
                  <c:v>3.2452941325161864</c:v>
                </c:pt>
                <c:pt idx="704">
                  <c:v>3.2610817725951615</c:v>
                </c:pt>
                <c:pt idx="705">
                  <c:v>3.2769440708611559</c:v>
                </c:pt>
                <c:pt idx="706">
                  <c:v>3.2928813594469806</c:v>
                </c:pt>
                <c:pt idx="707">
                  <c:v>3.3088939717589074</c:v>
                </c:pt>
                <c:pt idx="708">
                  <c:v>3.3249822424795212</c:v>
                </c:pt>
                <c:pt idx="709">
                  <c:v>3.341146507570552</c:v>
                </c:pt>
                <c:pt idx="710">
                  <c:v>3.3573871042756944</c:v>
                </c:pt>
                <c:pt idx="711">
                  <c:v>3.373704371123408</c:v>
                </c:pt>
                <c:pt idx="712">
                  <c:v>3.3900986479297028</c:v>
                </c:pt>
                <c:pt idx="713">
                  <c:v>3.4065702758009055</c:v>
                </c:pt>
                <c:pt idx="714">
                  <c:v>3.4231195971364112</c:v>
                </c:pt>
                <c:pt idx="715">
                  <c:v>3.439746955631414</c:v>
                </c:pt>
                <c:pt idx="716">
                  <c:v>3.456452696279622</c:v>
                </c:pt>
                <c:pt idx="717">
                  <c:v>3.4732371653759526</c:v>
                </c:pt>
                <c:pt idx="718">
                  <c:v>3.4901007105192097</c:v>
                </c:pt>
                <c:pt idx="719">
                  <c:v>3.5070436806147405</c:v>
                </c:pt>
                <c:pt idx="720">
                  <c:v>3.5240664258770749</c:v>
                </c:pt>
                <c:pt idx="721">
                  <c:v>3.541169297832544</c:v>
                </c:pt>
                <c:pt idx="722">
                  <c:v>3.5583526493218769</c:v>
                </c:pt>
                <c:pt idx="723">
                  <c:v>3.5756168345027808</c:v>
                </c:pt>
                <c:pt idx="724">
                  <c:v>3.5929622088524957</c:v>
                </c:pt>
                <c:pt idx="725">
                  <c:v>3.6103891291703314</c:v>
                </c:pt>
                <c:pt idx="726">
                  <c:v>3.6278979535801819</c:v>
                </c:pt>
                <c:pt idx="727">
                  <c:v>3.6454890415330166</c:v>
                </c:pt>
                <c:pt idx="728">
                  <c:v>3.6631627538093507</c:v>
                </c:pt>
                <c:pt idx="729">
                  <c:v>3.6809194525216933</c:v>
                </c:pt>
                <c:pt idx="730">
                  <c:v>3.6987595011169705</c:v>
                </c:pt>
                <c:pt idx="731">
                  <c:v>3.716683264378926</c:v>
                </c:pt>
                <c:pt idx="732">
                  <c:v>3.7346911084304995</c:v>
                </c:pt>
                <c:pt idx="733">
                  <c:v>3.7527834007361776</c:v>
                </c:pt>
                <c:pt idx="734">
                  <c:v>3.7709605101043233</c:v>
                </c:pt>
                <c:pt idx="735">
                  <c:v>3.7892228066894798</c:v>
                </c:pt>
                <c:pt idx="736">
                  <c:v>3.8075706619946463</c:v>
                </c:pt>
                <c:pt idx="737">
                  <c:v>3.8260044488735327</c:v>
                </c:pt>
                <c:pt idx="738">
                  <c:v>3.8445245415327838</c:v>
                </c:pt>
                <c:pt idx="739">
                  <c:v>3.8631313155341789</c:v>
                </c:pt>
                <c:pt idx="740">
                  <c:v>3.8818251477968055</c:v>
                </c:pt>
                <c:pt idx="741">
                  <c:v>3.9006064165992034</c:v>
                </c:pt>
                <c:pt idx="742">
                  <c:v>3.9194755015814819</c:v>
                </c:pt>
                <c:pt idx="743">
                  <c:v>3.9384327837474102</c:v>
                </c:pt>
                <c:pt idx="744">
                  <c:v>3.9574786454664768</c:v>
                </c:pt>
                <c:pt idx="745">
                  <c:v>3.9766134704759208</c:v>
                </c:pt>
                <c:pt idx="746">
                  <c:v>3.995837643882735</c:v>
                </c:pt>
                <c:pt idx="747">
                  <c:v>4.0151515521656371</c:v>
                </c:pt>
                <c:pt idx="748">
                  <c:v>4.0345555831770126</c:v>
                </c:pt>
                <c:pt idx="749">
                  <c:v>4.0540501261448245</c:v>
                </c:pt>
                <c:pt idx="750">
                  <c:v>4.0736355716744947</c:v>
                </c:pt>
                <c:pt idx="751">
                  <c:v>4.0933123117507497</c:v>
                </c:pt>
                <c:pt idx="752">
                  <c:v>4.1130807397394396</c:v>
                </c:pt>
                <c:pt idx="753">
                  <c:v>4.1329412503893197</c:v>
                </c:pt>
                <c:pt idx="754">
                  <c:v>4.1528942398338007</c:v>
                </c:pt>
                <c:pt idx="755">
                  <c:v>4.1729401055926676</c:v>
                </c:pt>
                <c:pt idx="756">
                  <c:v>4.1930792465737614</c:v>
                </c:pt>
                <c:pt idx="757">
                  <c:v>4.2133120630746284</c:v>
                </c:pt>
                <c:pt idx="758">
                  <c:v>4.2336389567841328</c:v>
                </c:pt>
                <c:pt idx="759">
                  <c:v>4.2540603307840366</c:v>
                </c:pt>
                <c:pt idx="760">
                  <c:v>4.2745765895505423</c:v>
                </c:pt>
                <c:pt idx="761">
                  <c:v>4.2951881389557975</c:v>
                </c:pt>
                <c:pt idx="762">
                  <c:v>4.315895386269367</c:v>
                </c:pt>
                <c:pt idx="763">
                  <c:v>4.3366987401596626</c:v>
                </c:pt>
                <c:pt idx="764">
                  <c:v>4.3575986106953399</c:v>
                </c:pt>
                <c:pt idx="765">
                  <c:v>4.3785954093466524</c:v>
                </c:pt>
                <c:pt idx="766">
                  <c:v>4.3996895489867711</c:v>
                </c:pt>
                <c:pt idx="767">
                  <c:v>4.4208814438930606</c:v>
                </c:pt>
                <c:pt idx="768">
                  <c:v>4.4421715097483192</c:v>
                </c:pt>
                <c:pt idx="769">
                  <c:v>4.4635601636419766</c:v>
                </c:pt>
                <c:pt idx="770">
                  <c:v>4.485047824071251</c:v>
                </c:pt>
                <c:pt idx="771">
                  <c:v>4.5066349109422656</c:v>
                </c:pt>
                <c:pt idx="772">
                  <c:v>4.5283218455711216</c:v>
                </c:pt>
                <c:pt idx="773">
                  <c:v>4.5501090506849327</c:v>
                </c:pt>
                <c:pt idx="774">
                  <c:v>4.5719969504228102</c:v>
                </c:pt>
                <c:pt idx="775">
                  <c:v>4.5939859703368127</c:v>
                </c:pt>
                <c:pt idx="776">
                  <c:v>4.6160765373928445</c:v>
                </c:pt>
                <c:pt idx="777">
                  <c:v>4.6382690799715141</c:v>
                </c:pt>
                <c:pt idx="778">
                  <c:v>4.6605640278689462</c:v>
                </c:pt>
                <c:pt idx="779">
                  <c:v>4.6829618122975463</c:v>
                </c:pt>
                <c:pt idx="780">
                  <c:v>4.7054628658867239</c:v>
                </c:pt>
                <c:pt idx="781">
                  <c:v>4.7280676226835645</c:v>
                </c:pt>
                <c:pt idx="782">
                  <c:v>4.7507765181534545</c:v>
                </c:pt>
                <c:pt idx="783">
                  <c:v>4.7735899891806621</c:v>
                </c:pt>
                <c:pt idx="784">
                  <c:v>4.7965084740688653</c:v>
                </c:pt>
                <c:pt idx="785">
                  <c:v>4.8195324125416343</c:v>
                </c:pt>
                <c:pt idx="786">
                  <c:v>4.8426622457428614</c:v>
                </c:pt>
                <c:pt idx="787">
                  <c:v>4.8658984162371448</c:v>
                </c:pt>
                <c:pt idx="788">
                  <c:v>4.8892413680101168</c:v>
                </c:pt>
                <c:pt idx="789">
                  <c:v>4.9126915464687233</c:v>
                </c:pt>
                <c:pt idx="790">
                  <c:v>4.9362493984414524</c:v>
                </c:pt>
                <c:pt idx="791">
                  <c:v>4.959915372178509</c:v>
                </c:pt>
                <c:pt idx="792">
                  <c:v>4.9836899173519358</c:v>
                </c:pt>
                <c:pt idx="793">
                  <c:v>5.0075734850556826</c:v>
                </c:pt>
                <c:pt idx="794">
                  <c:v>5.0315665278056176</c:v>
                </c:pt>
                <c:pt idx="795">
                  <c:v>5.0556694995394897</c:v>
                </c:pt>
                <c:pt idx="796">
                  <c:v>5.0798828556168303</c:v>
                </c:pt>
                <c:pt idx="797">
                  <c:v>5.1042070528187979</c:v>
                </c:pt>
                <c:pt idx="798">
                  <c:v>5.1286425493479735</c:v>
                </c:pt>
                <c:pt idx="799">
                  <c:v>5.1531898048280889</c:v>
                </c:pt>
                <c:pt idx="800">
                  <c:v>5.1778492803037048</c:v>
                </c:pt>
                <c:pt idx="801">
                  <c:v>5.2026214382398255</c:v>
                </c:pt>
                <c:pt idx="802">
                  <c:v>5.2275067425214568</c:v>
                </c:pt>
                <c:pt idx="803">
                  <c:v>5.2525056584531011</c:v>
                </c:pt>
                <c:pt idx="804">
                  <c:v>5.2776186527581963</c:v>
                </c:pt>
                <c:pt idx="805">
                  <c:v>5.3028461935784899</c:v>
                </c:pt>
                <c:pt idx="806">
                  <c:v>5.3281887504733509</c:v>
                </c:pt>
                <c:pt idx="807">
                  <c:v>5.3536467944190234</c:v>
                </c:pt>
                <c:pt idx="808">
                  <c:v>5.3792207978078102</c:v>
                </c:pt>
                <c:pt idx="809">
                  <c:v>5.4049112344472006</c:v>
                </c:pt>
                <c:pt idx="810">
                  <c:v>5.4307185795589259</c:v>
                </c:pt>
                <c:pt idx="811">
                  <c:v>5.456643309777955</c:v>
                </c:pt>
                <c:pt idx="812">
                  <c:v>5.4826859031514221</c:v>
                </c:pt>
                <c:pt idx="813">
                  <c:v>5.5088468391374867</c:v>
                </c:pt>
                <c:pt idx="814">
                  <c:v>5.5351265986041298</c:v>
                </c:pt>
                <c:pt idx="815">
                  <c:v>5.5615256638278767</c:v>
                </c:pt>
                <c:pt idx="816">
                  <c:v>5.588044518492457</c:v>
                </c:pt>
                <c:pt idx="817">
                  <c:v>5.614683647687392</c:v>
                </c:pt>
                <c:pt idx="818">
                  <c:v>5.641443537906512</c:v>
                </c:pt>
                <c:pt idx="819">
                  <c:v>5.6683246770464031</c:v>
                </c:pt>
                <c:pt idx="820">
                  <c:v>5.6953275544047841</c:v>
                </c:pt>
                <c:pt idx="821">
                  <c:v>5.72245266067881</c:v>
                </c:pt>
                <c:pt idx="822">
                  <c:v>5.7497004879632998</c:v>
                </c:pt>
                <c:pt idx="823">
                  <c:v>5.7770715297488957</c:v>
                </c:pt>
                <c:pt idx="824">
                  <c:v>5.804566280920147</c:v>
                </c:pt>
                <c:pt idx="825">
                  <c:v>5.8321852377535146</c:v>
                </c:pt>
                <c:pt idx="826">
                  <c:v>5.8599288979153039</c:v>
                </c:pt>
                <c:pt idx="827">
                  <c:v>5.8877977604595211</c:v>
                </c:pt>
                <c:pt idx="828">
                  <c:v>5.9157923258256488</c:v>
                </c:pt>
                <c:pt idx="829">
                  <c:v>5.943913095836348</c:v>
                </c:pt>
                <c:pt idx="830">
                  <c:v>5.9721605736950778</c:v>
                </c:pt>
                <c:pt idx="831">
                  <c:v>6.0005352639836369</c:v>
                </c:pt>
                <c:pt idx="832">
                  <c:v>6.0290376726596255</c:v>
                </c:pt>
                <c:pt idx="833">
                  <c:v>6.0576683070538255</c:v>
                </c:pt>
                <c:pt idx="834">
                  <c:v>6.0864276758674993</c:v>
                </c:pt>
                <c:pt idx="835">
                  <c:v>6.1153162891696047</c:v>
                </c:pt>
                <c:pt idx="836">
                  <c:v>6.1443346583939284</c:v>
                </c:pt>
                <c:pt idx="837">
                  <c:v>6.1734832963361335</c:v>
                </c:pt>
                <c:pt idx="838">
                  <c:v>6.2027627171507245</c:v>
                </c:pt>
                <c:pt idx="839">
                  <c:v>6.2321734363479253</c:v>
                </c:pt>
                <c:pt idx="840">
                  <c:v>6.2617159707904682</c:v>
                </c:pt>
                <c:pt idx="841">
                  <c:v>6.2913908386903019</c:v>
                </c:pt>
                <c:pt idx="842">
                  <c:v>6.3211985596052056</c:v>
                </c:pt>
                <c:pt idx="843">
                  <c:v>6.3511396544353165</c:v>
                </c:pt>
                <c:pt idx="844">
                  <c:v>6.3812146454195702</c:v>
                </c:pt>
                <c:pt idx="845">
                  <c:v>6.4114240561320468</c:v>
                </c:pt>
                <c:pt idx="846">
                  <c:v>6.4417684114782254</c:v>
                </c:pt>
                <c:pt idx="847">
                  <c:v>6.4722482376911534</c:v>
                </c:pt>
                <c:pt idx="848">
                  <c:v>6.5028640623275136</c:v>
                </c:pt>
                <c:pt idx="849">
                  <c:v>6.5336164142636051</c:v>
                </c:pt>
                <c:pt idx="850">
                  <c:v>6.5645058236912259</c:v>
                </c:pt>
                <c:pt idx="851">
                  <c:v>6.5955328221134621</c:v>
                </c:pt>
                <c:pt idx="852">
                  <c:v>6.6266979423403809</c:v>
                </c:pt>
                <c:pt idx="853">
                  <c:v>6.6580017184846234</c:v>
                </c:pt>
                <c:pt idx="854">
                  <c:v>6.6894446859569072</c:v>
                </c:pt>
                <c:pt idx="855">
                  <c:v>6.7210273814614219</c:v>
                </c:pt>
                <c:pt idx="856">
                  <c:v>6.7527503429911313</c:v>
                </c:pt>
                <c:pt idx="857">
                  <c:v>6.7846141098229715</c:v>
                </c:pt>
                <c:pt idx="858">
                  <c:v>6.8166192225129523</c:v>
                </c:pt>
                <c:pt idx="859">
                  <c:v>6.848766222891153</c:v>
                </c:pt>
                <c:pt idx="860">
                  <c:v>6.8810556540566168</c:v>
                </c:pt>
                <c:pt idx="861">
                  <c:v>6.9134880603721403</c:v>
                </c:pt>
                <c:pt idx="862">
                  <c:v>6.9460639874589631</c:v>
                </c:pt>
                <c:pt idx="863">
                  <c:v>6.9787839821913469</c:v>
                </c:pt>
                <c:pt idx="864">
                  <c:v>7.0116485926910501</c:v>
                </c:pt>
                <c:pt idx="865">
                  <c:v>7.0446583683216977</c:v>
                </c:pt>
                <c:pt idx="866">
                  <c:v>7.0778138596830411</c:v>
                </c:pt>
                <c:pt idx="867">
                  <c:v>7.1111156186051092</c:v>
                </c:pt>
                <c:pt idx="868">
                  <c:v>7.1445641981422527</c:v>
                </c:pt>
                <c:pt idx="869">
                  <c:v>7.1781601525670737</c:v>
                </c:pt>
                <c:pt idx="870">
                  <c:v>7.2119040373642465</c:v>
                </c:pt>
                <c:pt idx="871">
                  <c:v>7.2457964092242282</c:v>
                </c:pt>
                <c:pt idx="872">
                  <c:v>7.2798378260368528</c:v>
                </c:pt>
                <c:pt idx="873">
                  <c:v>7.3140288468848125</c:v>
                </c:pt>
                <c:pt idx="874">
                  <c:v>7.3483700320370255</c:v>
                </c:pt>
                <c:pt idx="875">
                  <c:v>7.3828619429418882</c:v>
                </c:pt>
                <c:pt idx="876">
                  <c:v>7.4175051422204081</c:v>
                </c:pt>
                <c:pt idx="877">
                  <c:v>7.4523001936592239</c:v>
                </c:pt>
                <c:pt idx="878">
                  <c:v>7.4872476622035027</c:v>
                </c:pt>
                <c:pt idx="879">
                  <c:v>7.5223481139497217</c:v>
                </c:pt>
                <c:pt idx="880">
                  <c:v>7.5576021161383267</c:v>
                </c:pt>
                <c:pt idx="881">
                  <c:v>7.5930102371462738</c:v>
                </c:pt>
                <c:pt idx="882">
                  <c:v>7.6285730464794463</c:v>
                </c:pt>
                <c:pt idx="883">
                  <c:v>7.6642911147649491</c:v>
                </c:pt>
                <c:pt idx="884">
                  <c:v>7.7001650137432796</c:v>
                </c:pt>
                <c:pt idx="885">
                  <c:v>7.7361953162603765</c:v>
                </c:pt>
                <c:pt idx="886">
                  <c:v>7.7723825962595399</c:v>
                </c:pt>
                <c:pt idx="887">
                  <c:v>7.8087274287732278</c:v>
                </c:pt>
                <c:pt idx="888">
                  <c:v>7.8452303899147244</c:v>
                </c:pt>
                <c:pt idx="889">
                  <c:v>7.8818920568696793</c:v>
                </c:pt>
                <c:pt idx="890">
                  <c:v>7.9187130078875221</c:v>
                </c:pt>
                <c:pt idx="891">
                  <c:v>7.9556938222727398</c:v>
                </c:pt>
                <c:pt idx="892">
                  <c:v>7.9928350803760306</c:v>
                </c:pt>
                <c:pt idx="893">
                  <c:v>8.0301373635853235</c:v>
                </c:pt>
                <c:pt idx="894">
                  <c:v>8.0676012543166653</c:v>
                </c:pt>
                <c:pt idx="895">
                  <c:v>8.1052273360049707</c:v>
                </c:pt>
                <c:pt idx="896">
                  <c:v>8.143016193094649</c:v>
                </c:pt>
                <c:pt idx="897">
                  <c:v>8.1809684110300811</c:v>
                </c:pt>
                <c:pt idx="898">
                  <c:v>8.2190845762459706</c:v>
                </c:pt>
                <c:pt idx="899">
                  <c:v>8.2573652761575556</c:v>
                </c:pt>
                <c:pt idx="900">
                  <c:v>8.295811099150681</c:v>
                </c:pt>
                <c:pt idx="901">
                  <c:v>8.3344226345717356</c:v>
                </c:pt>
                <c:pt idx="902">
                  <c:v>8.3732004727174409</c:v>
                </c:pt>
                <c:pt idx="903">
                  <c:v>8.4121452048245153</c:v>
                </c:pt>
                <c:pt idx="904">
                  <c:v>8.451257423059177</c:v>
                </c:pt>
                <c:pt idx="905">
                  <c:v>8.4905377205065218</c:v>
                </c:pt>
                <c:pt idx="906">
                  <c:v>8.5299866911597491</c:v>
                </c:pt>
                <c:pt idx="907">
                  <c:v>8.5696049299092412</c:v>
                </c:pt>
                <c:pt idx="908">
                  <c:v>8.6093930325315071</c:v>
                </c:pt>
                <c:pt idx="909">
                  <c:v>8.6493515956779721</c:v>
                </c:pt>
                <c:pt idx="910">
                  <c:v>8.6894812168636264</c:v>
                </c:pt>
                <c:pt idx="911">
                  <c:v>8.7297824944555185</c:v>
                </c:pt>
                <c:pt idx="912">
                  <c:v>8.7702560276611088</c:v>
                </c:pt>
                <c:pt idx="913">
                  <c:v>8.810902416516468</c:v>
                </c:pt>
                <c:pt idx="914">
                  <c:v>8.8517222618743272</c:v>
                </c:pt>
                <c:pt idx="915">
                  <c:v>8.8927161653919757</c:v>
                </c:pt>
                <c:pt idx="916">
                  <c:v>8.9338847295190096</c:v>
                </c:pt>
                <c:pt idx="917">
                  <c:v>8.9752285574849235</c:v>
                </c:pt>
                <c:pt idx="918">
                  <c:v>9.0167482532865524</c:v>
                </c:pt>
                <c:pt idx="919">
                  <c:v>9.0584444216753539</c:v>
                </c:pt>
                <c:pt idx="920">
                  <c:v>9.1003176681445392</c:v>
                </c:pt>
                <c:pt idx="921">
                  <c:v>9.1423685989160468</c:v>
                </c:pt>
                <c:pt idx="922">
                  <c:v>9.1845978209273582</c:v>
                </c:pt>
                <c:pt idx="923">
                  <c:v>9.2270059418181543</c:v>
                </c:pt>
                <c:pt idx="924">
                  <c:v>9.2695935699168146</c:v>
                </c:pt>
                <c:pt idx="925">
                  <c:v>9.3123613142267558</c:v>
                </c:pt>
                <c:pt idx="926">
                  <c:v>9.3553097844126096</c:v>
                </c:pt>
                <c:pt idx="927">
                  <c:v>9.3984395907862428</c:v>
                </c:pt>
                <c:pt idx="928">
                  <c:v>9.4417513442926051</c:v>
                </c:pt>
                <c:pt idx="929">
                  <c:v>9.4852456564954242</c:v>
                </c:pt>
                <c:pt idx="930">
                  <c:v>9.5289231395627318</c:v>
                </c:pt>
                <c:pt idx="931">
                  <c:v>9.5727844062522252</c:v>
                </c:pt>
                <c:pt idx="932">
                  <c:v>9.6168300698964622</c:v>
                </c:pt>
                <c:pt idx="933">
                  <c:v>9.6610607443878926</c:v>
                </c:pt>
                <c:pt idx="934">
                  <c:v>9.7054770441637181</c:v>
                </c:pt>
                <c:pt idx="935">
                  <c:v>9.750079584190587</c:v>
                </c:pt>
                <c:pt idx="936">
                  <c:v>9.794868979949122</c:v>
                </c:pt>
                <c:pt idx="937">
                  <c:v>9.8398458474182693</c:v>
                </c:pt>
                <c:pt idx="938">
                  <c:v>9.8850108030594868</c:v>
                </c:pt>
                <c:pt idx="939">
                  <c:v>9.9303644638007587</c:v>
                </c:pt>
                <c:pt idx="940">
                  <c:v>9.9759074470204325</c:v>
                </c:pt>
                <c:pt idx="941">
                  <c:v>10.021640370530887</c:v>
                </c:pt>
                <c:pt idx="942">
                  <c:v>10.067563852562031</c:v>
                </c:pt>
                <c:pt idx="943">
                  <c:v>10.113678511744617</c:v>
                </c:pt>
                <c:pt idx="944">
                  <c:v>10.159984967093385</c:v>
                </c:pt>
                <c:pt idx="945">
                  <c:v>10.206483837990037</c:v>
                </c:pt>
                <c:pt idx="946">
                  <c:v>10.253175744166022</c:v>
                </c:pt>
                <c:pt idx="947">
                  <c:v>10.300061305685153</c:v>
                </c:pt>
                <c:pt idx="948">
                  <c:v>10.347141142926043</c:v>
                </c:pt>
                <c:pt idx="949">
                  <c:v>10.394415876564356</c:v>
                </c:pt>
                <c:pt idx="950">
                  <c:v>10.441886127554888</c:v>
                </c:pt>
                <c:pt idx="951">
                  <c:v>10.489552517113461</c:v>
                </c:pt>
                <c:pt idx="952">
                  <c:v>10.537415666698642</c:v>
                </c:pt>
                <c:pt idx="953">
                  <c:v>10.58547619799327</c:v>
                </c:pt>
                <c:pt idx="954">
                  <c:v>10.633734732885808</c:v>
                </c:pt>
                <c:pt idx="955">
                  <c:v>10.682191893451513</c:v>
                </c:pt>
                <c:pt idx="956">
                  <c:v>10.730848301933415</c:v>
                </c:pt>
                <c:pt idx="957">
                  <c:v>10.77970458072312</c:v>
                </c:pt>
                <c:pt idx="958">
                  <c:v>10.828761352341417</c:v>
                </c:pt>
                <c:pt idx="959">
                  <c:v>10.878019239418709</c:v>
                </c:pt>
                <c:pt idx="960">
                  <c:v>10.927478864675255</c:v>
                </c:pt>
                <c:pt idx="961">
                  <c:v>10.977140850901218</c:v>
                </c:pt>
                <c:pt idx="962">
                  <c:v>11.027005820936536</c:v>
                </c:pt>
                <c:pt idx="963">
                  <c:v>11.077074397650595</c:v>
                </c:pt>
                <c:pt idx="964">
                  <c:v>11.127347203921719</c:v>
                </c:pt>
                <c:pt idx="965">
                  <c:v>11.177824862616468</c:v>
                </c:pt>
                <c:pt idx="966">
                  <c:v>11.228507996568744</c:v>
                </c:pt>
                <c:pt idx="967">
                  <c:v>11.279397228558713</c:v>
                </c:pt>
                <c:pt idx="968">
                  <c:v>11.330493181291523</c:v>
                </c:pt>
                <c:pt idx="969">
                  <c:v>11.381796477375843</c:v>
                </c:pt>
                <c:pt idx="970">
                  <c:v>11.433307739302206</c:v>
                </c:pt>
                <c:pt idx="971">
                  <c:v>11.485027589421151</c:v>
                </c:pt>
                <c:pt idx="972">
                  <c:v>11.536956649921184</c:v>
                </c:pt>
                <c:pt idx="973">
                  <c:v>11.589095542806533</c:v>
                </c:pt>
                <c:pt idx="974">
                  <c:v>11.64144488987472</c:v>
                </c:pt>
                <c:pt idx="975">
                  <c:v>11.694005312693927</c:v>
                </c:pt>
                <c:pt idx="976">
                  <c:v>11.746777432580174</c:v>
                </c:pt>
                <c:pt idx="977">
                  <c:v>11.799761870574301</c:v>
                </c:pt>
                <c:pt idx="978">
                  <c:v>11.852959247418745</c:v>
                </c:pt>
                <c:pt idx="979">
                  <c:v>11.906370183534133</c:v>
                </c:pt>
                <c:pt idx="980">
                  <c:v>11.959995298995663</c:v>
                </c:pt>
                <c:pt idx="981">
                  <c:v>12.013835213509308</c:v>
                </c:pt>
                <c:pt idx="982">
                  <c:v>12.067890546387797</c:v>
                </c:pt>
                <c:pt idx="983">
                  <c:v>12.122161916526419</c:v>
                </c:pt>
                <c:pt idx="984">
                  <c:v>12.176649942378615</c:v>
                </c:pt>
                <c:pt idx="985">
                  <c:v>12.231355241931373</c:v>
                </c:pt>
                <c:pt idx="986">
                  <c:v>12.286278432680433</c:v>
                </c:pt>
                <c:pt idx="987">
                  <c:v>12.341420131605279</c:v>
                </c:pt>
                <c:pt idx="988">
                  <c:v>12.396780955143939</c:v>
                </c:pt>
                <c:pt idx="989">
                  <c:v>12.452361519167583</c:v>
                </c:pt>
                <c:pt idx="990">
                  <c:v>12.508162438954919</c:v>
                </c:pt>
                <c:pt idx="991">
                  <c:v>12.564184329166391</c:v>
                </c:pt>
                <c:pt idx="992">
                  <c:v>12.620427803818171</c:v>
                </c:pt>
                <c:pt idx="993">
                  <c:v>12.676893476255954</c:v>
                </c:pt>
                <c:pt idx="994">
                  <c:v>12.733581959128552</c:v>
                </c:pt>
                <c:pt idx="995">
                  <c:v>12.790493864361284</c:v>
                </c:pt>
                <c:pt idx="996">
                  <c:v>12.847629803129163</c:v>
                </c:pt>
                <c:pt idx="997">
                  <c:v>12.904990385829882</c:v>
                </c:pt>
                <c:pt idx="998">
                  <c:v>12.962576222056599</c:v>
                </c:pt>
                <c:pt idx="999">
                  <c:v>13.020387920570522</c:v>
                </c:pt>
                <c:pt idx="1000">
                  <c:v>13.078426089273286</c:v>
                </c:pt>
                <c:pt idx="1001">
                  <c:v>13.136691335179128</c:v>
                </c:pt>
                <c:pt idx="1002">
                  <c:v>13.195184264386867</c:v>
                </c:pt>
                <c:pt idx="1003">
                  <c:v>13.253905482051671</c:v>
                </c:pt>
                <c:pt idx="1004">
                  <c:v>13.31285559235663</c:v>
                </c:pt>
                <c:pt idx="1005">
                  <c:v>13.372035198484124</c:v>
                </c:pt>
                <c:pt idx="1006">
                  <c:v>13.431444902586982</c:v>
                </c:pt>
                <c:pt idx="1007">
                  <c:v>13.49108530575945</c:v>
                </c:pt>
                <c:pt idx="1008">
                  <c:v>13.550957008007943</c:v>
                </c:pt>
                <c:pt idx="1009">
                  <c:v>13.611060608221614</c:v>
                </c:pt>
                <c:pt idx="1010">
                  <c:v>13.671396704142694</c:v>
                </c:pt>
                <c:pt idx="1011">
                  <c:v>13.731965892336655</c:v>
                </c:pt>
                <c:pt idx="1012">
                  <c:v>13.792768768162158</c:v>
                </c:pt>
                <c:pt idx="1013">
                  <c:v>13.853805925740803</c:v>
                </c:pt>
                <c:pt idx="1014">
                  <c:v>13.91507795792667</c:v>
                </c:pt>
                <c:pt idx="1015">
                  <c:v>13.976585456275672</c:v>
                </c:pt>
                <c:pt idx="1016">
                  <c:v>14.038329011014692</c:v>
                </c:pt>
                <c:pt idx="1017">
                  <c:v>14.100309211010536</c:v>
                </c:pt>
                <c:pt idx="1018">
                  <c:v>14.162526643738667</c:v>
                </c:pt>
                <c:pt idx="1019">
                  <c:v>14.224981895251751</c:v>
                </c:pt>
                <c:pt idx="1020">
                  <c:v>14.287675550148</c:v>
                </c:pt>
                <c:pt idx="1021">
                  <c:v>14.350608191539312</c:v>
                </c:pt>
                <c:pt idx="1022">
                  <c:v>14.413780401019213</c:v>
                </c:pt>
                <c:pt idx="1023">
                  <c:v>14.47719275863061</c:v>
                </c:pt>
                <c:pt idx="1024">
                  <c:v>14.540845842833322</c:v>
                </c:pt>
                <c:pt idx="1025">
                  <c:v>14.604740230471446</c:v>
                </c:pt>
                <c:pt idx="1026">
                  <c:v>14.668876496740488</c:v>
                </c:pt>
                <c:pt idx="1027">
                  <c:v>14.733255215154331</c:v>
                </c:pt>
                <c:pt idx="1028">
                  <c:v>14.797876957511983</c:v>
                </c:pt>
                <c:pt idx="1029">
                  <c:v>14.862742293864141</c:v>
                </c:pt>
                <c:pt idx="1030">
                  <c:v>14.927851792479553</c:v>
                </c:pt>
                <c:pt idx="1031">
                  <c:v>14.99320601981119</c:v>
                </c:pt>
                <c:pt idx="1032">
                  <c:v>15.058805540462226</c:v>
                </c:pt>
                <c:pt idx="1033">
                  <c:v>15.12465091715181</c:v>
                </c:pt>
                <c:pt idx="1034">
                  <c:v>15.190742710680665</c:v>
                </c:pt>
                <c:pt idx="1035">
                  <c:v>15.257081479896481</c:v>
                </c:pt>
                <c:pt idx="1036">
                  <c:v>15.323667781659122</c:v>
                </c:pt>
                <c:pt idx="1037">
                  <c:v>15.39050217080564</c:v>
                </c:pt>
                <c:pt idx="1038">
                  <c:v>15.457585200115103</c:v>
                </c:pt>
                <c:pt idx="1039">
                  <c:v>15.524917420273228</c:v>
                </c:pt>
                <c:pt idx="1040">
                  <c:v>15.592499379836832</c:v>
                </c:pt>
                <c:pt idx="1041">
                  <c:v>15.660331625198092</c:v>
                </c:pt>
                <c:pt idx="1042">
                  <c:v>15.728414700548617</c:v>
                </c:pt>
                <c:pt idx="1043">
                  <c:v>15.796749147843343</c:v>
                </c:pt>
                <c:pt idx="1044">
                  <c:v>15.865335506764231</c:v>
                </c:pt>
                <c:pt idx="1045">
                  <c:v>15.934174314683794</c:v>
                </c:pt>
                <c:pt idx="1046">
                  <c:v>16.003266106628434</c:v>
                </c:pt>
                <c:pt idx="1047">
                  <c:v>16.072611415241596</c:v>
                </c:pt>
                <c:pt idx="1048">
                  <c:v>16.142210770746747</c:v>
                </c:pt>
                <c:pt idx="1049">
                  <c:v>16.212064700910179</c:v>
                </c:pt>
                <c:pt idx="1050">
                  <c:v>16.282173731003628</c:v>
                </c:pt>
                <c:pt idx="1051">
                  <c:v>16.352538383766706</c:v>
                </c:pt>
                <c:pt idx="1052">
                  <c:v>16.423159179369183</c:v>
                </c:pt>
                <c:pt idx="1053">
                  <c:v>16.494036635373075</c:v>
                </c:pt>
                <c:pt idx="1054">
                  <c:v>16.565171266694563</c:v>
                </c:pt>
                <c:pt idx="1055">
                  <c:v>16.636563585565746</c:v>
                </c:pt>
                <c:pt idx="1056">
                  <c:v>16.708214101496218</c:v>
                </c:pt>
                <c:pt idx="1057">
                  <c:v>16.780123321234473</c:v>
                </c:pt>
                <c:pt idx="1058">
                  <c:v>16.852291748729151</c:v>
                </c:pt>
                <c:pt idx="1059">
                  <c:v>16.924719885090116</c:v>
                </c:pt>
                <c:pt idx="1060">
                  <c:v>16.997408228549368</c:v>
                </c:pt>
                <c:pt idx="1061">
                  <c:v>17.070357274421784</c:v>
                </c:pt>
                <c:pt idx="1062">
                  <c:v>17.143567515065708</c:v>
                </c:pt>
                <c:pt idx="1063">
                  <c:v>17.217039439843386</c:v>
                </c:pt>
                <c:pt idx="1064">
                  <c:v>17.290773535081222</c:v>
                </c:pt>
                <c:pt idx="1065">
                  <c:v>17.364770284029902</c:v>
                </c:pt>
                <c:pt idx="1066">
                  <c:v>17.439030166824338</c:v>
                </c:pt>
                <c:pt idx="1067">
                  <c:v>17.513553660443485</c:v>
                </c:pt>
                <c:pt idx="1068">
                  <c:v>17.588341238669983</c:v>
                </c:pt>
                <c:pt idx="1069">
                  <c:v>17.663393372049672</c:v>
                </c:pt>
                <c:pt idx="1070">
                  <c:v>17.73871052785093</c:v>
                </c:pt>
                <c:pt idx="1071">
                  <c:v>17.814293170023898</c:v>
                </c:pt>
                <c:pt idx="1072">
                  <c:v>17.890141759159537</c:v>
                </c:pt>
                <c:pt idx="1073">
                  <c:v>17.966256752448551</c:v>
                </c:pt>
                <c:pt idx="1074">
                  <c:v>18.042638603640174</c:v>
                </c:pt>
                <c:pt idx="1075">
                  <c:v>18.119287763000809</c:v>
                </c:pt>
                <c:pt idx="1076">
                  <c:v>18.196204677272544</c:v>
                </c:pt>
                <c:pt idx="1077">
                  <c:v>18.273389789631523</c:v>
                </c:pt>
                <c:pt idx="1078">
                  <c:v>18.350843539646188</c:v>
                </c:pt>
                <c:pt idx="1079">
                  <c:v>18.428566363235394</c:v>
                </c:pt>
                <c:pt idx="1080">
                  <c:v>18.506558692626395</c:v>
                </c:pt>
                <c:pt idx="1081">
                  <c:v>18.584820956312711</c:v>
                </c:pt>
                <c:pt idx="1082">
                  <c:v>18.663353579011851</c:v>
                </c:pt>
                <c:pt idx="1083">
                  <c:v>18.742156981622944</c:v>
                </c:pt>
                <c:pt idx="1084">
                  <c:v>18.821231581184236</c:v>
                </c:pt>
                <c:pt idx="1085">
                  <c:v>18.900577790830468</c:v>
                </c:pt>
                <c:pt idx="1086">
                  <c:v>18.980196019750153</c:v>
                </c:pt>
                <c:pt idx="1087">
                  <c:v>19.060086673142731</c:v>
                </c:pt>
                <c:pt idx="1088">
                  <c:v>19.140250152175625</c:v>
                </c:pt>
                <c:pt idx="1089">
                  <c:v>19.220686853941174</c:v>
                </c:pt>
                <c:pt idx="1090">
                  <c:v>19.301397171413495</c:v>
                </c:pt>
                <c:pt idx="1091">
                  <c:v>19.382381493405202</c:v>
                </c:pt>
                <c:pt idx="1092">
                  <c:v>19.463640204524065</c:v>
                </c:pt>
                <c:pt idx="1093">
                  <c:v>19.545173685129555</c:v>
                </c:pt>
                <c:pt idx="1094">
                  <c:v>19.626982311289289</c:v>
                </c:pt>
                <c:pt idx="1095">
                  <c:v>19.709066454735417</c:v>
                </c:pt>
                <c:pt idx="1096">
                  <c:v>19.791426482820878</c:v>
                </c:pt>
                <c:pt idx="1097">
                  <c:v>19.87406275847561</c:v>
                </c:pt>
                <c:pt idx="1098">
                  <c:v>19.956975640162661</c:v>
                </c:pt>
                <c:pt idx="1099">
                  <c:v>20.040165481834222</c:v>
                </c:pt>
                <c:pt idx="1100">
                  <c:v>20.123632632887588</c:v>
                </c:pt>
                <c:pt idx="1101">
                  <c:v>20.20737743812105</c:v>
                </c:pt>
                <c:pt idx="1102">
                  <c:v>20.291400237689711</c:v>
                </c:pt>
                <c:pt idx="1103">
                  <c:v>20.375701367061239</c:v>
                </c:pt>
                <c:pt idx="1104">
                  <c:v>20.460281156971561</c:v>
                </c:pt>
                <c:pt idx="1105">
                  <c:v>20.54513993338049</c:v>
                </c:pt>
                <c:pt idx="1106">
                  <c:v>20.630278017427301</c:v>
                </c:pt>
                <c:pt idx="1107">
                  <c:v>20.715695725386258</c:v>
                </c:pt>
                <c:pt idx="1108">
                  <c:v>20.801393368622072</c:v>
                </c:pt>
                <c:pt idx="1109">
                  <c:v>20.887371253545343</c:v>
                </c:pt>
                <c:pt idx="1110">
                  <c:v>20.973629681567928</c:v>
                </c:pt>
                <c:pt idx="1111">
                  <c:v>21.060168949058287</c:v>
                </c:pt>
                <c:pt idx="1112">
                  <c:v>21.146989347296792</c:v>
                </c:pt>
                <c:pt idx="1113">
                  <c:v>21.234091162430996</c:v>
                </c:pt>
                <c:pt idx="1114">
                  <c:v>21.321474675430885</c:v>
                </c:pt>
                <c:pt idx="1115">
                  <c:v>21.409140162044078</c:v>
                </c:pt>
                <c:pt idx="1116">
                  <c:v>21.497087892751047</c:v>
                </c:pt>
                <c:pt idx="1117">
                  <c:v>21.585318132720275</c:v>
                </c:pt>
                <c:pt idx="1118">
                  <c:v>21.673831141763429</c:v>
                </c:pt>
                <c:pt idx="1119">
                  <c:v>21.762627174290511</c:v>
                </c:pt>
                <c:pt idx="1120">
                  <c:v>21.851706479264998</c:v>
                </c:pt>
                <c:pt idx="1121">
                  <c:v>21.94106930015899</c:v>
                </c:pt>
                <c:pt idx="1122">
                  <c:v>22.030715874908353</c:v>
                </c:pt>
                <c:pt idx="1123">
                  <c:v>22.120646435867855</c:v>
                </c:pt>
                <c:pt idx="1124">
                  <c:v>22.210861209766332</c:v>
                </c:pt>
                <c:pt idx="1125">
                  <c:v>22.301360417661851</c:v>
                </c:pt>
                <c:pt idx="1126">
                  <c:v>22.392144274896889</c:v>
                </c:pt>
                <c:pt idx="1127">
                  <c:v>22.483212991053549</c:v>
                </c:pt>
                <c:pt idx="1128">
                  <c:v>22.57456676990877</c:v>
                </c:pt>
                <c:pt idx="1129">
                  <c:v>22.666205809389602</c:v>
                </c:pt>
                <c:pt idx="1130">
                  <c:v>22.758130301528482</c:v>
                </c:pt>
                <c:pt idx="1131">
                  <c:v>22.850340432418569</c:v>
                </c:pt>
                <c:pt idx="1132">
                  <c:v>22.942836382169101</c:v>
                </c:pt>
                <c:pt idx="1133">
                  <c:v>23.035618324860824</c:v>
                </c:pt>
                <c:pt idx="1134">
                  <c:v>23.128686428501435</c:v>
                </c:pt>
                <c:pt idx="1135">
                  <c:v>23.22204085498111</c:v>
                </c:pt>
                <c:pt idx="1136">
                  <c:v>23.315681760028081</c:v>
                </c:pt>
                <c:pt idx="1137">
                  <c:v>23.409609293164266</c:v>
                </c:pt>
                <c:pt idx="1138">
                  <c:v>23.503823597660979</c:v>
                </c:pt>
                <c:pt idx="1139">
                  <c:v>23.598324810494702</c:v>
                </c:pt>
                <c:pt idx="1140">
                  <c:v>23.693113062302942</c:v>
                </c:pt>
                <c:pt idx="1141">
                  <c:v>23.78818847734016</c:v>
                </c:pt>
                <c:pt idx="1142">
                  <c:v>23.883551173433801</c:v>
                </c:pt>
                <c:pt idx="1143">
                  <c:v>23.979201261940386</c:v>
                </c:pt>
                <c:pt idx="1144">
                  <c:v>24.075138847701727</c:v>
                </c:pt>
                <c:pt idx="1145">
                  <c:v>24.171364029001229</c:v>
                </c:pt>
                <c:pt idx="1146">
                  <c:v>24.267876897520299</c:v>
                </c:pt>
                <c:pt idx="1147">
                  <c:v>24.364677538294849</c:v>
                </c:pt>
                <c:pt idx="1148">
                  <c:v>24.461766029671946</c:v>
                </c:pt>
                <c:pt idx="1149">
                  <c:v>24.559142443266538</c:v>
                </c:pt>
                <c:pt idx="1150">
                  <c:v>24.656806843918343</c:v>
                </c:pt>
                <c:pt idx="1151">
                  <c:v>24.754759289648838</c:v>
                </c:pt>
                <c:pt idx="1152">
                  <c:v>24.852999831618398</c:v>
                </c:pt>
                <c:pt idx="1153">
                  <c:v>24.951528514083556</c:v>
                </c:pt>
                <c:pt idx="1154">
                  <c:v>25.050345374354428</c:v>
                </c:pt>
                <c:pt idx="1155">
                  <c:v>25.149450442752265</c:v>
                </c:pt>
                <c:pt idx="1156">
                  <c:v>25.248843742567175</c:v>
                </c:pt>
                <c:pt idx="1157">
                  <c:v>25.348525290015985</c:v>
                </c:pt>
                <c:pt idx="1158">
                  <c:v>25.44849509420029</c:v>
                </c:pt>
                <c:pt idx="1159">
                  <c:v>25.548753157064645</c:v>
                </c:pt>
                <c:pt idx="1160">
                  <c:v>25.649299473354944</c:v>
                </c:pt>
                <c:pt idx="1161">
                  <c:v>25.750134030576977</c:v>
                </c:pt>
                <c:pt idx="1162">
                  <c:v>25.851256808955167</c:v>
                </c:pt>
                <c:pt idx="1163">
                  <c:v>25.952667781391504</c:v>
                </c:pt>
                <c:pt idx="1164">
                  <c:v>26.054366913424658</c:v>
                </c:pt>
                <c:pt idx="1165">
                  <c:v>26.15635416318931</c:v>
                </c:pt>
                <c:pt idx="1166">
                  <c:v>26.258629481375664</c:v>
                </c:pt>
                <c:pt idx="1167">
                  <c:v>26.361192811189202</c:v>
                </c:pt>
                <c:pt idx="1168">
                  <c:v>26.464044088310619</c:v>
                </c:pt>
                <c:pt idx="1169">
                  <c:v>26.567183240856004</c:v>
                </c:pt>
                <c:pt idx="1170">
                  <c:v>26.670610189337232</c:v>
                </c:pt>
                <c:pt idx="1171">
                  <c:v>26.774324846622601</c:v>
                </c:pt>
                <c:pt idx="1172">
                  <c:v>26.878327117897694</c:v>
                </c:pt>
                <c:pt idx="1173">
                  <c:v>26.982616900626486</c:v>
                </c:pt>
                <c:pt idx="1174">
                  <c:v>27.087194084512703</c:v>
                </c:pt>
                <c:pt idx="1175">
                  <c:v>27.192058551461429</c:v>
                </c:pt>
                <c:pt idx="1176">
                  <c:v>27.297210175540982</c:v>
                </c:pt>
                <c:pt idx="1177">
                  <c:v>27.402648822945036</c:v>
                </c:pt>
                <c:pt idx="1178">
                  <c:v>27.508374351955027</c:v>
                </c:pt>
                <c:pt idx="1179">
                  <c:v>27.61438661290283</c:v>
                </c:pt>
                <c:pt idx="1180">
                  <c:v>27.720685448133725</c:v>
                </c:pt>
                <c:pt idx="1181">
                  <c:v>27.827270691969627</c:v>
                </c:pt>
                <c:pt idx="1182">
                  <c:v>27.934142170672636</c:v>
                </c:pt>
                <c:pt idx="1183">
                  <c:v>28.04129970240886</c:v>
                </c:pt>
                <c:pt idx="1184">
                  <c:v>28.148743097212559</c:v>
                </c:pt>
                <c:pt idx="1185">
                  <c:v>28.256472156950586</c:v>
                </c:pt>
                <c:pt idx="1186">
                  <c:v>28.36448667528715</c:v>
                </c:pt>
                <c:pt idx="1187">
                  <c:v>28.472786437648896</c:v>
                </c:pt>
                <c:pt idx="1188">
                  <c:v>28.581371221190309</c:v>
                </c:pt>
                <c:pt idx="1189">
                  <c:v>28.69024079475945</c:v>
                </c:pt>
                <c:pt idx="1190">
                  <c:v>28.799394918864028</c:v>
                </c:pt>
                <c:pt idx="1191">
                  <c:v>28.90883334563782</c:v>
                </c:pt>
                <c:pt idx="1192">
                  <c:v>29.018555818807432</c:v>
                </c:pt>
                <c:pt idx="1193">
                  <c:v>29.128562073659417</c:v>
                </c:pt>
                <c:pt idx="1194">
                  <c:v>29.238851837007754</c:v>
                </c:pt>
                <c:pt idx="1195">
                  <c:v>29.349424827161688</c:v>
                </c:pt>
                <c:pt idx="1196">
                  <c:v>29.460280753893944</c:v>
                </c:pt>
                <c:pt idx="1197">
                  <c:v>29.571419318409319</c:v>
                </c:pt>
                <c:pt idx="1198">
                  <c:v>29.68284021331365</c:v>
                </c:pt>
                <c:pt idx="1199">
                  <c:v>29.794543122583171</c:v>
                </c:pt>
                <c:pt idx="1200">
                  <c:v>29.906527721534275</c:v>
                </c:pt>
                <c:pt idx="1201">
                  <c:v>30.01879367679366</c:v>
                </c:pt>
                <c:pt idx="1202">
                  <c:v>30.131340646268882</c:v>
                </c:pt>
                <c:pt idx="1203">
                  <c:v>30.244168279119332</c:v>
                </c:pt>
                <c:pt idx="1204">
                  <c:v>30.357276215727609</c:v>
                </c:pt>
                <c:pt idx="1205">
                  <c:v>30.470664087671331</c:v>
                </c:pt>
                <c:pt idx="1206">
                  <c:v>30.584331517695368</c:v>
                </c:pt>
                <c:pt idx="1207">
                  <c:v>30.698278119684499</c:v>
                </c:pt>
                <c:pt idx="1208">
                  <c:v>30.812503498636527</c:v>
                </c:pt>
                <c:pt idx="1209">
                  <c:v>30.927007250635814</c:v>
                </c:pt>
                <c:pt idx="1210">
                  <c:v>31.04178896282729</c:v>
                </c:pt>
                <c:pt idx="1211">
                  <c:v>31.156848213390898</c:v>
                </c:pt>
                <c:pt idx="1212">
                  <c:v>31.272184571516508</c:v>
                </c:pt>
                <c:pt idx="1213">
                  <c:v>31.387797597379301</c:v>
                </c:pt>
                <c:pt idx="1214">
                  <c:v>31.503686842115613</c:v>
                </c:pt>
                <c:pt idx="1215">
                  <c:v>31.619851847799271</c:v>
                </c:pt>
                <c:pt idx="1216">
                  <c:v>31.736292147418403</c:v>
                </c:pt>
                <c:pt idx="1217">
                  <c:v>31.853007264852732</c:v>
                </c:pt>
                <c:pt idx="1218">
                  <c:v>31.96999671485138</c:v>
                </c:pt>
                <c:pt idx="1219">
                  <c:v>32.087260003011153</c:v>
                </c:pt>
                <c:pt idx="1220">
                  <c:v>32.204796625755343</c:v>
                </c:pt>
                <c:pt idx="1221">
                  <c:v>32.322606070313022</c:v>
                </c:pt>
                <c:pt idx="1222">
                  <c:v>32.44068781469889</c:v>
                </c:pt>
                <c:pt idx="1223">
                  <c:v>32.559041327693606</c:v>
                </c:pt>
                <c:pt idx="1224">
                  <c:v>32.677666068824635</c:v>
                </c:pt>
                <c:pt idx="1225">
                  <c:v>32.796561488347692</c:v>
                </c:pt>
                <c:pt idx="1226">
                  <c:v>32.915727027228641</c:v>
                </c:pt>
                <c:pt idx="1227">
                  <c:v>33.035162117125992</c:v>
                </c:pt>
                <c:pt idx="1228">
                  <c:v>33.154866180373922</c:v>
                </c:pt>
                <c:pt idx="1229">
                  <c:v>33.274838629965856</c:v>
                </c:pt>
                <c:pt idx="1230">
                  <c:v>33.395078869538594</c:v>
                </c:pt>
                <c:pt idx="1231">
                  <c:v>33.515586293357011</c:v>
                </c:pt>
                <c:pt idx="1232">
                  <c:v>33.636360286299315</c:v>
                </c:pt>
                <c:pt idx="1233">
                  <c:v>33.757400223842907</c:v>
                </c:pt>
                <c:pt idx="1234">
                  <c:v>33.878705472050761</c:v>
                </c:pt>
                <c:pt idx="1235">
                  <c:v>34.000275387558432</c:v>
                </c:pt>
                <c:pt idx="1236">
                  <c:v>34.122109317561652</c:v>
                </c:pt>
                <c:pt idx="1237">
                  <c:v>34.244206599804478</c:v>
                </c:pt>
                <c:pt idx="1238">
                  <c:v>34.366566562568082</c:v>
                </c:pt>
                <c:pt idx="1239">
                  <c:v>34.489188524660115</c:v>
                </c:pt>
                <c:pt idx="1240">
                  <c:v>34.612071795404681</c:v>
                </c:pt>
                <c:pt idx="1241">
                  <c:v>34.735215674632947</c:v>
                </c:pt>
                <c:pt idx="1242">
                  <c:v>34.858619452674311</c:v>
                </c:pt>
                <c:pt idx="1243">
                  <c:v>34.982282410348255</c:v>
                </c:pt>
                <c:pt idx="1244">
                  <c:v>35.106203818956772</c:v>
                </c:pt>
                <c:pt idx="1245">
                  <c:v>35.230382940277465</c:v>
                </c:pt>
                <c:pt idx="1246">
                  <c:v>35.354819026557244</c:v>
                </c:pt>
                <c:pt idx="1247">
                  <c:v>35.479511320506674</c:v>
                </c:pt>
                <c:pt idx="1248">
                  <c:v>35.60445905529496</c:v>
                </c:pt>
                <c:pt idx="1249">
                  <c:v>35.729661454545592</c:v>
                </c:pt>
                <c:pt idx="1250">
                  <c:v>35.855117732332637</c:v>
                </c:pt>
                <c:pt idx="1251">
                  <c:v>35.980827093177659</c:v>
                </c:pt>
                <c:pt idx="1252">
                  <c:v>36.106788732047335</c:v>
                </c:pt>
                <c:pt idx="1253">
                  <c:v>36.233001834351711</c:v>
                </c:pt>
                <c:pt idx="1254">
                  <c:v>36.359465575943133</c:v>
                </c:pt>
                <c:pt idx="1255">
                  <c:v>36.486179123115839</c:v>
                </c:pt>
                <c:pt idx="1256">
                  <c:v>36.613141632606251</c:v>
                </c:pt>
                <c:pt idx="1257">
                  <c:v>36.740352251593897</c:v>
                </c:pt>
                <c:pt idx="1258">
                  <c:v>36.867810117703065</c:v>
                </c:pt>
                <c:pt idx="1259">
                  <c:v>36.995514359005121</c:v>
                </c:pt>
                <c:pt idx="1260">
                  <c:v>37.123464094021507</c:v>
                </c:pt>
                <c:pt idx="1261">
                  <c:v>37.251658431727442</c:v>
                </c:pt>
                <c:pt idx="1262">
                  <c:v>37.380096471556328</c:v>
                </c:pt>
                <c:pt idx="1263">
                  <c:v>37.508777303404827</c:v>
                </c:pt>
                <c:pt idx="1264">
                  <c:v>37.637700007638664</c:v>
                </c:pt>
                <c:pt idx="1265">
                  <c:v>37.766863655099151</c:v>
                </c:pt>
                <c:pt idx="1266">
                  <c:v>37.896267307110364</c:v>
                </c:pt>
                <c:pt idx="1267">
                  <c:v>38.025910015487085</c:v>
                </c:pt>
                <c:pt idx="1268">
                  <c:v>38.155790822543437</c:v>
                </c:pt>
                <c:pt idx="1269">
                  <c:v>38.285908761102249</c:v>
                </c:pt>
                <c:pt idx="1270">
                  <c:v>38.416262854505113</c:v>
                </c:pt>
                <c:pt idx="1271">
                  <c:v>38.546852116623207</c:v>
                </c:pt>
                <c:pt idx="1272">
                  <c:v>38.677675551868788</c:v>
                </c:pt>
                <c:pt idx="1273">
                  <c:v>38.80873215520748</c:v>
                </c:pt>
                <c:pt idx="1274">
                  <c:v>38.940020912171242</c:v>
                </c:pt>
                <c:pt idx="1275">
                  <c:v>39.071540798872086</c:v>
                </c:pt>
                <c:pt idx="1276">
                  <c:v>39.203290782016531</c:v>
                </c:pt>
                <c:pt idx="1277">
                  <c:v>39.335269818920807</c:v>
                </c:pt>
                <c:pt idx="1278">
                  <c:v>39.467476857526776</c:v>
                </c:pt>
                <c:pt idx="1279">
                  <c:v>39.599910836418601</c:v>
                </c:pt>
                <c:pt idx="1280">
                  <c:v>39.732570684840184</c:v>
                </c:pt>
                <c:pt idx="1281">
                  <c:v>39.865455322713309</c:v>
                </c:pt>
                <c:pt idx="1282">
                  <c:v>39.998563660656572</c:v>
                </c:pt>
                <c:pt idx="1283">
                  <c:v>40.13189460000504</c:v>
                </c:pt>
                <c:pt idx="1284">
                  <c:v>40.26544703283065</c:v>
                </c:pt>
                <c:pt idx="1285">
                  <c:v>40.399219841963401</c:v>
                </c:pt>
                <c:pt idx="1286">
                  <c:v>40.533211901013246</c:v>
                </c:pt>
                <c:pt idx="1287">
                  <c:v>40.667422074392796</c:v>
                </c:pt>
                <c:pt idx="1288">
                  <c:v>40.801849217340724</c:v>
                </c:pt>
                <c:pt idx="1289">
                  <c:v>40.936492175945986</c:v>
                </c:pt>
                <c:pt idx="1290">
                  <c:v>41.071349787172743</c:v>
                </c:pt>
                <c:pt idx="1291">
                  <c:v>41.206420878886092</c:v>
                </c:pt>
                <c:pt idx="1292">
                  <c:v>41.341704269878527</c:v>
                </c:pt>
                <c:pt idx="1293">
                  <c:v>41.477198769897164</c:v>
                </c:pt>
                <c:pt idx="1294">
                  <c:v>41.612903179671754</c:v>
                </c:pt>
                <c:pt idx="1295">
                  <c:v>41.748816290943417</c:v>
                </c:pt>
                <c:pt idx="1296">
                  <c:v>41.884936886494181</c:v>
                </c:pt>
                <c:pt idx="1297">
                  <c:v>42.021263740177254</c:v>
                </c:pt>
                <c:pt idx="1298">
                  <c:v>42.157795616948079</c:v>
                </c:pt>
                <c:pt idx="1299">
                  <c:v>42.294531272896137</c:v>
                </c:pt>
                <c:pt idx="1300">
                  <c:v>42.431469455277536</c:v>
                </c:pt>
                <c:pt idx="1301">
                  <c:v>42.568608902548334</c:v>
                </c:pt>
                <c:pt idx="1302">
                  <c:v>42.705948344398657</c:v>
                </c:pt>
                <c:pt idx="1303">
                  <c:v>42.843486501787545</c:v>
                </c:pt>
                <c:pt idx="1304">
                  <c:v>42.981222086978612</c:v>
                </c:pt>
                <c:pt idx="1305">
                  <c:v>43.119153803576417</c:v>
                </c:pt>
                <c:pt idx="1306">
                  <c:v>43.257280346563611</c:v>
                </c:pt>
                <c:pt idx="1307">
                  <c:v>43.395600402338879</c:v>
                </c:pt>
                <c:pt idx="1308">
                  <c:v>43.534112648755595</c:v>
                </c:pt>
                <c:pt idx="1309">
                  <c:v>43.672815755161267</c:v>
                </c:pt>
                <c:pt idx="1310">
                  <c:v>43.811708382437729</c:v>
                </c:pt>
                <c:pt idx="1311">
                  <c:v>43.950789183042097</c:v>
                </c:pt>
                <c:pt idx="1312">
                  <c:v>44.090056801048469</c:v>
                </c:pt>
                <c:pt idx="1313">
                  <c:v>44.229509872190391</c:v>
                </c:pt>
                <c:pt idx="1314">
                  <c:v>44.369147023904084</c:v>
                </c:pt>
                <c:pt idx="1315">
                  <c:v>44.508966875372401</c:v>
                </c:pt>
                <c:pt idx="1316">
                  <c:v>44.648968037569553</c:v>
                </c:pt>
                <c:pt idx="1317">
                  <c:v>44.789149113306571</c:v>
                </c:pt>
                <c:pt idx="1318">
                  <c:v>44.92950869727752</c:v>
                </c:pt>
                <c:pt idx="1319">
                  <c:v>45.070045376106457</c:v>
                </c:pt>
                <c:pt idx="1320">
                  <c:v>45.210757728395144</c:v>
                </c:pt>
                <c:pt idx="1321">
                  <c:v>45.35164432477147</c:v>
                </c:pt>
                <c:pt idx="1322">
                  <c:v>45.49270372793864</c:v>
                </c:pt>
                <c:pt idx="1323">
                  <c:v>45.633934492725082</c:v>
                </c:pt>
                <c:pt idx="1324">
                  <c:v>45.775335166135108</c:v>
                </c:pt>
                <c:pt idx="1325">
                  <c:v>45.916904287400286</c:v>
                </c:pt>
                <c:pt idx="1326">
                  <c:v>46.058640388031527</c:v>
                </c:pt>
                <c:pt idx="1327">
                  <c:v>46.200541991871937</c:v>
                </c:pt>
                <c:pt idx="1328">
                  <c:v>46.342607615150349</c:v>
                </c:pt>
                <c:pt idx="1329">
                  <c:v>46.48483576653561</c:v>
                </c:pt>
                <c:pt idx="1330">
                  <c:v>46.62722494719155</c:v>
                </c:pt>
                <c:pt idx="1331">
                  <c:v>46.769773650832676</c:v>
                </c:pt>
                <c:pt idx="1332">
                  <c:v>46.912480363780581</c:v>
                </c:pt>
                <c:pt idx="1333">
                  <c:v>47.055343565021062</c:v>
                </c:pt>
                <c:pt idx="1334">
                  <c:v>47.198361726261908</c:v>
                </c:pt>
                <c:pt idx="1335">
                  <c:v>47.341533311991419</c:v>
                </c:pt>
                <c:pt idx="1336">
                  <c:v>47.484856779537608</c:v>
                </c:pt>
                <c:pt idx="1337">
                  <c:v>47.628330579128082</c:v>
                </c:pt>
                <c:pt idx="1338">
                  <c:v>47.771953153950612</c:v>
                </c:pt>
                <c:pt idx="1339">
                  <c:v>47.915722940214394</c:v>
                </c:pt>
                <c:pt idx="1340">
                  <c:v>48.059638367211988</c:v>
                </c:pt>
                <c:pt idx="1341">
                  <c:v>48.203697857381918</c:v>
                </c:pt>
                <c:pt idx="1342">
                  <c:v>48.347899826371922</c:v>
                </c:pt>
                <c:pt idx="1343">
                  <c:v>48.492242683102909</c:v>
                </c:pt>
                <c:pt idx="1344">
                  <c:v>48.636724829833547</c:v>
                </c:pt>
                <c:pt idx="1345">
                  <c:v>48.781344662225507</c:v>
                </c:pt>
                <c:pt idx="1346">
                  <c:v>48.92610056940935</c:v>
                </c:pt>
                <c:pt idx="1347">
                  <c:v>49.070990934051068</c:v>
                </c:pt>
                <c:pt idx="1348">
                  <c:v>49.216014132419254</c:v>
                </c:pt>
                <c:pt idx="1349">
                  <c:v>49.361168534452915</c:v>
                </c:pt>
                <c:pt idx="1350">
                  <c:v>49.506452503829905</c:v>
                </c:pt>
                <c:pt idx="1351">
                  <c:v>49.651864398035976</c:v>
                </c:pt>
                <c:pt idx="1352">
                  <c:v>49.79740256843445</c:v>
                </c:pt>
                <c:pt idx="1353">
                  <c:v>49.943065360336512</c:v>
                </c:pt>
                <c:pt idx="1354">
                  <c:v>50.088851113072074</c:v>
                </c:pt>
                <c:pt idx="1355">
                  <c:v>50.23475816006129</c:v>
                </c:pt>
                <c:pt idx="1356">
                  <c:v>50.380784828886604</c:v>
                </c:pt>
                <c:pt idx="1357">
                  <c:v>50.526929441365432</c:v>
                </c:pt>
                <c:pt idx="1358">
                  <c:v>50.673190313623394</c:v>
                </c:pt>
                <c:pt idx="1359">
                  <c:v>50.819565756168146</c:v>
                </c:pt>
                <c:pt idx="1360">
                  <c:v>50.966054073963754</c:v>
                </c:pt>
                <c:pt idx="1361">
                  <c:v>51.112653566505649</c:v>
                </c:pt>
                <c:pt idx="1362">
                  <c:v>51.259362527896108</c:v>
                </c:pt>
                <c:pt idx="1363">
                  <c:v>51.406179246920324</c:v>
                </c:pt>
                <c:pt idx="1364">
                  <c:v>51.553102007122988</c:v>
                </c:pt>
                <c:pt idx="1365">
                  <c:v>51.700129086885404</c:v>
                </c:pt>
                <c:pt idx="1366">
                  <c:v>51.847258759503141</c:v>
                </c:pt>
                <c:pt idx="1367">
                  <c:v>51.994489293264202</c:v>
                </c:pt>
                <c:pt idx="1368">
                  <c:v>52.141818951527718</c:v>
                </c:pt>
                <c:pt idx="1369">
                  <c:v>52.28924599280311</c:v>
                </c:pt>
                <c:pt idx="1370">
                  <c:v>52.4367686708298</c:v>
                </c:pt>
                <c:pt idx="1371">
                  <c:v>52.584385234657361</c:v>
                </c:pt>
                <c:pt idx="1372">
                  <c:v>52.732093928726194</c:v>
                </c:pt>
                <c:pt idx="1373">
                  <c:v>52.879892992948655</c:v>
                </c:pt>
                <c:pt idx="1374">
                  <c:v>53.027780662790661</c:v>
                </c:pt>
                <c:pt idx="1375">
                  <c:v>53.175755169353735</c:v>
                </c:pt>
                <c:pt idx="1376">
                  <c:v>53.323814739457546</c:v>
                </c:pt>
                <c:pt idx="1377">
                  <c:v>53.471957595722834</c:v>
                </c:pt>
                <c:pt idx="1378">
                  <c:v>53.620181956654832</c:v>
                </c:pt>
                <c:pt idx="1379">
                  <c:v>53.768486036727076</c:v>
                </c:pt>
                <c:pt idx="1380">
                  <c:v>53.916868046465638</c:v>
                </c:pt>
                <c:pt idx="1381">
                  <c:v>54.065326192533803</c:v>
                </c:pt>
                <c:pt idx="1382">
                  <c:v>54.213858677817093</c:v>
                </c:pt>
                <c:pt idx="1383">
                  <c:v>54.362463701508752</c:v>
                </c:pt>
                <c:pt idx="1384">
                  <c:v>54.511139459195554</c:v>
                </c:pt>
                <c:pt idx="1385">
                  <c:v>54.659884142944037</c:v>
                </c:pt>
                <c:pt idx="1386">
                  <c:v>54.808695941387086</c:v>
                </c:pt>
                <c:pt idx="1387">
                  <c:v>54.957573039810882</c:v>
                </c:pt>
                <c:pt idx="1388">
                  <c:v>55.106513620242183</c:v>
                </c:pt>
                <c:pt idx="1389">
                  <c:v>55.255515861535983</c:v>
                </c:pt>
                <c:pt idx="1390">
                  <c:v>55.404577939463479</c:v>
                </c:pt>
                <c:pt idx="1391">
                  <c:v>55.553698026800376</c:v>
                </c:pt>
                <c:pt idx="1392">
                  <c:v>55.702874293415505</c:v>
                </c:pt>
                <c:pt idx="1393">
                  <c:v>55.852104906359749</c:v>
                </c:pt>
                <c:pt idx="1394">
                  <c:v>56.001388029955258</c:v>
                </c:pt>
                <c:pt idx="1395">
                  <c:v>56.150721825884965</c:v>
                </c:pt>
                <c:pt idx="1396">
                  <c:v>56.300104453282394</c:v>
                </c:pt>
                <c:pt idx="1397">
                  <c:v>56.449534068821698</c:v>
                </c:pt>
                <c:pt idx="1398">
                  <c:v>56.59900882680801</c:v>
                </c:pt>
                <c:pt idx="1399">
                  <c:v>56.748526879268006</c:v>
                </c:pt>
                <c:pt idx="1400">
                  <c:v>56.898086376040723</c:v>
                </c:pt>
                <c:pt idx="1401">
                  <c:v>57.047685464868621</c:v>
                </c:pt>
                <c:pt idx="1402">
                  <c:v>57.197322291488859</c:v>
                </c:pt>
                <c:pt idx="1403">
                  <c:v>57.346994999724785</c:v>
                </c:pt>
                <c:pt idx="1404">
                  <c:v>57.496701731577637</c:v>
                </c:pt>
                <c:pt idx="1405">
                  <c:v>57.646440627318441</c:v>
                </c:pt>
                <c:pt idx="1406">
                  <c:v>57.796209825580078</c:v>
                </c:pt>
                <c:pt idx="1407">
                  <c:v>57.94600746344954</c:v>
                </c:pt>
                <c:pt idx="1408">
                  <c:v>58.095831676560366</c:v>
                </c:pt>
                <c:pt idx="1409">
                  <c:v>58.245680599185199</c:v>
                </c:pt>
                <c:pt idx="1410">
                  <c:v>58.39555236432853</c:v>
                </c:pt>
                <c:pt idx="1411">
                  <c:v>58.545445103819546</c:v>
                </c:pt>
                <c:pt idx="1412">
                  <c:v>58.695356948405127</c:v>
                </c:pt>
                <c:pt idx="1413">
                  <c:v>58.84528602784296</c:v>
                </c:pt>
                <c:pt idx="1414">
                  <c:v>58.995230470994734</c:v>
                </c:pt>
                <c:pt idx="1415">
                  <c:v>59.14518840591947</c:v>
                </c:pt>
                <c:pt idx="1416">
                  <c:v>59.295157959966915</c:v>
                </c:pt>
                <c:pt idx="1417">
                  <c:v>59.445137259871025</c:v>
                </c:pt>
                <c:pt idx="1418">
                  <c:v>59.595124431843509</c:v>
                </c:pt>
                <c:pt idx="1419">
                  <c:v>59.745117601667438</c:v>
                </c:pt>
                <c:pt idx="1420">
                  <c:v>59.8951148947909</c:v>
                </c:pt>
                <c:pt idx="1421">
                  <c:v>60.045114436420683</c:v>
                </c:pt>
                <c:pt idx="1422">
                  <c:v>60.195114351615999</c:v>
                </c:pt>
                <c:pt idx="1423">
                  <c:v>60.34511276538224</c:v>
                </c:pt>
                <c:pt idx="1424">
                  <c:v>60.495107802764707</c:v>
                </c:pt>
                <c:pt idx="1425">
                  <c:v>60.645097588942356</c:v>
                </c:pt>
                <c:pt idx="1426">
                  <c:v>60.795080249321551</c:v>
                </c:pt>
                <c:pt idx="1427">
                  <c:v>60.945053909629763</c:v>
                </c:pt>
                <c:pt idx="1428">
                  <c:v>61.09501669600926</c:v>
                </c:pt>
                <c:pt idx="1429">
                  <c:v>61.244966735110737</c:v>
                </c:pt>
                <c:pt idx="1430">
                  <c:v>61.394902154186923</c:v>
                </c:pt>
                <c:pt idx="1431">
                  <c:v>61.5448210811861</c:v>
                </c:pt>
                <c:pt idx="1432">
                  <c:v>61.694721644845565</c:v>
                </c:pt>
                <c:pt idx="1433">
                  <c:v>61.844601974785</c:v>
                </c:pt>
                <c:pt idx="1434">
                  <c:v>61.994460201599779</c:v>
                </c:pt>
                <c:pt idx="1435">
                  <c:v>62.144294456954121</c:v>
                </c:pt>
                <c:pt idx="1436">
                  <c:v>62.294102873674198</c:v>
                </c:pt>
                <c:pt idx="1437">
                  <c:v>62.443883585841071</c:v>
                </c:pt>
                <c:pt idx="1438">
                  <c:v>62.593634728883522</c:v>
                </c:pt>
                <c:pt idx="1439">
                  <c:v>62.743354439670739</c:v>
                </c:pt>
                <c:pt idx="1440">
                  <c:v>62.893040856604834</c:v>
                </c:pt>
                <c:pt idx="1441">
                  <c:v>63.042692119713251</c:v>
                </c:pt>
                <c:pt idx="1442">
                  <c:v>63.192306370740944</c:v>
                </c:pt>
                <c:pt idx="1443">
                  <c:v>63.341881753242419</c:v>
                </c:pt>
                <c:pt idx="1444">
                  <c:v>63.491416412673559</c:v>
                </c:pt>
                <c:pt idx="1445">
                  <c:v>63.640908496483277</c:v>
                </c:pt>
                <c:pt idx="1446">
                  <c:v>63.79035615420495</c:v>
                </c:pt>
                <c:pt idx="1447">
                  <c:v>63.939757537547628</c:v>
                </c:pt>
                <c:pt idx="1448">
                  <c:v>64.08911080048702</c:v>
                </c:pt>
                <c:pt idx="1449">
                  <c:v>64.238414099356248</c:v>
                </c:pt>
                <c:pt idx="1450">
                  <c:v>64.387665592936344</c:v>
                </c:pt>
                <c:pt idx="1451">
                  <c:v>64.536863442546533</c:v>
                </c:pt>
                <c:pt idx="1452">
                  <c:v>64.686005812134184</c:v>
                </c:pt>
                <c:pt idx="1453">
                  <c:v>64.835090868364546</c:v>
                </c:pt>
                <c:pt idx="1454">
                  <c:v>64.984116780710153</c:v>
                </c:pt>
                <c:pt idx="1455">
                  <c:v>65.133081721539995</c:v>
                </c:pt>
                <c:pt idx="1456">
                  <c:v>65.281983866208321</c:v>
                </c:pt>
                <c:pt idx="1457">
                  <c:v>65.430821393143205</c:v>
                </c:pt>
                <c:pt idx="1458">
                  <c:v>65.57959248393469</c:v>
                </c:pt>
                <c:pt idx="1459">
                  <c:v>65.728295323422742</c:v>
                </c:pt>
                <c:pt idx="1460">
                  <c:v>65.876928099784735</c:v>
                </c:pt>
                <c:pt idx="1461">
                  <c:v>66.025489004622656</c:v>
                </c:pt>
                <c:pt idx="1462">
                  <c:v>66.173976233049956</c:v>
                </c:pt>
                <c:pt idx="1463">
                  <c:v>66.322387983778029</c:v>
                </c:pt>
                <c:pt idx="1464">
                  <c:v>66.470722459202307</c:v>
                </c:pt>
                <c:pt idx="1465">
                  <c:v>66.618977865487977</c:v>
                </c:pt>
                <c:pt idx="1466">
                  <c:v>66.767152412655321</c:v>
                </c:pt>
                <c:pt idx="1467">
                  <c:v>66.915244314664648</c:v>
                </c:pt>
                <c:pt idx="1468">
                  <c:v>67.063251789500839</c:v>
                </c:pt>
                <c:pt idx="1469">
                  <c:v>67.211173059257433</c:v>
                </c:pt>
                <c:pt idx="1470">
                  <c:v>67.359006350220326</c:v>
                </c:pt>
                <c:pt idx="1471">
                  <c:v>67.506749892951049</c:v>
                </c:pt>
                <c:pt idx="1472">
                  <c:v>67.654401922369573</c:v>
                </c:pt>
                <c:pt idx="1473">
                  <c:v>67.801960677836689</c:v>
                </c:pt>
                <c:pt idx="1474">
                  <c:v>67.949424403235923</c:v>
                </c:pt>
                <c:pt idx="1475">
                  <c:v>68.096791347054975</c:v>
                </c:pt>
                <c:pt idx="1476">
                  <c:v>68.244059762466733</c:v>
                </c:pt>
                <c:pt idx="1477">
                  <c:v>68.391227907409771</c:v>
                </c:pt>
                <c:pt idx="1478">
                  <c:v>68.538294044668348</c:v>
                </c:pt>
                <c:pt idx="1479">
                  <c:v>68.685256441951964</c:v>
                </c:pt>
                <c:pt idx="1480">
                  <c:v>68.832113371974359</c:v>
                </c:pt>
                <c:pt idx="1481">
                  <c:v>68.978863112532053</c:v>
                </c:pt>
                <c:pt idx="1482">
                  <c:v>69.125503946582327</c:v>
                </c:pt>
                <c:pt idx="1483">
                  <c:v>69.272034162320693</c:v>
                </c:pt>
                <c:pt idx="1484">
                  <c:v>69.418452053257894</c:v>
                </c:pt>
                <c:pt idx="1485">
                  <c:v>69.564755918296242</c:v>
                </c:pt>
                <c:pt idx="1486">
                  <c:v>69.710944061805549</c:v>
                </c:pt>
                <c:pt idx="1487">
                  <c:v>69.857014793698397</c:v>
                </c:pt>
                <c:pt idx="1488">
                  <c:v>70.002966429504937</c:v>
                </c:pt>
                <c:pt idx="1489">
                  <c:v>70.148797290447035</c:v>
                </c:pt>
                <c:pt idx="1490">
                  <c:v>70.294505703511931</c:v>
                </c:pt>
                <c:pt idx="1491">
                  <c:v>70.440090001525277</c:v>
                </c:pt>
                <c:pt idx="1492">
                  <c:v>70.585548523223608</c:v>
                </c:pt>
                <c:pt idx="1493">
                  <c:v>70.730879613326209</c:v>
                </c:pt>
                <c:pt idx="1494">
                  <c:v>70.876081622606392</c:v>
                </c:pt>
                <c:pt idx="1495">
                  <c:v>71.021152907962161</c:v>
                </c:pt>
                <c:pt idx="1496">
                  <c:v>71.166091832486302</c:v>
                </c:pt>
                <c:pt idx="1497">
                  <c:v>71.310896765535816</c:v>
                </c:pt>
                <c:pt idx="1498">
                  <c:v>71.455566082800786</c:v>
                </c:pt>
                <c:pt idx="1499">
                  <c:v>71.600098166372561</c:v>
                </c:pt>
                <c:pt idx="1500">
                  <c:v>71.744491404811328</c:v>
                </c:pt>
                <c:pt idx="1501">
                  <c:v>71.888744193213086</c:v>
                </c:pt>
                <c:pt idx="1502">
                  <c:v>72.032854933275928</c:v>
                </c:pt>
                <c:pt idx="1503">
                  <c:v>72.17682203336571</c:v>
                </c:pt>
                <c:pt idx="1504">
                  <c:v>72.320643908581033</c:v>
                </c:pt>
                <c:pt idx="1505">
                  <c:v>72.464318980817609</c:v>
                </c:pt>
                <c:pt idx="1506">
                  <c:v>72.607845678831964</c:v>
                </c:pt>
                <c:pt idx="1507">
                  <c:v>72.75122243830441</c:v>
                </c:pt>
                <c:pt idx="1508">
                  <c:v>72.894447701901441</c:v>
                </c:pt>
                <c:pt idx="1509">
                  <c:v>73.037519919337399</c:v>
                </c:pt>
                <c:pt idx="1510">
                  <c:v>73.180437547435432</c:v>
                </c:pt>
                <c:pt idx="1511">
                  <c:v>73.323199050187853</c:v>
                </c:pt>
                <c:pt idx="1512">
                  <c:v>73.465802898815724</c:v>
                </c:pt>
                <c:pt idx="1513">
                  <c:v>73.608247571827818</c:v>
                </c:pt>
                <c:pt idx="1514">
                  <c:v>73.750531555078808</c:v>
                </c:pt>
                <c:pt idx="1515">
                  <c:v>73.892653341826843</c:v>
                </c:pt>
                <c:pt idx="1516">
                  <c:v>74.034611432790342</c:v>
                </c:pt>
                <c:pt idx="1517">
                  <c:v>74.176404336204115</c:v>
                </c:pt>
                <c:pt idx="1518">
                  <c:v>74.3180305678748</c:v>
                </c:pt>
                <c:pt idx="1519">
                  <c:v>74.459488651235532</c:v>
                </c:pt>
                <c:pt idx="1520">
                  <c:v>74.6007771173999</c:v>
                </c:pt>
                <c:pt idx="1521">
                  <c:v>74.741894505215228</c:v>
                </c:pt>
                <c:pt idx="1522">
                  <c:v>74.882839361315106</c:v>
                </c:pt>
                <c:pt idx="1523">
                  <c:v>75.023610240171166</c:v>
                </c:pt>
                <c:pt idx="1524">
                  <c:v>75.164205704144138</c:v>
                </c:pt>
                <c:pt idx="1525">
                  <c:v>75.304624323534242</c:v>
                </c:pt>
                <c:pt idx="1526">
                  <c:v>75.444864676630715</c:v>
                </c:pt>
                <c:pt idx="1527">
                  <c:v>75.584925349760738</c:v>
                </c:pt>
                <c:pt idx="1528">
                  <c:v>75.72480493733751</c:v>
                </c:pt>
                <c:pt idx="1529">
                  <c:v>75.864502041907627</c:v>
                </c:pt>
                <c:pt idx="1530">
                  <c:v>76.004015274197727</c:v>
                </c:pt>
                <c:pt idx="1531">
                  <c:v>76.143343253160367</c:v>
                </c:pt>
                <c:pt idx="1532">
                  <c:v>76.282484606019139</c:v>
                </c:pt>
                <c:pt idx="1533">
                  <c:v>76.421437968313086</c:v>
                </c:pt>
                <c:pt idx="1534">
                  <c:v>76.560201983940289</c:v>
                </c:pt>
                <c:pt idx="1535">
                  <c:v>76.698775305200755</c:v>
                </c:pt>
                <c:pt idx="1536">
                  <c:v>76.837156592838525</c:v>
                </c:pt>
                <c:pt idx="1537">
                  <c:v>76.975344516083041</c:v>
                </c:pt>
                <c:pt idx="1538">
                  <c:v>77.113337752689716</c:v>
                </c:pt>
                <c:pt idx="1539">
                  <c:v>77.251134988979814</c:v>
                </c:pt>
                <c:pt idx="1540">
                  <c:v>77.388734919879482</c:v>
                </c:pt>
                <c:pt idx="1541">
                  <c:v>77.526136248958068</c:v>
                </c:pt>
                <c:pt idx="1542">
                  <c:v>77.663337688465688</c:v>
                </c:pt>
                <c:pt idx="1543">
                  <c:v>77.800337959369983</c:v>
                </c:pt>
                <c:pt idx="1544">
                  <c:v>77.937135791392166</c:v>
                </c:pt>
                <c:pt idx="1545">
                  <c:v>78.073729923042208</c:v>
                </c:pt>
                <c:pt idx="1546">
                  <c:v>78.210119101653419</c:v>
                </c:pt>
                <c:pt idx="1547">
                  <c:v>78.346302083416063</c:v>
                </c:pt>
                <c:pt idx="1548">
                  <c:v>78.482277633410405</c:v>
                </c:pt>
                <c:pt idx="1549">
                  <c:v>78.618044525638808</c:v>
                </c:pt>
                <c:pt idx="1550">
                  <c:v>78.753601543057201</c:v>
                </c:pt>
                <c:pt idx="1551">
                  <c:v>78.888947477605711</c:v>
                </c:pt>
                <c:pt idx="1552">
                  <c:v>79.024081130238557</c:v>
                </c:pt>
                <c:pt idx="1553">
                  <c:v>79.159001310953144</c:v>
                </c:pt>
                <c:pt idx="1554">
                  <c:v>79.293706838818437</c:v>
                </c:pt>
                <c:pt idx="1555">
                  <c:v>79.42819654200251</c:v>
                </c:pt>
                <c:pt idx="1556">
                  <c:v>79.562469257799393</c:v>
                </c:pt>
                <c:pt idx="1557">
                  <c:v>79.696523832655132</c:v>
                </c:pt>
                <c:pt idx="1558">
                  <c:v>79.83035912219303</c:v>
                </c:pt>
                <c:pt idx="1559">
                  <c:v>79.963973991238234</c:v>
                </c:pt>
                <c:pt idx="1560">
                  <c:v>80.097367313841445</c:v>
                </c:pt>
                <c:pt idx="1561">
                  <c:v>80.230537973301963</c:v>
                </c:pt>
                <c:pt idx="1562">
                  <c:v>80.363484862189907</c:v>
                </c:pt>
                <c:pt idx="1563">
                  <c:v>80.496206882367716</c:v>
                </c:pt>
                <c:pt idx="1564">
                  <c:v>80.628702945010843</c:v>
                </c:pt>
                <c:pt idx="1565">
                  <c:v>80.760971970627779</c:v>
                </c:pt>
                <c:pt idx="1566">
                  <c:v>80.89301288907923</c:v>
                </c:pt>
                <c:pt idx="1567">
                  <c:v>81.024824639596602</c:v>
                </c:pt>
                <c:pt idx="1568">
                  <c:v>81.156406170799698</c:v>
                </c:pt>
                <c:pt idx="1569">
                  <c:v>81.287756440713707</c:v>
                </c:pt>
                <c:pt idx="1570">
                  <c:v>81.418874416785414</c:v>
                </c:pt>
                <c:pt idx="1571">
                  <c:v>81.549759075898663</c:v>
                </c:pt>
                <c:pt idx="1572">
                  <c:v>81.68040940438911</c:v>
                </c:pt>
                <c:pt idx="1573">
                  <c:v>81.810824398058202</c:v>
                </c:pt>
                <c:pt idx="1574">
                  <c:v>81.941003062186411</c:v>
                </c:pt>
                <c:pt idx="1575">
                  <c:v>82.070944411545796</c:v>
                </c:pt>
                <c:pt idx="1576">
                  <c:v>82.200647470411738</c:v>
                </c:pt>
                <c:pt idx="1577">
                  <c:v>82.330111272574015</c:v>
                </c:pt>
                <c:pt idx="1578">
                  <c:v>82.459334861347116</c:v>
                </c:pt>
                <c:pt idx="1579">
                  <c:v>82.588317289579862</c:v>
                </c:pt>
                <c:pt idx="1580">
                  <c:v>82.717057619664246</c:v>
                </c:pt>
                <c:pt idx="1581">
                  <c:v>82.845554923543617</c:v>
                </c:pt>
                <c:pt idx="1582">
                  <c:v>82.973808282720086</c:v>
                </c:pt>
                <c:pt idx="1583">
                  <c:v>83.101816788261289</c:v>
                </c:pt>
                <c:pt idx="1584">
                  <c:v>83.229579540806355</c:v>
                </c:pt>
                <c:pt idx="1585">
                  <c:v>83.357095650571239</c:v>
                </c:pt>
                <c:pt idx="1586">
                  <c:v>83.484364237353319</c:v>
                </c:pt>
                <c:pt idx="1587">
                  <c:v>83.611384430535296</c:v>
                </c:pt>
                <c:pt idx="1588">
                  <c:v>83.738155369088361</c:v>
                </c:pt>
                <c:pt idx="1589">
                  <c:v>83.864676201574738</c:v>
                </c:pt>
                <c:pt idx="1590">
                  <c:v>83.990946086149492</c:v>
                </c:pt>
                <c:pt idx="1591">
                  <c:v>84.116964190561632</c:v>
                </c:pt>
                <c:pt idx="1592">
                  <c:v>84.242729692154597</c:v>
                </c:pt>
                <c:pt idx="1593">
                  <c:v>84.368241777865975</c:v>
                </c:pt>
                <c:pt idx="1594">
                  <c:v>84.493499644226617</c:v>
                </c:pt>
                <c:pt idx="1595">
                  <c:v>84.618502497359046</c:v>
                </c:pt>
                <c:pt idx="1596">
                  <c:v>84.743249552975186</c:v>
                </c:pt>
                <c:pt idx="1597">
                  <c:v>84.86774003637349</c:v>
                </c:pt>
                <c:pt idx="1598">
                  <c:v>84.991973182435302</c:v>
                </c:pt>
                <c:pt idx="1599">
                  <c:v>85.11594823562065</c:v>
                </c:pt>
                <c:pt idx="1600">
                  <c:v>85.239664449963385</c:v>
                </c:pt>
                <c:pt idx="1601">
                  <c:v>85.363121089065601</c:v>
                </c:pt>
                <c:pt idx="1602">
                  <c:v>85.486317426091489</c:v>
                </c:pt>
                <c:pt idx="1603">
                  <c:v>85.609252743760507</c:v>
                </c:pt>
                <c:pt idx="1604">
                  <c:v>85.731926334339931</c:v>
                </c:pt>
                <c:pt idx="1605">
                  <c:v>85.85433749963677</c:v>
                </c:pt>
                <c:pt idx="1606">
                  <c:v>85.976485550989054</c:v>
                </c:pt>
                <c:pt idx="1607">
                  <c:v>86.098369809256525</c:v>
                </c:pt>
                <c:pt idx="1608">
                  <c:v>86.219989604810664</c:v>
                </c:pt>
                <c:pt idx="1609">
                  <c:v>86.341344277524144</c:v>
                </c:pt>
                <c:pt idx="1610">
                  <c:v>86.462433176759689</c:v>
                </c:pt>
                <c:pt idx="1611">
                  <c:v>86.583255661358251</c:v>
                </c:pt>
                <c:pt idx="1612">
                  <c:v>86.703811099626705</c:v>
                </c:pt>
                <c:pt idx="1613">
                  <c:v>86.824098869324843</c:v>
                </c:pt>
                <c:pt idx="1614">
                  <c:v>86.944118357651874</c:v>
                </c:pt>
                <c:pt idx="1615">
                  <c:v>87.063868961232245</c:v>
                </c:pt>
                <c:pt idx="1616">
                  <c:v>87.183350086100958</c:v>
                </c:pt>
                <c:pt idx="1617">
                  <c:v>87.302561147688309</c:v>
                </c:pt>
                <c:pt idx="1618">
                  <c:v>87.421501570804011</c:v>
                </c:pt>
                <c:pt idx="1619">
                  <c:v>87.540170789620774</c:v>
                </c:pt>
                <c:pt idx="1620">
                  <c:v>87.658568247657385</c:v>
                </c:pt>
                <c:pt idx="1621">
                  <c:v>87.776693397761122</c:v>
                </c:pt>
                <c:pt idx="1622">
                  <c:v>87.894545702089744</c:v>
                </c:pt>
                <c:pt idx="1623">
                  <c:v>88.012124632092835</c:v>
                </c:pt>
                <c:pt idx="1624">
                  <c:v>88.129429668492676</c:v>
                </c:pt>
                <c:pt idx="1625">
                  <c:v>88.246460301264563</c:v>
                </c:pt>
                <c:pt idx="1626">
                  <c:v>88.363216029616609</c:v>
                </c:pt>
                <c:pt idx="1627">
                  <c:v>88.47969636196899</c:v>
                </c:pt>
                <c:pt idx="1628">
                  <c:v>88.595900815932737</c:v>
                </c:pt>
                <c:pt idx="1629">
                  <c:v>88.711828918287964</c:v>
                </c:pt>
                <c:pt idx="1630">
                  <c:v>88.827480204961589</c:v>
                </c:pt>
                <c:pt idx="1631">
                  <c:v>88.942854221004609</c:v>
                </c:pt>
                <c:pt idx="1632">
                  <c:v>89.057950520568852</c:v>
                </c:pt>
                <c:pt idx="1633">
                  <c:v>89.172768666883186</c:v>
                </c:pt>
                <c:pt idx="1634">
                  <c:v>89.287308232229378</c:v>
                </c:pt>
                <c:pt idx="1635">
                  <c:v>89.401568797917307</c:v>
                </c:pt>
                <c:pt idx="1636">
                  <c:v>89.515549954259868</c:v>
                </c:pt>
                <c:pt idx="1637">
                  <c:v>89.629251300547267</c:v>
                </c:pt>
                <c:pt idx="1638">
                  <c:v>89.742672445020972</c:v>
                </c:pt>
                <c:pt idx="1639">
                  <c:v>89.85581300484715</c:v>
                </c:pt>
                <c:pt idx="1640">
                  <c:v>89.968672606089626</c:v>
                </c:pt>
                <c:pt idx="1641">
                  <c:v>90.0812508836825</c:v>
                </c:pt>
                <c:pt idx="1642">
                  <c:v>90.193547481402206</c:v>
                </c:pt>
                <c:pt idx="1643">
                  <c:v>90.305562051839217</c:v>
                </c:pt>
                <c:pt idx="1644">
                  <c:v>90.417294256369303</c:v>
                </c:pt>
                <c:pt idx="1645">
                  <c:v>90.528743765124361</c:v>
                </c:pt>
                <c:pt idx="1646">
                  <c:v>90.639910256962835</c:v>
                </c:pt>
                <c:pt idx="1647">
                  <c:v>90.750793419439717</c:v>
                </c:pt>
                <c:pt idx="1648">
                  <c:v>90.861392948776171</c:v>
                </c:pt>
                <c:pt idx="1649">
                  <c:v>90.971708549828719</c:v>
                </c:pt>
                <c:pt idx="1650">
                  <c:v>91.081739936058071</c:v>
                </c:pt>
                <c:pt idx="1651">
                  <c:v>91.191486829497535</c:v>
                </c:pt>
                <c:pt idx="1652">
                  <c:v>91.300948960721087</c:v>
                </c:pt>
                <c:pt idx="1653">
                  <c:v>91.41012606881101</c:v>
                </c:pt>
                <c:pt idx="1654">
                  <c:v>91.519017901325242</c:v>
                </c:pt>
                <c:pt idx="1655">
                  <c:v>91.627624214264245</c:v>
                </c:pt>
                <c:pt idx="1656">
                  <c:v>91.735944772037627</c:v>
                </c:pt>
                <c:pt idx="1657">
                  <c:v>91.843979347430377</c:v>
                </c:pt>
                <c:pt idx="1658">
                  <c:v>91.95172772156873</c:v>
                </c:pt>
                <c:pt idx="1659">
                  <c:v>92.059189683885677</c:v>
                </c:pt>
                <c:pt idx="1660">
                  <c:v>92.166365032086205</c:v>
                </c:pt>
                <c:pt idx="1661">
                  <c:v>92.273253572112139</c:v>
                </c:pt>
                <c:pt idx="1662">
                  <c:v>92.379855118106732</c:v>
                </c:pt>
                <c:pt idx="1663">
                  <c:v>92.486169492378835</c:v>
                </c:pt>
                <c:pt idx="1664">
                  <c:v>92.592196525366859</c:v>
                </c:pt>
                <c:pt idx="1665">
                  <c:v>92.697936055602355</c:v>
                </c:pt>
                <c:pt idx="1666">
                  <c:v>92.803387929673349</c:v>
                </c:pt>
                <c:pt idx="1667">
                  <c:v>92.908552002187321</c:v>
                </c:pt>
                <c:pt idx="1668">
                  <c:v>93.01342813573396</c:v>
                </c:pt>
                <c:pt idx="1669">
                  <c:v>93.118016200847578</c:v>
                </c:pt>
                <c:pt idx="1670">
                  <c:v>93.22231607596926</c:v>
                </c:pt>
                <c:pt idx="1671">
                  <c:v>93.326327647408775</c:v>
                </c:pt>
                <c:pt idx="1672">
                  <c:v>93.430050809306167</c:v>
                </c:pt>
                <c:pt idx="1673">
                  <c:v>93.533485463593138</c:v>
                </c:pt>
                <c:pt idx="1674">
                  <c:v>93.636631519954094</c:v>
                </c:pt>
                <c:pt idx="1675">
                  <c:v>93.739488895787048</c:v>
                </c:pt>
                <c:pt idx="1676">
                  <c:v>93.842057516164175</c:v>
                </c:pt>
                <c:pt idx="1677">
                  <c:v>93.944337313792204</c:v>
                </c:pt>
                <c:pt idx="1678">
                  <c:v>94.046328228972513</c:v>
                </c:pt>
                <c:pt idx="1679">
                  <c:v>94.148030209561057</c:v>
                </c:pt>
                <c:pt idx="1680">
                  <c:v>94.249443210928007</c:v>
                </c:pt>
                <c:pt idx="1681">
                  <c:v>94.350567195917236</c:v>
                </c:pt>
                <c:pt idx="1682">
                  <c:v>94.451402134805519</c:v>
                </c:pt>
                <c:pt idx="1683">
                  <c:v>94.551948005261593</c:v>
                </c:pt>
                <c:pt idx="1684">
                  <c:v>94.652204792305</c:v>
                </c:pt>
                <c:pt idx="1685">
                  <c:v>94.752172488264677</c:v>
                </c:pt>
                <c:pt idx="1686">
                  <c:v>94.851851092737419</c:v>
                </c:pt>
                <c:pt idx="1687">
                  <c:v>94.951240612546158</c:v>
                </c:pt>
                <c:pt idx="1688">
                  <c:v>95.050341061697992</c:v>
                </c:pt>
                <c:pt idx="1689">
                  <c:v>95.149152461342098</c:v>
                </c:pt>
                <c:pt idx="1690">
                  <c:v>95.24767483972748</c:v>
                </c:pt>
                <c:pt idx="1691">
                  <c:v>95.345908232160511</c:v>
                </c:pt>
                <c:pt idx="1692">
                  <c:v>95.443852680962337</c:v>
                </c:pt>
                <c:pt idx="1693">
                  <c:v>95.541508235426093</c:v>
                </c:pt>
                <c:pt idx="1694">
                  <c:v>95.638874951774056</c:v>
                </c:pt>
                <c:pt idx="1695">
                  <c:v>95.735952893114543</c:v>
                </c:pt>
                <c:pt idx="1696">
                  <c:v>95.832742129398753</c:v>
                </c:pt>
                <c:pt idx="1697">
                  <c:v>95.929242737377422</c:v>
                </c:pt>
                <c:pt idx="1698">
                  <c:v>96.02545480055737</c:v>
                </c:pt>
                <c:pt idx="1699">
                  <c:v>96.121378409157913</c:v>
                </c:pt>
                <c:pt idx="1700">
                  <c:v>96.217013660067181</c:v>
                </c:pt>
                <c:pt idx="1701">
                  <c:v>96.31236065679829</c:v>
                </c:pt>
                <c:pt idx="1702">
                  <c:v>96.407419509445404</c:v>
                </c:pt>
                <c:pt idx="1703">
                  <c:v>96.502190334639707</c:v>
                </c:pt>
                <c:pt idx="1704">
                  <c:v>96.59667325550528</c:v>
                </c:pt>
                <c:pt idx="1705">
                  <c:v>96.69086840161485</c:v>
                </c:pt>
                <c:pt idx="1706">
                  <c:v>96.784775908945491</c:v>
                </c:pt>
                <c:pt idx="1707">
                  <c:v>96.87839591983419</c:v>
                </c:pt>
                <c:pt idx="1708">
                  <c:v>96.971728582933352</c:v>
                </c:pt>
                <c:pt idx="1709">
                  <c:v>97.064774053166261</c:v>
                </c:pt>
                <c:pt idx="1710">
                  <c:v>97.157532491682417</c:v>
                </c:pt>
                <c:pt idx="1711">
                  <c:v>97.250004065812817</c:v>
                </c:pt>
                <c:pt idx="1712">
                  <c:v>97.342188949025186</c:v>
                </c:pt>
                <c:pt idx="1713">
                  <c:v>97.434087320879158</c:v>
                </c:pt>
                <c:pt idx="1714">
                  <c:v>97.525699366981357</c:v>
                </c:pt>
                <c:pt idx="1715">
                  <c:v>97.617025278940474</c:v>
                </c:pt>
                <c:pt idx="1716">
                  <c:v>97.708065254322293</c:v>
                </c:pt>
                <c:pt idx="1717">
                  <c:v>97.798819496604622</c:v>
                </c:pt>
                <c:pt idx="1718">
                  <c:v>97.889288215132254</c:v>
                </c:pt>
                <c:pt idx="1719">
                  <c:v>97.979471625071866</c:v>
                </c:pt>
                <c:pt idx="1720">
                  <c:v>98.06936994736688</c:v>
                </c:pt>
                <c:pt idx="1721">
                  <c:v>98.158983408692322</c:v>
                </c:pt>
                <c:pt idx="1722">
                  <c:v>98.248312241409621</c:v>
                </c:pt>
                <c:pt idx="1723">
                  <c:v>98.337356683521435</c:v>
                </c:pt>
                <c:pt idx="1724">
                  <c:v>98.426116978626453</c:v>
                </c:pt>
                <c:pt idx="1725">
                  <c:v>98.514593375874156</c:v>
                </c:pt>
                <c:pt idx="1726">
                  <c:v>98.602786129919622</c:v>
                </c:pt>
                <c:pt idx="1727">
                  <c:v>98.690695500878277</c:v>
                </c:pt>
                <c:pt idx="1728">
                  <c:v>98.778321754280711</c:v>
                </c:pt>
                <c:pt idx="1729">
                  <c:v>98.865665161027437</c:v>
                </c:pt>
                <c:pt idx="1730">
                  <c:v>98.95272599734372</c:v>
                </c:pt>
                <c:pt idx="1731">
                  <c:v>99.039504544734385</c:v>
                </c:pt>
                <c:pt idx="1732">
                  <c:v>99.126001089938626</c:v>
                </c:pt>
                <c:pt idx="1733">
                  <c:v>99.212215924884887</c:v>
                </c:pt>
                <c:pt idx="1734">
                  <c:v>99.298149346645729</c:v>
                </c:pt>
                <c:pt idx="1735">
                  <c:v>99.383801657392766</c:v>
                </c:pt>
                <c:pt idx="1736">
                  <c:v>99.46917316435156</c:v>
                </c:pt>
                <c:pt idx="1737">
                  <c:v>99.554264179756657</c:v>
                </c:pt>
                <c:pt idx="1738">
                  <c:v>99.639075020806573</c:v>
                </c:pt>
                <c:pt idx="1739">
                  <c:v>99.723606009618862</c:v>
                </c:pt>
                <c:pt idx="1740">
                  <c:v>99.807857473185223</c:v>
                </c:pt>
                <c:pt idx="1741">
                  <c:v>99.891829743326667</c:v>
                </c:pt>
                <c:pt idx="1742">
                  <c:v>99.975523156648734</c:v>
                </c:pt>
                <c:pt idx="1743">
                  <c:v>100.05893805449675</c:v>
                </c:pt>
                <c:pt idx="1744">
                  <c:v>100.14207478291117</c:v>
                </c:pt>
                <c:pt idx="1745">
                  <c:v>100.22493369258297</c:v>
                </c:pt>
                <c:pt idx="1746">
                  <c:v>100.30751513880911</c:v>
                </c:pt>
                <c:pt idx="1747">
                  <c:v>100.38981948144806</c:v>
                </c:pt>
                <c:pt idx="1748">
                  <c:v>100.47184708487539</c:v>
                </c:pt>
                <c:pt idx="1749">
                  <c:v>100.55359831793949</c:v>
                </c:pt>
                <c:pt idx="1750">
                  <c:v>100.63507355391729</c:v>
                </c:pt>
                <c:pt idx="1751">
                  <c:v>100.71627317047012</c:v>
                </c:pt>
                <c:pt idx="1752">
                  <c:v>100.7971975495996</c:v>
                </c:pt>
                <c:pt idx="1753">
                  <c:v>100.87784707760372</c:v>
                </c:pt>
                <c:pt idx="1754">
                  <c:v>100.95822214503289</c:v>
                </c:pt>
                <c:pt idx="1755">
                  <c:v>101.03832314664615</c:v>
                </c:pt>
                <c:pt idx="1756">
                  <c:v>101.11815048136746</c:v>
                </c:pt>
                <c:pt idx="1757">
                  <c:v>101.19770455224212</c:v>
                </c:pt>
                <c:pt idx="1758">
                  <c:v>101.27698576639321</c:v>
                </c:pt>
                <c:pt idx="1759">
                  <c:v>101.35599453497825</c:v>
                </c:pt>
                <c:pt idx="1760">
                  <c:v>101.43473127314587</c:v>
                </c:pt>
                <c:pt idx="1761">
                  <c:v>101.51319639999262</c:v>
                </c:pt>
                <c:pt idx="1762">
                  <c:v>101.59139033851994</c:v>
                </c:pt>
                <c:pt idx="1763">
                  <c:v>101.66931351559114</c:v>
                </c:pt>
                <c:pt idx="1764">
                  <c:v>101.74696636188861</c:v>
                </c:pt>
                <c:pt idx="1765">
                  <c:v>101.82434931187109</c:v>
                </c:pt>
                <c:pt idx="1766">
                  <c:v>101.90146280373104</c:v>
                </c:pt>
                <c:pt idx="1767">
                  <c:v>101.97830727935218</c:v>
                </c:pt>
                <c:pt idx="1768">
                  <c:v>102.0548831842672</c:v>
                </c:pt>
                <c:pt idx="1769">
                  <c:v>102.13119096761544</c:v>
                </c:pt>
                <c:pt idx="1770">
                  <c:v>102.20723108210088</c:v>
                </c:pt>
                <c:pt idx="1771">
                  <c:v>102.28300398395014</c:v>
                </c:pt>
                <c:pt idx="1772">
                  <c:v>102.35851013287069</c:v>
                </c:pt>
                <c:pt idx="1773">
                  <c:v>102.43374999200917</c:v>
                </c:pt>
                <c:pt idx="1774">
                  <c:v>102.50872402790982</c:v>
                </c:pt>
                <c:pt idx="1775">
                  <c:v>102.58343271047312</c:v>
                </c:pt>
                <c:pt idx="1776">
                  <c:v>102.65787651291448</c:v>
                </c:pt>
                <c:pt idx="1777">
                  <c:v>102.73205591172319</c:v>
                </c:pt>
                <c:pt idx="1778">
                  <c:v>102.80597138662142</c:v>
                </c:pt>
                <c:pt idx="1779">
                  <c:v>102.87962342052342</c:v>
                </c:pt>
                <c:pt idx="1780">
                  <c:v>102.95301249949483</c:v>
                </c:pt>
                <c:pt idx="1781">
                  <c:v>103.02613911271226</c:v>
                </c:pt>
                <c:pt idx="1782">
                  <c:v>103.09900375242282</c:v>
                </c:pt>
                <c:pt idx="1783">
                  <c:v>103.17160691390401</c:v>
                </c:pt>
                <c:pt idx="1784">
                  <c:v>103.24394909542366</c:v>
                </c:pt>
                <c:pt idx="1785">
                  <c:v>103.3160307982</c:v>
                </c:pt>
                <c:pt idx="1786">
                  <c:v>103.38785252636207</c:v>
                </c:pt>
                <c:pt idx="1787">
                  <c:v>103.45941478691002</c:v>
                </c:pt>
                <c:pt idx="1788">
                  <c:v>103.53071808967582</c:v>
                </c:pt>
                <c:pt idx="1789">
                  <c:v>103.60176294728403</c:v>
                </c:pt>
                <c:pt idx="1790">
                  <c:v>103.67254987511274</c:v>
                </c:pt>
                <c:pt idx="1791">
                  <c:v>103.74307939125464</c:v>
                </c:pt>
                <c:pt idx="1792">
                  <c:v>103.8133520164784</c:v>
                </c:pt>
                <c:pt idx="1793">
                  <c:v>103.88336827419008</c:v>
                </c:pt>
                <c:pt idx="1794">
                  <c:v>103.95312869039473</c:v>
                </c:pt>
                <c:pt idx="1795">
                  <c:v>104.0226337936583</c:v>
                </c:pt>
                <c:pt idx="1796">
                  <c:v>104.09188411506953</c:v>
                </c:pt>
                <c:pt idx="1797">
                  <c:v>104.16088018820217</c:v>
                </c:pt>
                <c:pt idx="1798">
                  <c:v>104.22962254907731</c:v>
                </c:pt>
                <c:pt idx="1799">
                  <c:v>104.29811173612589</c:v>
                </c:pt>
                <c:pt idx="1800">
                  <c:v>104.36634829015146</c:v>
                </c:pt>
                <c:pt idx="1801">
                  <c:v>104.43433275429301</c:v>
                </c:pt>
                <c:pt idx="1802">
                  <c:v>104.50206567398804</c:v>
                </c:pt>
                <c:pt idx="1803">
                  <c:v>104.56954759693588</c:v>
                </c:pt>
                <c:pt idx="1804">
                  <c:v>104.63677907306106</c:v>
                </c:pt>
                <c:pt idx="1805">
                  <c:v>104.70376065447701</c:v>
                </c:pt>
                <c:pt idx="1806">
                  <c:v>104.77049289544981</c:v>
                </c:pt>
                <c:pt idx="1807">
                  <c:v>104.83697635236224</c:v>
                </c:pt>
                <c:pt idx="1808">
                  <c:v>104.90321158367799</c:v>
                </c:pt>
                <c:pt idx="1809">
                  <c:v>104.96919914990596</c:v>
                </c:pt>
                <c:pt idx="1810">
                  <c:v>105.03493961356496</c:v>
                </c:pt>
                <c:pt idx="1811">
                  <c:v>105.1004335391484</c:v>
                </c:pt>
                <c:pt idx="1812">
                  <c:v>105.16568149308927</c:v>
                </c:pt>
                <c:pt idx="1813">
                  <c:v>105.2306840437253</c:v>
                </c:pt>
                <c:pt idx="1814">
                  <c:v>105.29544176126433</c:v>
                </c:pt>
                <c:pt idx="1815">
                  <c:v>105.35995521774983</c:v>
                </c:pt>
                <c:pt idx="1816">
                  <c:v>105.42422498702665</c:v>
                </c:pt>
                <c:pt idx="1817">
                  <c:v>105.48825164470698</c:v>
                </c:pt>
                <c:pt idx="1818">
                  <c:v>105.55203576813646</c:v>
                </c:pt>
                <c:pt idx="1819">
                  <c:v>105.61557793636057</c:v>
                </c:pt>
                <c:pt idx="1820">
                  <c:v>105.67887873009106</c:v>
                </c:pt>
                <c:pt idx="1821">
                  <c:v>105.74193873167279</c:v>
                </c:pt>
                <c:pt idx="1822">
                  <c:v>105.80475852505062</c:v>
                </c:pt>
                <c:pt idx="1823">
                  <c:v>105.86733869573652</c:v>
                </c:pt>
                <c:pt idx="1824">
                  <c:v>105.92967983077696</c:v>
                </c:pt>
                <c:pt idx="1825">
                  <c:v>105.9917825187204</c:v>
                </c:pt>
                <c:pt idx="1826">
                  <c:v>106.05364734958501</c:v>
                </c:pt>
                <c:pt idx="1827">
                  <c:v>106.11527491482667</c:v>
                </c:pt>
                <c:pt idx="1828">
                  <c:v>106.17666580730709</c:v>
                </c:pt>
                <c:pt idx="1829">
                  <c:v>106.2378206212621</c:v>
                </c:pt>
                <c:pt idx="1830">
                  <c:v>106.29873995227027</c:v>
                </c:pt>
                <c:pt idx="1831">
                  <c:v>106.3594243972216</c:v>
                </c:pt>
                <c:pt idx="1832">
                  <c:v>106.41987455428654</c:v>
                </c:pt>
                <c:pt idx="1833">
                  <c:v>106.48009102288505</c:v>
                </c:pt>
                <c:pt idx="1834">
                  <c:v>106.54007440365606</c:v>
                </c:pt>
                <c:pt idx="1835">
                  <c:v>106.59982529842699</c:v>
                </c:pt>
                <c:pt idx="1836">
                  <c:v>106.6593443101835</c:v>
                </c:pt>
                <c:pt idx="1837">
                  <c:v>106.71863204303949</c:v>
                </c:pt>
                <c:pt idx="1838">
                  <c:v>106.77768910220729</c:v>
                </c:pt>
                <c:pt idx="1839">
                  <c:v>106.83651609396802</c:v>
                </c:pt>
                <c:pt idx="1840">
                  <c:v>106.89511362564215</c:v>
                </c:pt>
                <c:pt idx="1841">
                  <c:v>106.95348230556041</c:v>
                </c:pt>
                <c:pt idx="1842">
                  <c:v>107.01162274303464</c:v>
                </c:pt>
                <c:pt idx="1843">
                  <c:v>107.06953554832907</c:v>
                </c:pt>
                <c:pt idx="1844">
                  <c:v>107.12722133263176</c:v>
                </c:pt>
                <c:pt idx="1845">
                  <c:v>107.18468070802615</c:v>
                </c:pt>
                <c:pt idx="1846">
                  <c:v>107.24191428746289</c:v>
                </c:pt>
                <c:pt idx="1847">
                  <c:v>107.29892268473189</c:v>
                </c:pt>
                <c:pt idx="1848">
                  <c:v>107.35570651443454</c:v>
                </c:pt>
                <c:pt idx="1849">
                  <c:v>107.41226639195615</c:v>
                </c:pt>
                <c:pt idx="1850">
                  <c:v>107.46860293343858</c:v>
                </c:pt>
                <c:pt idx="1851">
                  <c:v>107.52471675575306</c:v>
                </c:pt>
                <c:pt idx="1852">
                  <c:v>107.58060847647329</c:v>
                </c:pt>
                <c:pt idx="1853">
                  <c:v>107.63627871384864</c:v>
                </c:pt>
                <c:pt idx="1854">
                  <c:v>107.69172808677766</c:v>
                </c:pt>
                <c:pt idx="1855">
                  <c:v>107.74695721478169</c:v>
                </c:pt>
                <c:pt idx="1856">
                  <c:v>107.80196671797876</c:v>
                </c:pt>
                <c:pt idx="1857">
                  <c:v>107.85675721705765</c:v>
                </c:pt>
                <c:pt idx="1858">
                  <c:v>107.91132933325213</c:v>
                </c:pt>
                <c:pt idx="1859">
                  <c:v>107.96568368831549</c:v>
                </c:pt>
                <c:pt idx="1860">
                  <c:v>108.01982090449518</c:v>
                </c:pt>
                <c:pt idx="1861">
                  <c:v>108.07374160450769</c:v>
                </c:pt>
                <c:pt idx="1862">
                  <c:v>108.12744641151365</c:v>
                </c:pt>
                <c:pt idx="1863">
                  <c:v>108.1809359490931</c:v>
                </c:pt>
                <c:pt idx="1864">
                  <c:v>108.23421084122099</c:v>
                </c:pt>
                <c:pt idx="1865">
                  <c:v>108.28727171224284</c:v>
                </c:pt>
                <c:pt idx="1866">
                  <c:v>108.34011918685067</c:v>
                </c:pt>
                <c:pt idx="1867">
                  <c:v>108.39275389005905</c:v>
                </c:pt>
                <c:pt idx="1868">
                  <c:v>108.4451764471814</c:v>
                </c:pt>
                <c:pt idx="1869">
                  <c:v>108.49738748380646</c:v>
                </c:pt>
                <c:pt idx="1870">
                  <c:v>108.54938762577503</c:v>
                </c:pt>
                <c:pt idx="1871">
                  <c:v>108.60117749915679</c:v>
                </c:pt>
                <c:pt idx="1872">
                  <c:v>108.65275773022744</c:v>
                </c:pt>
                <c:pt idx="1873">
                  <c:v>108.70412894544593</c:v>
                </c:pt>
                <c:pt idx="1874">
                  <c:v>108.75529177143198</c:v>
                </c:pt>
                <c:pt idx="1875">
                  <c:v>108.80624683494376</c:v>
                </c:pt>
                <c:pt idx="1876">
                  <c:v>108.85699476285571</c:v>
                </c:pt>
                <c:pt idx="1877">
                  <c:v>108.90753618213664</c:v>
                </c:pt>
                <c:pt idx="1878">
                  <c:v>108.95787171982802</c:v>
                </c:pt>
                <c:pt idx="1879">
                  <c:v>109.00800200302238</c:v>
                </c:pt>
                <c:pt idx="1880">
                  <c:v>109.05792765884205</c:v>
                </c:pt>
                <c:pt idx="1881">
                  <c:v>109.10764931441787</c:v>
                </c:pt>
                <c:pt idx="1882">
                  <c:v>109.15716759686838</c:v>
                </c:pt>
                <c:pt idx="1883">
                  <c:v>109.20648313327894</c:v>
                </c:pt>
                <c:pt idx="1884">
                  <c:v>109.2555965506812</c:v>
                </c:pt>
                <c:pt idx="1885">
                  <c:v>109.30450847603272</c:v>
                </c:pt>
                <c:pt idx="1886">
                  <c:v>109.35321953619676</c:v>
                </c:pt>
                <c:pt idx="1887">
                  <c:v>109.40173035792226</c:v>
                </c:pt>
                <c:pt idx="1888">
                  <c:v>109.45004156782406</c:v>
                </c:pt>
                <c:pt idx="1889">
                  <c:v>109.49815379236324</c:v>
                </c:pt>
                <c:pt idx="1890">
                  <c:v>109.54606765782772</c:v>
                </c:pt>
                <c:pt idx="1891">
                  <c:v>109.59378379031297</c:v>
                </c:pt>
                <c:pt idx="1892">
                  <c:v>109.64130281570296</c:v>
                </c:pt>
                <c:pt idx="1893">
                  <c:v>109.68862535965128</c:v>
                </c:pt>
                <c:pt idx="1894">
                  <c:v>109.73575204756246</c:v>
                </c:pt>
                <c:pt idx="1895">
                  <c:v>109.78268350457343</c:v>
                </c:pt>
                <c:pt idx="1896">
                  <c:v>109.82942035553523</c:v>
                </c:pt>
                <c:pt idx="1897">
                  <c:v>109.87596322499488</c:v>
                </c:pt>
                <c:pt idx="1898">
                  <c:v>109.92231273717734</c:v>
                </c:pt>
                <c:pt idx="1899">
                  <c:v>109.96846951596781</c:v>
                </c:pt>
                <c:pt idx="1900">
                  <c:v>110.01443418489414</c:v>
                </c:pt>
                <c:pt idx="1901">
                  <c:v>110.06020736710934</c:v>
                </c:pt>
                <c:pt idx="1902">
                  <c:v>110.10578968537443</c:v>
                </c:pt>
                <c:pt idx="1903">
                  <c:v>110.1511817620413</c:v>
                </c:pt>
                <c:pt idx="1904">
                  <c:v>110.19638421903592</c:v>
                </c:pt>
                <c:pt idx="1905">
                  <c:v>110.24139767784155</c:v>
                </c:pt>
                <c:pt idx="1906">
                  <c:v>110.28622275948226</c:v>
                </c:pt>
                <c:pt idx="1907">
                  <c:v>110.33086008450658</c:v>
                </c:pt>
                <c:pt idx="1908">
                  <c:v>110.37531027297132</c:v>
                </c:pt>
                <c:pt idx="1909">
                  <c:v>110.41957394442557</c:v>
                </c:pt>
                <c:pt idx="1910">
                  <c:v>110.46365171789483</c:v>
                </c:pt>
                <c:pt idx="1911">
                  <c:v>110.50754421186546</c:v>
                </c:pt>
                <c:pt idx="1912">
                  <c:v>110.55125204426906</c:v>
                </c:pt>
                <c:pt idx="1913">
                  <c:v>110.59477583246726</c:v>
                </c:pt>
                <c:pt idx="1914">
                  <c:v>110.63811619323653</c:v>
                </c:pt>
                <c:pt idx="1915">
                  <c:v>110.68127374275321</c:v>
                </c:pt>
                <c:pt idx="1916">
                  <c:v>110.72424909657872</c:v>
                </c:pt>
                <c:pt idx="1917">
                  <c:v>110.7670428696449</c:v>
                </c:pt>
                <c:pt idx="1918">
                  <c:v>110.80965567623954</c:v>
                </c:pt>
                <c:pt idx="1919">
                  <c:v>110.85208812999213</c:v>
                </c:pt>
                <c:pt idx="1920">
                  <c:v>110.89434084385961</c:v>
                </c:pt>
                <c:pt idx="1921">
                  <c:v>110.93641443011249</c:v>
                </c:pt>
                <c:pt idx="1922">
                  <c:v>110.97830950032099</c:v>
                </c:pt>
                <c:pt idx="1923">
                  <c:v>111.02002666534139</c:v>
                </c:pt>
                <c:pt idx="1924">
                  <c:v>111.06156653530255</c:v>
                </c:pt>
                <c:pt idx="1925">
                  <c:v>111.10292971959258</c:v>
                </c:pt>
                <c:pt idx="1926">
                  <c:v>111.14411682684567</c:v>
                </c:pt>
                <c:pt idx="1927">
                  <c:v>111.18512846492909</c:v>
                </c:pt>
                <c:pt idx="1928">
                  <c:v>111.22596524093029</c:v>
                </c:pt>
                <c:pt idx="1929">
                  <c:v>111.26662776114425</c:v>
                </c:pt>
                <c:pt idx="1930">
                  <c:v>111.30711663106092</c:v>
                </c:pt>
                <c:pt idx="1931">
                  <c:v>111.34743245535287</c:v>
                </c:pt>
                <c:pt idx="1932">
                  <c:v>111.387575837863</c:v>
                </c:pt>
                <c:pt idx="1933">
                  <c:v>111.42754738159249</c:v>
                </c:pt>
                <c:pt idx="1934">
                  <c:v>111.4673476886889</c:v>
                </c:pt>
                <c:pt idx="1935">
                  <c:v>111.50697736043439</c:v>
                </c:pt>
                <c:pt idx="1936">
                  <c:v>111.54643699723404</c:v>
                </c:pt>
                <c:pt idx="1937">
                  <c:v>111.58572719860446</c:v>
                </c:pt>
                <c:pt idx="1938">
                  <c:v>111.62484856316243</c:v>
                </c:pt>
                <c:pt idx="1939">
                  <c:v>111.6638016886137</c:v>
                </c:pt>
                <c:pt idx="1940">
                  <c:v>111.70258717174202</c:v>
                </c:pt>
                <c:pt idx="1941">
                  <c:v>111.7412056083982</c:v>
                </c:pt>
                <c:pt idx="1942">
                  <c:v>111.77965759348943</c:v>
                </c:pt>
                <c:pt idx="1943">
                  <c:v>111.81794372096864</c:v>
                </c:pt>
                <c:pt idx="1944">
                  <c:v>111.85606458382408</c:v>
                </c:pt>
                <c:pt idx="1945">
                  <c:v>111.89402077406901</c:v>
                </c:pt>
                <c:pt idx="1946">
                  <c:v>111.93181288273152</c:v>
                </c:pt>
                <c:pt idx="1947">
                  <c:v>111.96944149984456</c:v>
                </c:pt>
                <c:pt idx="1948">
                  <c:v>112.00690721443598</c:v>
                </c:pt>
                <c:pt idx="1949">
                  <c:v>112.04421061451886</c:v>
                </c:pt>
                <c:pt idx="1950">
                  <c:v>112.08135228708184</c:v>
                </c:pt>
                <c:pt idx="1951">
                  <c:v>112.11833281807971</c:v>
                </c:pt>
                <c:pt idx="1952">
                  <c:v>112.15515279242403</c:v>
                </c:pt>
                <c:pt idx="1953">
                  <c:v>112.19181279397398</c:v>
                </c:pt>
                <c:pt idx="1954">
                  <c:v>112.22831340552726</c:v>
                </c:pt>
                <c:pt idx="1955">
                  <c:v>112.26465520881118</c:v>
                </c:pt>
                <c:pt idx="1956">
                  <c:v>112.30083878447385</c:v>
                </c:pt>
                <c:pt idx="1957">
                  <c:v>112.33686471207554</c:v>
                </c:pt>
                <c:pt idx="1958">
                  <c:v>112.37273357008011</c:v>
                </c:pt>
                <c:pt idx="1959">
                  <c:v>112.40844593584667</c:v>
                </c:pt>
                <c:pt idx="1960">
                  <c:v>112.44400238562123</c:v>
                </c:pt>
                <c:pt idx="1961">
                  <c:v>112.47940349452861</c:v>
                </c:pt>
                <c:pt idx="1962">
                  <c:v>112.51464983656437</c:v>
                </c:pt>
                <c:pt idx="1963">
                  <c:v>112.549741984587</c:v>
                </c:pt>
                <c:pt idx="1964">
                  <c:v>112.58468051031005</c:v>
                </c:pt>
                <c:pt idx="1965">
                  <c:v>112.61946598429458</c:v>
                </c:pt>
                <c:pt idx="1966">
                  <c:v>112.65409897594157</c:v>
                </c:pt>
                <c:pt idx="1967">
                  <c:v>112.68858005348456</c:v>
                </c:pt>
                <c:pt idx="1968">
                  <c:v>112.72290978398237</c:v>
                </c:pt>
                <c:pt idx="1969">
                  <c:v>112.75708873331196</c:v>
                </c:pt>
                <c:pt idx="1970">
                  <c:v>112.79111746616135</c:v>
                </c:pt>
                <c:pt idx="1971">
                  <c:v>112.82499654602277</c:v>
                </c:pt>
                <c:pt idx="1972">
                  <c:v>112.85872653518581</c:v>
                </c:pt>
                <c:pt idx="1973">
                  <c:v>112.89230799473074</c:v>
                </c:pt>
                <c:pt idx="1974">
                  <c:v>112.92574148452202</c:v>
                </c:pt>
                <c:pt idx="1975">
                  <c:v>112.95902756320176</c:v>
                </c:pt>
                <c:pt idx="1976">
                  <c:v>112.99216678818343</c:v>
                </c:pt>
                <c:pt idx="1977">
                  <c:v>113.02515971564564</c:v>
                </c:pt>
                <c:pt idx="1978">
                  <c:v>113.05800690052607</c:v>
                </c:pt>
                <c:pt idx="1979">
                  <c:v>113.09070889651539</c:v>
                </c:pt>
                <c:pt idx="1980">
                  <c:v>113.12326625605145</c:v>
                </c:pt>
                <c:pt idx="1981">
                  <c:v>113.15567953031348</c:v>
                </c:pt>
                <c:pt idx="1982">
                  <c:v>113.18794926921642</c:v>
                </c:pt>
                <c:pt idx="1983">
                  <c:v>113.22007602140539</c:v>
                </c:pt>
                <c:pt idx="1984">
                  <c:v>113.25206033425022</c:v>
                </c:pt>
                <c:pt idx="1985">
                  <c:v>113.28390275384011</c:v>
                </c:pt>
                <c:pt idx="1986">
                  <c:v>113.31560382497841</c:v>
                </c:pt>
                <c:pt idx="1987">
                  <c:v>113.34716409117749</c:v>
                </c:pt>
                <c:pt idx="1988">
                  <c:v>113.3785840946537</c:v>
                </c:pt>
                <c:pt idx="1989">
                  <c:v>113.40986437632245</c:v>
                </c:pt>
                <c:pt idx="1990">
                  <c:v>113.4410054757934</c:v>
                </c:pt>
                <c:pt idx="1991">
                  <c:v>113.47200793136575</c:v>
                </c:pt>
                <c:pt idx="1992">
                  <c:v>113.50287228002358</c:v>
                </c:pt>
                <c:pt idx="1993">
                  <c:v>113.53359905743139</c:v>
                </c:pt>
                <c:pt idx="1994">
                  <c:v>113.56418879792965</c:v>
                </c:pt>
                <c:pt idx="1995">
                  <c:v>113.59464203453047</c:v>
                </c:pt>
                <c:pt idx="1996">
                  <c:v>113.62495929891341</c:v>
                </c:pt>
                <c:pt idx="1997">
                  <c:v>113.65514112142132</c:v>
                </c:pt>
                <c:pt idx="1998">
                  <c:v>113.68518803105634</c:v>
                </c:pt>
                <c:pt idx="1999">
                  <c:v>113.71510055547593</c:v>
                </c:pt>
                <c:pt idx="2000">
                  <c:v>113.74487922098906</c:v>
                </c:pt>
                <c:pt idx="2001">
                  <c:v>113.77452455255245</c:v>
                </c:pt>
                <c:pt idx="2002">
                  <c:v>113.80403707376691</c:v>
                </c:pt>
                <c:pt idx="2003">
                  <c:v>113.83341730687377</c:v>
                </c:pt>
                <c:pt idx="2004">
                  <c:v>113.86266577275144</c:v>
                </c:pt>
                <c:pt idx="2005">
                  <c:v>113.89178299091198</c:v>
                </c:pt>
                <c:pt idx="2006">
                  <c:v>113.92076947949784</c:v>
                </c:pt>
                <c:pt idx="2007">
                  <c:v>113.94962575527862</c:v>
                </c:pt>
                <c:pt idx="2008">
                  <c:v>113.978352333648</c:v>
                </c:pt>
                <c:pt idx="2009">
                  <c:v>114.0069497286207</c:v>
                </c:pt>
                <c:pt idx="2010">
                  <c:v>114.03541845282946</c:v>
                </c:pt>
                <c:pt idx="2011">
                  <c:v>114.06375901752227</c:v>
                </c:pt>
                <c:pt idx="2012">
                  <c:v>114.09197193255957</c:v>
                </c:pt>
                <c:pt idx="2013">
                  <c:v>114.12005770641154</c:v>
                </c:pt>
                <c:pt idx="2014">
                  <c:v>114.14801684615549</c:v>
                </c:pt>
                <c:pt idx="2015">
                  <c:v>114.17584985747334</c:v>
                </c:pt>
                <c:pt idx="2016">
                  <c:v>114.20355724464919</c:v>
                </c:pt>
                <c:pt idx="2017">
                  <c:v>114.23113951056695</c:v>
                </c:pt>
                <c:pt idx="2018">
                  <c:v>114.25859715670801</c:v>
                </c:pt>
                <c:pt idx="2019">
                  <c:v>114.28593068314909</c:v>
                </c:pt>
                <c:pt idx="2020">
                  <c:v>114.3131405885601</c:v>
                </c:pt>
                <c:pt idx="2021">
                  <c:v>114.34022737020207</c:v>
                </c:pt>
                <c:pt idx="2022">
                  <c:v>114.36719152392519</c:v>
                </c:pt>
                <c:pt idx="2023">
                  <c:v>114.39403354416689</c:v>
                </c:pt>
                <c:pt idx="2024">
                  <c:v>114.42075392395006</c:v>
                </c:pt>
                <c:pt idx="2025">
                  <c:v>114.44735315488126</c:v>
                </c:pt>
                <c:pt idx="2026">
                  <c:v>114.47383172714908</c:v>
                </c:pt>
                <c:pt idx="2027">
                  <c:v>114.50019012952251</c:v>
                </c:pt>
                <c:pt idx="2028">
                  <c:v>114.52642884934941</c:v>
                </c:pt>
                <c:pt idx="2029">
                  <c:v>114.55254837255512</c:v>
                </c:pt>
                <c:pt idx="2030">
                  <c:v>114.57854918364096</c:v>
                </c:pt>
                <c:pt idx="2031">
                  <c:v>114.60443176568299</c:v>
                </c:pt>
                <c:pt idx="2032">
                  <c:v>114.63019660033078</c:v>
                </c:pt>
                <c:pt idx="2033">
                  <c:v>114.65584416780617</c:v>
                </c:pt>
                <c:pt idx="2034">
                  <c:v>114.68137494690218</c:v>
                </c:pt>
                <c:pt idx="2035">
                  <c:v>114.70678941498203</c:v>
                </c:pt>
                <c:pt idx="2036">
                  <c:v>114.73208804797807</c:v>
                </c:pt>
                <c:pt idx="2037">
                  <c:v>114.75727132039091</c:v>
                </c:pt>
                <c:pt idx="2038">
                  <c:v>114.78233970528862</c:v>
                </c:pt>
                <c:pt idx="2039">
                  <c:v>114.80729367430588</c:v>
                </c:pt>
                <c:pt idx="2040">
                  <c:v>114.83213369764331</c:v>
                </c:pt>
                <c:pt idx="2041">
                  <c:v>114.85686024406681</c:v>
                </c:pt>
                <c:pt idx="2042">
                  <c:v>114.88147378090693</c:v>
                </c:pt>
                <c:pt idx="2043">
                  <c:v>114.90597477405842</c:v>
                </c:pt>
                <c:pt idx="2044">
                  <c:v>114.93036368797969</c:v>
                </c:pt>
                <c:pt idx="2045">
                  <c:v>114.95464098569245</c:v>
                </c:pt>
                <c:pt idx="2046">
                  <c:v>114.97880712878136</c:v>
                </c:pt>
                <c:pt idx="2047">
                  <c:v>115.0028625773937</c:v>
                </c:pt>
                <c:pt idx="2048">
                  <c:v>115.02680779023922</c:v>
                </c:pt>
                <c:pt idx="2049">
                  <c:v>115.05064322458989</c:v>
                </c:pt>
                <c:pt idx="2050">
                  <c:v>115.07436933627984</c:v>
                </c:pt>
                <c:pt idx="2051">
                  <c:v>115.09798657970531</c:v>
                </c:pt>
                <c:pt idx="2052">
                  <c:v>115.12149540782458</c:v>
                </c:pt>
                <c:pt idx="2053">
                  <c:v>115.14489627215814</c:v>
                </c:pt>
                <c:pt idx="2054">
                  <c:v>115.16818962278867</c:v>
                </c:pt>
                <c:pt idx="2055">
                  <c:v>115.19137590836134</c:v>
                </c:pt>
                <c:pt idx="2056">
                  <c:v>115.21445557608392</c:v>
                </c:pt>
                <c:pt idx="2057">
                  <c:v>115.23742907172712</c:v>
                </c:pt>
                <c:pt idx="2058">
                  <c:v>115.26029683962487</c:v>
                </c:pt>
                <c:pt idx="2059">
                  <c:v>115.28305932267473</c:v>
                </c:pt>
                <c:pt idx="2060">
                  <c:v>115.30571696233829</c:v>
                </c:pt>
                <c:pt idx="2061">
                  <c:v>115.3282701986417</c:v>
                </c:pt>
                <c:pt idx="2062">
                  <c:v>115.35071947017613</c:v>
                </c:pt>
                <c:pt idx="2063">
                  <c:v>115.37306521409838</c:v>
                </c:pt>
                <c:pt idx="2064">
                  <c:v>115.3953078661315</c:v>
                </c:pt>
                <c:pt idx="2065">
                  <c:v>115.41744786056553</c:v>
                </c:pt>
                <c:pt idx="2066">
                  <c:v>115.43948563025809</c:v>
                </c:pt>
                <c:pt idx="2067">
                  <c:v>115.46142160663527</c:v>
                </c:pt>
                <c:pt idx="2068">
                  <c:v>115.48325621969239</c:v>
                </c:pt>
                <c:pt idx="2069">
                  <c:v>115.50498989799489</c:v>
                </c:pt>
                <c:pt idx="2070">
                  <c:v>115.5266230686792</c:v>
                </c:pt>
                <c:pt idx="2071">
                  <c:v>115.54815615745373</c:v>
                </c:pt>
                <c:pt idx="2072">
                  <c:v>115.56958958859987</c:v>
                </c:pt>
                <c:pt idx="2073">
                  <c:v>115.59092378497297</c:v>
                </c:pt>
                <c:pt idx="2074">
                  <c:v>115.61215916800353</c:v>
                </c:pt>
                <c:pt idx="2075">
                  <c:v>115.63329615769823</c:v>
                </c:pt>
                <c:pt idx="2076">
                  <c:v>115.65433517264114</c:v>
                </c:pt>
                <c:pt idx="2077">
                  <c:v>115.67527662999494</c:v>
                </c:pt>
                <c:pt idx="2078">
                  <c:v>115.69612094550217</c:v>
                </c:pt>
                <c:pt idx="2079">
                  <c:v>115.7168685334865</c:v>
                </c:pt>
                <c:pt idx="2080">
                  <c:v>115.7375198068541</c:v>
                </c:pt>
                <c:pt idx="2081">
                  <c:v>115.75807517709495</c:v>
                </c:pt>
                <c:pt idx="2082">
                  <c:v>115.77853505428435</c:v>
                </c:pt>
                <c:pt idx="2083">
                  <c:v>115.79889984708426</c:v>
                </c:pt>
                <c:pt idx="2084">
                  <c:v>115.81916996274488</c:v>
                </c:pt>
                <c:pt idx="2085">
                  <c:v>115.83934580710614</c:v>
                </c:pt>
                <c:pt idx="2086">
                  <c:v>115.85942778459925</c:v>
                </c:pt>
                <c:pt idx="2087">
                  <c:v>115.8794162982483</c:v>
                </c:pt>
                <c:pt idx="2088">
                  <c:v>115.89931174967192</c:v>
                </c:pt>
                <c:pt idx="2089">
                  <c:v>115.91911453908496</c:v>
                </c:pt>
                <c:pt idx="2090">
                  <c:v>115.93882506530015</c:v>
                </c:pt>
                <c:pt idx="2091">
                  <c:v>115.95844372572989</c:v>
                </c:pt>
                <c:pt idx="2092">
                  <c:v>115.97797091638799</c:v>
                </c:pt>
                <c:pt idx="2093">
                  <c:v>115.99740703189148</c:v>
                </c:pt>
                <c:pt idx="2094">
                  <c:v>116.01675246546252</c:v>
                </c:pt>
                <c:pt idx="2095">
                  <c:v>116.03600760893015</c:v>
                </c:pt>
                <c:pt idx="2096">
                  <c:v>116.05517285273231</c:v>
                </c:pt>
                <c:pt idx="2097">
                  <c:v>116.07424858591774</c:v>
                </c:pt>
                <c:pt idx="2098">
                  <c:v>116.09323519614794</c:v>
                </c:pt>
                <c:pt idx="2099">
                  <c:v>116.11213306969918</c:v>
                </c:pt>
                <c:pt idx="2100">
                  <c:v>116.13094259146453</c:v>
                </c:pt>
                <c:pt idx="2101">
                  <c:v>116.14966414495593</c:v>
                </c:pt>
                <c:pt idx="2102">
                  <c:v>116.16829811230629</c:v>
                </c:pt>
                <c:pt idx="2103">
                  <c:v>116.18684487427159</c:v>
                </c:pt>
                <c:pt idx="2104">
                  <c:v>116.20530481023303</c:v>
                </c:pt>
                <c:pt idx="2105">
                  <c:v>116.22367829819923</c:v>
                </c:pt>
                <c:pt idx="2106">
                  <c:v>116.24196571480843</c:v>
                </c:pt>
                <c:pt idx="2107">
                  <c:v>116.26016743533069</c:v>
                </c:pt>
                <c:pt idx="2108">
                  <c:v>116.27828383367022</c:v>
                </c:pt>
                <c:pt idx="2109">
                  <c:v>116.29631528236759</c:v>
                </c:pt>
                <c:pt idx="2110">
                  <c:v>116.3142621526021</c:v>
                </c:pt>
                <c:pt idx="2111">
                  <c:v>116.3321248141941</c:v>
                </c:pt>
                <c:pt idx="2112">
                  <c:v>116.34990363560736</c:v>
                </c:pt>
                <c:pt idx="2113">
                  <c:v>116.36759898395144</c:v>
                </c:pt>
                <c:pt idx="2114">
                  <c:v>116.38521122498412</c:v>
                </c:pt>
                <c:pt idx="2115">
                  <c:v>116.40274072311387</c:v>
                </c:pt>
                <c:pt idx="2116">
                  <c:v>116.42018784140225</c:v>
                </c:pt>
                <c:pt idx="2117">
                  <c:v>116.43755294156645</c:v>
                </c:pt>
                <c:pt idx="2118">
                  <c:v>116.45483638398179</c:v>
                </c:pt>
                <c:pt idx="2119">
                  <c:v>116.47203852768419</c:v>
                </c:pt>
                <c:pt idx="2120">
                  <c:v>116.48915973037285</c:v>
                </c:pt>
                <c:pt idx="2121">
                  <c:v>116.5062003484127</c:v>
                </c:pt>
                <c:pt idx="2122">
                  <c:v>116.52316073683708</c:v>
                </c:pt>
                <c:pt idx="2123">
                  <c:v>116.54004124935032</c:v>
                </c:pt>
                <c:pt idx="2124">
                  <c:v>116.5568422383304</c:v>
                </c:pt>
                <c:pt idx="2125">
                  <c:v>116.57356405483159</c:v>
                </c:pt>
                <c:pt idx="2126">
                  <c:v>116.59020704858717</c:v>
                </c:pt>
                <c:pt idx="2127">
                  <c:v>116.60677156801209</c:v>
                </c:pt>
                <c:pt idx="2128">
                  <c:v>116.62325796020572</c:v>
                </c:pt>
                <c:pt idx="2129">
                  <c:v>116.63966657095456</c:v>
                </c:pt>
                <c:pt idx="2130">
                  <c:v>116.65599774473502</c:v>
                </c:pt>
                <c:pt idx="2131">
                  <c:v>116.67225182471621</c:v>
                </c:pt>
                <c:pt idx="2132">
                  <c:v>116.68842915276271</c:v>
                </c:pt>
                <c:pt idx="2133">
                  <c:v>116.70453006943738</c:v>
                </c:pt>
                <c:pt idx="2134">
                  <c:v>116.72055491400423</c:v>
                </c:pt>
                <c:pt idx="2135">
                  <c:v>116.7365040244312</c:v>
                </c:pt>
                <c:pt idx="2136">
                  <c:v>116.7523777373931</c:v>
                </c:pt>
                <c:pt idx="2137">
                  <c:v>116.76817638827444</c:v>
                </c:pt>
                <c:pt idx="2138">
                  <c:v>116.78390031117235</c:v>
                </c:pt>
                <c:pt idx="2139">
                  <c:v>116.79954983889947</c:v>
                </c:pt>
                <c:pt idx="2140">
                  <c:v>116.8151253029869</c:v>
                </c:pt>
                <c:pt idx="2141">
                  <c:v>116.83062703368715</c:v>
                </c:pt>
                <c:pt idx="2142">
                  <c:v>116.84605535997707</c:v>
                </c:pt>
                <c:pt idx="2143">
                  <c:v>116.86141060956083</c:v>
                </c:pt>
                <c:pt idx="2144">
                  <c:v>116.87669310887296</c:v>
                </c:pt>
                <c:pt idx="2145">
                  <c:v>116.89190318308125</c:v>
                </c:pt>
                <c:pt idx="2146">
                  <c:v>116.90704115608987</c:v>
                </c:pt>
                <c:pt idx="2147">
                  <c:v>116.92210735054233</c:v>
                </c:pt>
                <c:pt idx="2148">
                  <c:v>116.93710208782456</c:v>
                </c:pt>
                <c:pt idx="2149">
                  <c:v>116.95202568806792</c:v>
                </c:pt>
                <c:pt idx="2150">
                  <c:v>116.96687847015232</c:v>
                </c:pt>
                <c:pt idx="2151">
                  <c:v>116.98166075170927</c:v>
                </c:pt>
                <c:pt idx="2152">
                  <c:v>116.99637284912498</c:v>
                </c:pt>
                <c:pt idx="2153">
                  <c:v>117.01101507754346</c:v>
                </c:pt>
                <c:pt idx="2154">
                  <c:v>117.02558775086963</c:v>
                </c:pt>
                <c:pt idx="2155">
                  <c:v>117.04009118177247</c:v>
                </c:pt>
                <c:pt idx="2156">
                  <c:v>117.05452568168809</c:v>
                </c:pt>
                <c:pt idx="2157">
                  <c:v>117.06889156082299</c:v>
                </c:pt>
                <c:pt idx="2158">
                  <c:v>117.08318912815712</c:v>
                </c:pt>
                <c:pt idx="2159">
                  <c:v>117.09741869144707</c:v>
                </c:pt>
                <c:pt idx="2160">
                  <c:v>117.1115805572293</c:v>
                </c:pt>
                <c:pt idx="2161">
                  <c:v>117.12567503082326</c:v>
                </c:pt>
                <c:pt idx="2162">
                  <c:v>117.13970241633463</c:v>
                </c:pt>
                <c:pt idx="2163">
                  <c:v>117.1536630166585</c:v>
                </c:pt>
                <c:pt idx="2164">
                  <c:v>117.16755713348259</c:v>
                </c:pt>
                <c:pt idx="2165">
                  <c:v>117.18138506729051</c:v>
                </c:pt>
                <c:pt idx="2166">
                  <c:v>117.19514711736494</c:v>
                </c:pt>
                <c:pt idx="2167">
                  <c:v>117.2088435817909</c:v>
                </c:pt>
                <c:pt idx="2168">
                  <c:v>117.222474757459</c:v>
                </c:pt>
                <c:pt idx="2169">
                  <c:v>117.23604094006866</c:v>
                </c:pt>
                <c:pt idx="2170">
                  <c:v>117.24954242413145</c:v>
                </c:pt>
                <c:pt idx="2171">
                  <c:v>117.26297950297426</c:v>
                </c:pt>
                <c:pt idx="2172">
                  <c:v>117.27635246874267</c:v>
                </c:pt>
                <c:pt idx="2173">
                  <c:v>117.28966161240419</c:v>
                </c:pt>
                <c:pt idx="2174">
                  <c:v>117.30290722375153</c:v>
                </c:pt>
                <c:pt idx="2175">
                  <c:v>117.31608959140596</c:v>
                </c:pt>
                <c:pt idx="2176">
                  <c:v>117.32920900282053</c:v>
                </c:pt>
                <c:pt idx="2177">
                  <c:v>117.34226574428349</c:v>
                </c:pt>
                <c:pt idx="2178">
                  <c:v>117.3552601009215</c:v>
                </c:pt>
                <c:pt idx="2179">
                  <c:v>117.36819235670298</c:v>
                </c:pt>
                <c:pt idx="2180">
                  <c:v>117.38106279444149</c:v>
                </c:pt>
                <c:pt idx="2181">
                  <c:v>117.39387169579901</c:v>
                </c:pt>
                <c:pt idx="2182">
                  <c:v>117.40661934128926</c:v>
                </c:pt>
                <c:pt idx="2183">
                  <c:v>117.4193060102811</c:v>
                </c:pt>
                <c:pt idx="2184">
                  <c:v>117.43193198100184</c:v>
                </c:pt>
                <c:pt idx="2185">
                  <c:v>117.44449753054057</c:v>
                </c:pt>
                <c:pt idx="2186">
                  <c:v>117.45700293485156</c:v>
                </c:pt>
                <c:pt idx="2187">
                  <c:v>117.46944846875758</c:v>
                </c:pt>
                <c:pt idx="2188">
                  <c:v>117.48183440595328</c:v>
                </c:pt>
                <c:pt idx="2189">
                  <c:v>117.49416101900856</c:v>
                </c:pt>
                <c:pt idx="2190">
                  <c:v>117.5064285793719</c:v>
                </c:pt>
                <c:pt idx="2191">
                  <c:v>117.51863735737381</c:v>
                </c:pt>
                <c:pt idx="2192">
                  <c:v>117.53078762223009</c:v>
                </c:pt>
                <c:pt idx="2193">
                  <c:v>117.54287964204534</c:v>
                </c:pt>
                <c:pt idx="2194">
                  <c:v>117.55491368381621</c:v>
                </c:pt>
                <c:pt idx="2195">
                  <c:v>117.5668900134349</c:v>
                </c:pt>
                <c:pt idx="2196">
                  <c:v>117.57880889569245</c:v>
                </c:pt>
                <c:pt idx="2197">
                  <c:v>117.59067059428217</c:v>
                </c:pt>
                <c:pt idx="2198">
                  <c:v>117.60247537180304</c:v>
                </c:pt>
                <c:pt idx="2199">
                  <c:v>117.61422348976308</c:v>
                </c:pt>
                <c:pt idx="2200">
                  <c:v>117.62591520858273</c:v>
                </c:pt>
                <c:pt idx="2201">
                  <c:v>117.63755078759827</c:v>
                </c:pt>
                <c:pt idx="2202">
                  <c:v>117.64913048506523</c:v>
                </c:pt>
                <c:pt idx="2203">
                  <c:v>117.66065455816172</c:v>
                </c:pt>
                <c:pt idx="2204">
                  <c:v>117.6721232629919</c:v>
                </c:pt>
                <c:pt idx="2205">
                  <c:v>117.68353685458933</c:v>
                </c:pt>
                <c:pt idx="2206">
                  <c:v>117.69489558692038</c:v>
                </c:pt>
                <c:pt idx="2207">
                  <c:v>117.70619971288765</c:v>
                </c:pt>
                <c:pt idx="2208">
                  <c:v>117.71744948433333</c:v>
                </c:pt>
                <c:pt idx="2209">
                  <c:v>117.72864515204265</c:v>
                </c:pt>
                <c:pt idx="2210">
                  <c:v>117.73978696574721</c:v>
                </c:pt>
                <c:pt idx="2211">
                  <c:v>117.75087517412847</c:v>
                </c:pt>
                <c:pt idx="2212">
                  <c:v>117.76191002482106</c:v>
                </c:pt>
                <c:pt idx="2213">
                  <c:v>117.77289176441624</c:v>
                </c:pt>
                <c:pt idx="2214">
                  <c:v>117.78382063846529</c:v>
                </c:pt>
                <c:pt idx="2215">
                  <c:v>117.79469689148286</c:v>
                </c:pt>
                <c:pt idx="2216">
                  <c:v>117.80552076695042</c:v>
                </c:pt>
                <c:pt idx="2217">
                  <c:v>117.81629250731966</c:v>
                </c:pt>
                <c:pt idx="2218">
                  <c:v>117.82701235401582</c:v>
                </c:pt>
                <c:pt idx="2219">
                  <c:v>117.83768054744118</c:v>
                </c:pt>
                <c:pt idx="2220">
                  <c:v>117.84829732697835</c:v>
                </c:pt>
                <c:pt idx="2221">
                  <c:v>117.85886293099375</c:v>
                </c:pt>
                <c:pt idx="2222">
                  <c:v>117.86937759684093</c:v>
                </c:pt>
                <c:pt idx="2223">
                  <c:v>117.87984156086402</c:v>
                </c:pt>
                <c:pt idx="2224">
                  <c:v>117.89025505840108</c:v>
                </c:pt>
                <c:pt idx="2225">
                  <c:v>117.90061832378747</c:v>
                </c:pt>
                <c:pt idx="2226">
                  <c:v>117.91093159035927</c:v>
                </c:pt>
                <c:pt idx="2227">
                  <c:v>117.92119509045664</c:v>
                </c:pt>
                <c:pt idx="2228">
                  <c:v>117.93140905542718</c:v>
                </c:pt>
                <c:pt idx="2229">
                  <c:v>117.94157371562937</c:v>
                </c:pt>
                <c:pt idx="2230">
                  <c:v>117.95168930043589</c:v>
                </c:pt>
                <c:pt idx="2231">
                  <c:v>117.96175603823696</c:v>
                </c:pt>
                <c:pt idx="2232">
                  <c:v>117.97177415644379</c:v>
                </c:pt>
                <c:pt idx="2233">
                  <c:v>117.98174388149188</c:v>
                </c:pt>
                <c:pt idx="2234">
                  <c:v>117.99166543884442</c:v>
                </c:pt>
                <c:pt idx="2235">
                  <c:v>118.00153905299564</c:v>
                </c:pt>
                <c:pt idx="2236">
                  <c:v>118.01136494747414</c:v>
                </c:pt>
                <c:pt idx="2237">
                  <c:v>118.02114334484627</c:v>
                </c:pt>
                <c:pt idx="2238">
                  <c:v>118.03087446671947</c:v>
                </c:pt>
                <c:pt idx="2239">
                  <c:v>118.04055853374562</c:v>
                </c:pt>
                <c:pt idx="2240">
                  <c:v>118.05019576562441</c:v>
                </c:pt>
                <c:pt idx="2241">
                  <c:v>118.0597863811066</c:v>
                </c:pt>
                <c:pt idx="2242">
                  <c:v>118.06933059799745</c:v>
                </c:pt>
                <c:pt idx="2243">
                  <c:v>118.07882863315997</c:v>
                </c:pt>
                <c:pt idx="2244">
                  <c:v>118.0882807025183</c:v>
                </c:pt>
                <c:pt idx="2245">
                  <c:v>118.09768702106103</c:v>
                </c:pt>
                <c:pt idx="2246">
                  <c:v>118.10704780284449</c:v>
                </c:pt>
                <c:pt idx="2247">
                  <c:v>118.11636326099607</c:v>
                </c:pt>
                <c:pt idx="2248">
                  <c:v>118.12563360771756</c:v>
                </c:pt>
                <c:pt idx="2249">
                  <c:v>118.13485905428846</c:v>
                </c:pt>
                <c:pt idx="2250">
                  <c:v>118.14403981106921</c:v>
                </c:pt>
                <c:pt idx="2251">
                  <c:v>118.15317608750458</c:v>
                </c:pt>
                <c:pt idx="2252">
                  <c:v>118.16226809212689</c:v>
                </c:pt>
                <c:pt idx="2253">
                  <c:v>118.17131603255937</c:v>
                </c:pt>
                <c:pt idx="2254">
                  <c:v>118.18032011551938</c:v>
                </c:pt>
                <c:pt idx="2255">
                  <c:v>118.18928054682171</c:v>
                </c:pt>
                <c:pt idx="2256">
                  <c:v>118.19819753138184</c:v>
                </c:pt>
                <c:pt idx="2257">
                  <c:v>118.20707127321927</c:v>
                </c:pt>
                <c:pt idx="2258">
                  <c:v>118.2159019754607</c:v>
                </c:pt>
                <c:pt idx="2259">
                  <c:v>118.22468984034334</c:v>
                </c:pt>
                <c:pt idx="2260">
                  <c:v>118.23343506921817</c:v>
                </c:pt>
                <c:pt idx="2261">
                  <c:v>118.24213786255314</c:v>
                </c:pt>
                <c:pt idx="2262">
                  <c:v>118.25079841993644</c:v>
                </c:pt>
                <c:pt idx="2263">
                  <c:v>118.25941694007977</c:v>
                </c:pt>
                <c:pt idx="2264">
                  <c:v>118.26799362082153</c:v>
                </c:pt>
                <c:pt idx="2265">
                  <c:v>118.27652865913002</c:v>
                </c:pt>
                <c:pt idx="2266">
                  <c:v>118.28502225110675</c:v>
                </c:pt>
                <c:pt idx="2267">
                  <c:v>118.29347459198958</c:v>
                </c:pt>
                <c:pt idx="2268">
                  <c:v>118.30188587615595</c:v>
                </c:pt>
                <c:pt idx="2269">
                  <c:v>118.3102562971261</c:v>
                </c:pt>
                <c:pt idx="2270">
                  <c:v>118.31858604756624</c:v>
                </c:pt>
                <c:pt idx="2271">
                  <c:v>118.32687531929177</c:v>
                </c:pt>
                <c:pt idx="2272">
                  <c:v>118.33512430327043</c:v>
                </c:pt>
                <c:pt idx="2273">
                  <c:v>118.34333318962551</c:v>
                </c:pt>
                <c:pt idx="2274">
                  <c:v>118.35150216763903</c:v>
                </c:pt>
                <c:pt idx="2275">
                  <c:v>118.35963142575486</c:v>
                </c:pt>
                <c:pt idx="2276">
                  <c:v>118.36772115158195</c:v>
                </c:pt>
                <c:pt idx="2277">
                  <c:v>118.37577153189741</c:v>
                </c:pt>
                <c:pt idx="2278">
                  <c:v>118.38378275264974</c:v>
                </c:pt>
                <c:pt idx="2279">
                  <c:v>118.39175499896187</c:v>
                </c:pt>
                <c:pt idx="2280">
                  <c:v>118.39968845513442</c:v>
                </c:pt>
                <c:pt idx="2281">
                  <c:v>118.40758330464872</c:v>
                </c:pt>
                <c:pt idx="2282">
                  <c:v>118.41543973016999</c:v>
                </c:pt>
                <c:pt idx="2283">
                  <c:v>118.42325791355044</c:v>
                </c:pt>
                <c:pt idx="2284">
                  <c:v>118.43103803583239</c:v>
                </c:pt>
                <c:pt idx="2285">
                  <c:v>118.43878027725135</c:v>
                </c:pt>
                <c:pt idx="2286">
                  <c:v>118.44648481723915</c:v>
                </c:pt>
                <c:pt idx="2287">
                  <c:v>118.45415183442699</c:v>
                </c:pt>
                <c:pt idx="2288">
                  <c:v>118.46178150664856</c:v>
                </c:pt>
                <c:pt idx="2289">
                  <c:v>118.4693740109431</c:v>
                </c:pt>
                <c:pt idx="2290">
                  <c:v>118.47692952355845</c:v>
                </c:pt>
                <c:pt idx="2291">
                  <c:v>118.48444821995415</c:v>
                </c:pt>
                <c:pt idx="2292">
                  <c:v>118.49193027480446</c:v>
                </c:pt>
                <c:pt idx="2293">
                  <c:v>118.49937586200143</c:v>
                </c:pt>
                <c:pt idx="2294">
                  <c:v>118.50678515465795</c:v>
                </c:pt>
                <c:pt idx="2295">
                  <c:v>118.51415832511073</c:v>
                </c:pt>
                <c:pt idx="2296">
                  <c:v>118.52149554492338</c:v>
                </c:pt>
                <c:pt idx="2297">
                  <c:v>118.52879698488944</c:v>
                </c:pt>
                <c:pt idx="2298">
                  <c:v>118.53606281503534</c:v>
                </c:pt>
                <c:pt idx="2299">
                  <c:v>118.54329320462342</c:v>
                </c:pt>
                <c:pt idx="2300">
                  <c:v>118.55048832215499</c:v>
                </c:pt>
                <c:pt idx="2301">
                  <c:v>118.5576483353732</c:v>
                </c:pt>
                <c:pt idx="2302">
                  <c:v>118.56477341126615</c:v>
                </c:pt>
                <c:pt idx="2303">
                  <c:v>118.57186371606977</c:v>
                </c:pt>
                <c:pt idx="2304">
                  <c:v>118.57891941527086</c:v>
                </c:pt>
                <c:pt idx="2305">
                  <c:v>118.58594067361</c:v>
                </c:pt>
                <c:pt idx="2306">
                  <c:v>118.59292765508451</c:v>
                </c:pt>
                <c:pt idx="2307">
                  <c:v>118.59988052295142</c:v>
                </c:pt>
                <c:pt idx="2308">
                  <c:v>118.60679943973041</c:v>
                </c:pt>
                <c:pt idx="2309">
                  <c:v>118.6136845672067</c:v>
                </c:pt>
                <c:pt idx="2310">
                  <c:v>118.62053606643404</c:v>
                </c:pt>
                <c:pt idx="2311">
                  <c:v>118.62735409773754</c:v>
                </c:pt>
                <c:pt idx="2312">
                  <c:v>118.63413882071664</c:v>
                </c:pt>
                <c:pt idx="2313">
                  <c:v>118.64089039424802</c:v>
                </c:pt>
                <c:pt idx="2314">
                  <c:v>118.64760897648843</c:v>
                </c:pt>
                <c:pt idx="2315">
                  <c:v>118.65429472487763</c:v>
                </c:pt>
                <c:pt idx="2316">
                  <c:v>118.66094779614126</c:v>
                </c:pt>
                <c:pt idx="2317">
                  <c:v>118.66756834629369</c:v>
                </c:pt>
                <c:pt idx="2318">
                  <c:v>118.6741565306409</c:v>
                </c:pt>
                <c:pt idx="2319">
                  <c:v>118.68071250378331</c:v>
                </c:pt>
                <c:pt idx="2320">
                  <c:v>118.68723641961866</c:v>
                </c:pt>
                <c:pt idx="2321">
                  <c:v>118.69372843134481</c:v>
                </c:pt>
                <c:pt idx="2322">
                  <c:v>118.70018869146263</c:v>
                </c:pt>
                <c:pt idx="2323">
                  <c:v>118.70661735177875</c:v>
                </c:pt>
                <c:pt idx="2324">
                  <c:v>118.71301456340841</c:v>
                </c:pt>
                <c:pt idx="2325">
                  <c:v>118.71938047677828</c:v>
                </c:pt>
                <c:pt idx="2326">
                  <c:v>118.72571524162926</c:v>
                </c:pt>
                <c:pt idx="2327">
                  <c:v>118.73201900701922</c:v>
                </c:pt>
                <c:pt idx="2328">
                  <c:v>118.73829192132585</c:v>
                </c:pt>
                <c:pt idx="2329">
                  <c:v>118.7445341322494</c:v>
                </c:pt>
                <c:pt idx="2330">
                  <c:v>118.75074578681544</c:v>
                </c:pt>
                <c:pt idx="2331">
                  <c:v>118.75692703137766</c:v>
                </c:pt>
                <c:pt idx="2332">
                  <c:v>118.76307801162055</c:v>
                </c:pt>
                <c:pt idx="2333">
                  <c:v>118.76919887256223</c:v>
                </c:pt>
                <c:pt idx="2334">
                  <c:v>118.77528975855711</c:v>
                </c:pt>
                <c:pt idx="2335">
                  <c:v>118.78135081329867</c:v>
                </c:pt>
                <c:pt idx="2336">
                  <c:v>118.78738217982217</c:v>
                </c:pt>
                <c:pt idx="2337">
                  <c:v>118.79338400050732</c:v>
                </c:pt>
                <c:pt idx="2338">
                  <c:v>118.79935641708101</c:v>
                </c:pt>
                <c:pt idx="2339">
                  <c:v>118.80529957062006</c:v>
                </c:pt>
                <c:pt idx="2340">
                  <c:v>118.8112136015538</c:v>
                </c:pt>
                <c:pt idx="2341">
                  <c:v>118.81709864966682</c:v>
                </c:pt>
                <c:pt idx="2342">
                  <c:v>118.82295485410162</c:v>
                </c:pt>
                <c:pt idx="2343">
                  <c:v>118.82878235336131</c:v>
                </c:pt>
                <c:pt idx="2344">
                  <c:v>118.83458128531217</c:v>
                </c:pt>
                <c:pt idx="2345">
                  <c:v>118.84035178718642</c:v>
                </c:pt>
                <c:pt idx="2346">
                  <c:v>118.84609399558477</c:v>
                </c:pt>
                <c:pt idx="2347">
                  <c:v>118.85180804647905</c:v>
                </c:pt>
                <c:pt idx="2348">
                  <c:v>118.8574940752149</c:v>
                </c:pt>
                <c:pt idx="2349">
                  <c:v>118.86315221651432</c:v>
                </c:pt>
                <c:pt idx="2350">
                  <c:v>118.8687826044783</c:v>
                </c:pt>
                <c:pt idx="2351">
                  <c:v>118.87438537258942</c:v>
                </c:pt>
                <c:pt idx="2352">
                  <c:v>118.87996065371441</c:v>
                </c:pt>
                <c:pt idx="2353">
                  <c:v>118.88550858010679</c:v>
                </c:pt>
                <c:pt idx="2354">
                  <c:v>118.89102928340938</c:v>
                </c:pt>
                <c:pt idx="2355">
                  <c:v>118.89652289465691</c:v>
                </c:pt>
                <c:pt idx="2356">
                  <c:v>118.90198954427855</c:v>
                </c:pt>
                <c:pt idx="2357">
                  <c:v>118.90742936210046</c:v>
                </c:pt>
                <c:pt idx="2358">
                  <c:v>118.91284247734833</c:v>
                </c:pt>
                <c:pt idx="2359">
                  <c:v>118.91822901864997</c:v>
                </c:pt>
                <c:pt idx="2360">
                  <c:v>118.92358911403771</c:v>
                </c:pt>
                <c:pt idx="2361">
                  <c:v>118.92892289095104</c:v>
                </c:pt>
                <c:pt idx="2362">
                  <c:v>118.93423047623905</c:v>
                </c:pt>
                <c:pt idx="2363">
                  <c:v>118.93951199616295</c:v>
                </c:pt>
                <c:pt idx="2364">
                  <c:v>118.94476757639853</c:v>
                </c:pt>
                <c:pt idx="2365">
                  <c:v>118.94999734203871</c:v>
                </c:pt>
                <c:pt idx="2366">
                  <c:v>118.95520141759594</c:v>
                </c:pt>
                <c:pt idx="2367">
                  <c:v>118.96037992700472</c:v>
                </c:pt>
                <c:pt idx="2368">
                  <c:v>118.96553299362402</c:v>
                </c:pt>
                <c:pt idx="2369">
                  <c:v>118.97066074023977</c:v>
                </c:pt>
                <c:pt idx="2370">
                  <c:v>118.97576328906725</c:v>
                </c:pt>
                <c:pt idx="2371">
                  <c:v>118.98084076175357</c:v>
                </c:pt>
                <c:pt idx="2372">
                  <c:v>118.98589327938009</c:v>
                </c:pt>
                <c:pt idx="2373">
                  <c:v>118.99092096246483</c:v>
                </c:pt>
                <c:pt idx="2374">
                  <c:v>118.99592393096484</c:v>
                </c:pt>
                <c:pt idx="2375">
                  <c:v>119.00090230427865</c:v>
                </c:pt>
                <c:pt idx="2376">
                  <c:v>119.00585620124869</c:v>
                </c:pt>
                <c:pt idx="2377">
                  <c:v>119.01078574016358</c:v>
                </c:pt>
                <c:pt idx="2378">
                  <c:v>119.01569103876061</c:v>
                </c:pt>
                <c:pt idx="2379">
                  <c:v>119.02057221422801</c:v>
                </c:pt>
                <c:pt idx="2380">
                  <c:v>119.0254293832074</c:v>
                </c:pt>
                <c:pt idx="2381">
                  <c:v>119.03026266179606</c:v>
                </c:pt>
                <c:pt idx="2382">
                  <c:v>119.03507216554937</c:v>
                </c:pt>
                <c:pt idx="2383">
                  <c:v>119.03985800948305</c:v>
                </c:pt>
                <c:pt idx="2384">
                  <c:v>119.04462030807557</c:v>
                </c:pt>
                <c:pt idx="2385">
                  <c:v>119.04935917527037</c:v>
                </c:pt>
                <c:pt idx="2386">
                  <c:v>119.05407472447828</c:v>
                </c:pt>
                <c:pt idx="2387">
                  <c:v>119.05876706857977</c:v>
                </c:pt>
                <c:pt idx="2388">
                  <c:v>119.06343631992723</c:v>
                </c:pt>
                <c:pt idx="2389">
                  <c:v>119.06808259034732</c:v>
                </c:pt>
                <c:pt idx="2390">
                  <c:v>119.07270599114315</c:v>
                </c:pt>
                <c:pt idx="2391">
                  <c:v>119.07730663309665</c:v>
                </c:pt>
                <c:pt idx="2392">
                  <c:v>119.08188462647078</c:v>
                </c:pt>
                <c:pt idx="2393">
                  <c:v>119.0864400810118</c:v>
                </c:pt>
                <c:pt idx="2394">
                  <c:v>119.09097310595151</c:v>
                </c:pt>
                <c:pt idx="2395">
                  <c:v>119.0954838100095</c:v>
                </c:pt>
                <c:pt idx="2396">
                  <c:v>119.09997230139537</c:v>
                </c:pt>
                <c:pt idx="2397">
                  <c:v>119.10443868781097</c:v>
                </c:pt>
                <c:pt idx="2398">
                  <c:v>119.10888307645259</c:v>
                </c:pt>
                <c:pt idx="2399">
                  <c:v>119.11330557401318</c:v>
                </c:pt>
                <c:pt idx="2400">
                  <c:v>119.11770628668457</c:v>
                </c:pt>
                <c:pt idx="2401">
                  <c:v>119.12208532015963</c:v>
                </c:pt>
                <c:pt idx="2402">
                  <c:v>119.12644277963444</c:v>
                </c:pt>
                <c:pt idx="2403">
                  <c:v>119.13077876981055</c:v>
                </c:pt>
                <c:pt idx="2404">
                  <c:v>119.13509339489704</c:v>
                </c:pt>
                <c:pt idx="2405">
                  <c:v>119.13938675861274</c:v>
                </c:pt>
                <c:pt idx="2406">
                  <c:v>119.14365896418838</c:v>
                </c:pt>
                <c:pt idx="2407">
                  <c:v>119.1479101143687</c:v>
                </c:pt>
                <c:pt idx="2408">
                  <c:v>119.15214031141464</c:v>
                </c:pt>
                <c:pt idx="2409">
                  <c:v>119.15634965710542</c:v>
                </c:pt>
                <c:pt idx="2410">
                  <c:v>119.16053825274068</c:v>
                </c:pt>
                <c:pt idx="2411">
                  <c:v>119.1647061991426</c:v>
                </c:pt>
                <c:pt idx="2412">
                  <c:v>119.16885359665798</c:v>
                </c:pt>
                <c:pt idx="2413">
                  <c:v>119.17298054516037</c:v>
                </c:pt>
                <c:pt idx="2414">
                  <c:v>119.17708714405212</c:v>
                </c:pt>
                <c:pt idx="2415">
                  <c:v>119.18117349226651</c:v>
                </c:pt>
                <c:pt idx="2416">
                  <c:v>119.18523968826977</c:v>
                </c:pt>
                <c:pt idx="2417">
                  <c:v>119.1892858300632</c:v>
                </c:pt>
                <c:pt idx="2418">
                  <c:v>119.19331201518516</c:v>
                </c:pt>
                <c:pt idx="2419">
                  <c:v>119.1973183407132</c:v>
                </c:pt>
                <c:pt idx="2420">
                  <c:v>119.20130490326603</c:v>
                </c:pt>
                <c:pt idx="2421">
                  <c:v>119.20527179900564</c:v>
                </c:pt>
                <c:pt idx="2422">
                  <c:v>119.20921912363922</c:v>
                </c:pt>
                <c:pt idx="2423">
                  <c:v>119.21314697242126</c:v>
                </c:pt>
                <c:pt idx="2424">
                  <c:v>119.21705544015552</c:v>
                </c:pt>
                <c:pt idx="2425">
                  <c:v>119.22094462119708</c:v>
                </c:pt>
                <c:pt idx="2426">
                  <c:v>119.22481460945428</c:v>
                </c:pt>
                <c:pt idx="2427">
                  <c:v>119.22866549839077</c:v>
                </c:pt>
                <c:pt idx="2428">
                  <c:v>119.23249738102743</c:v>
                </c:pt>
                <c:pt idx="2429">
                  <c:v>119.23631034994438</c:v>
                </c:pt>
                <c:pt idx="2430">
                  <c:v>119.24010449728291</c:v>
                </c:pt>
                <c:pt idx="2431">
                  <c:v>119.24387991474754</c:v>
                </c:pt>
                <c:pt idx="2432">
                  <c:v>119.24763669360783</c:v>
                </c:pt>
                <c:pt idx="2433">
                  <c:v>119.25137492470043</c:v>
                </c:pt>
                <c:pt idx="2434">
                  <c:v>119.25509469843095</c:v>
                </c:pt>
                <c:pt idx="2435">
                  <c:v>119.25879610477595</c:v>
                </c:pt>
                <c:pt idx="2436">
                  <c:v>119.26247923328481</c:v>
                </c:pt>
                <c:pt idx="2437">
                  <c:v>119.26614417308166</c:v>
                </c:pt>
                <c:pt idx="2438">
                  <c:v>119.2697910128673</c:v>
                </c:pt>
                <c:pt idx="2439">
                  <c:v>119.27341984092109</c:v>
                </c:pt>
                <c:pt idx="2440">
                  <c:v>119.27703074510283</c:v>
                </c:pt>
                <c:pt idx="2441">
                  <c:v>119.28062381285467</c:v>
                </c:pt>
                <c:pt idx="2442">
                  <c:v>119.28419913120295</c:v>
                </c:pt>
                <c:pt idx="2443">
                  <c:v>119.28775678676011</c:v>
                </c:pt>
                <c:pt idx="2444">
                  <c:v>119.29129686572652</c:v>
                </c:pt>
                <c:pt idx="2445">
                  <c:v>119.29481945389237</c:v>
                </c:pt>
                <c:pt idx="2446">
                  <c:v>119.29832463663946</c:v>
                </c:pt>
                <c:pt idx="2447">
                  <c:v>119.30181249894312</c:v>
                </c:pt>
                <c:pt idx="2448">
                  <c:v>119.30528312537396</c:v>
                </c:pt>
                <c:pt idx="2449">
                  <c:v>119.30873660009976</c:v>
                </c:pt>
                <c:pt idx="2450">
                  <c:v>119.31217300688726</c:v>
                </c:pt>
                <c:pt idx="2451">
                  <c:v>119.31559242910397</c:v>
                </c:pt>
                <c:pt idx="2452">
                  <c:v>119.31899494971999</c:v>
                </c:pt>
                <c:pt idx="2453">
                  <c:v>119.32238065130979</c:v>
                </c:pt>
                <c:pt idx="2454">
                  <c:v>119.325749616054</c:v>
                </c:pt>
                <c:pt idx="2455">
                  <c:v>119.32910192574121</c:v>
                </c:pt>
                <c:pt idx="2456">
                  <c:v>119.33243766176976</c:v>
                </c:pt>
                <c:pt idx="2457">
                  <c:v>119.33575690514944</c:v>
                </c:pt>
                <c:pt idx="2458">
                  <c:v>119.33905973650332</c:v>
                </c:pt>
                <c:pt idx="2459">
                  <c:v>119.34234623606947</c:v>
                </c:pt>
                <c:pt idx="2460">
                  <c:v>119.34561648370274</c:v>
                </c:pt>
                <c:pt idx="2461">
                  <c:v>119.34887055887646</c:v>
                </c:pt>
                <c:pt idx="2462">
                  <c:v>119.3521085406842</c:v>
                </c:pt>
                <c:pt idx="2463">
                  <c:v>119.35533050784149</c:v>
                </c:pt>
                <c:pt idx="2464">
                  <c:v>119.35853653868753</c:v>
                </c:pt>
                <c:pt idx="2465">
                  <c:v>119.36172671118692</c:v>
                </c:pt>
                <c:pt idx="2466">
                  <c:v>119.36490110293136</c:v>
                </c:pt>
                <c:pt idx="2467">
                  <c:v>119.36805979114132</c:v>
                </c:pt>
                <c:pt idx="2468">
                  <c:v>119.37120285266779</c:v>
                </c:pt>
                <c:pt idx="2469">
                  <c:v>119.37433036399393</c:v>
                </c:pt>
                <c:pt idx="2470">
                  <c:v>119.37744240123673</c:v>
                </c:pt>
                <c:pt idx="2471">
                  <c:v>119.38053904014873</c:v>
                </c:pt>
                <c:pt idx="2472">
                  <c:v>119.38362035611962</c:v>
                </c:pt>
                <c:pt idx="2473">
                  <c:v>119.38668642417797</c:v>
                </c:pt>
                <c:pt idx="2474">
                  <c:v>119.38973731899281</c:v>
                </c:pt>
                <c:pt idx="2475">
                  <c:v>119.39277311487535</c:v>
                </c:pt>
                <c:pt idx="2476">
                  <c:v>119.39579388578056</c:v>
                </c:pt>
                <c:pt idx="2477">
                  <c:v>119.3987997053088</c:v>
                </c:pt>
                <c:pt idx="2478">
                  <c:v>119.4017906467075</c:v>
                </c:pt>
                <c:pt idx="2479">
                  <c:v>119.4047667828727</c:v>
                </c:pt>
                <c:pt idx="2480">
                  <c:v>119.40772818635072</c:v>
                </c:pt>
                <c:pt idx="2481">
                  <c:v>119.41067492933975</c:v>
                </c:pt>
                <c:pt idx="2482">
                  <c:v>119.41360708369143</c:v>
                </c:pt>
                <c:pt idx="2483">
                  <c:v>119.41652472091246</c:v>
                </c:pt>
                <c:pt idx="2484">
                  <c:v>119.41942791216619</c:v>
                </c:pt>
                <c:pt idx="2485">
                  <c:v>119.42231672827414</c:v>
                </c:pt>
                <c:pt idx="2486">
                  <c:v>119.42519123971766</c:v>
                </c:pt>
                <c:pt idx="2487">
                  <c:v>119.42805151663946</c:v>
                </c:pt>
                <c:pt idx="2488">
                  <c:v>119.4308976288451</c:v>
                </c:pt>
                <c:pt idx="2489">
                  <c:v>119.43372964580468</c:v>
                </c:pt>
                <c:pt idx="2490">
                  <c:v>119.43654763665424</c:v>
                </c:pt>
                <c:pt idx="2491">
                  <c:v>119.4393516701974</c:v>
                </c:pt>
                <c:pt idx="2492">
                  <c:v>119.44214181490683</c:v>
                </c:pt>
                <c:pt idx="2493">
                  <c:v>119.44491813892586</c:v>
                </c:pt>
                <c:pt idx="2494">
                  <c:v>119.44768071006987</c:v>
                </c:pt>
                <c:pt idx="2495">
                  <c:v>119.45042959582794</c:v>
                </c:pt>
                <c:pt idx="2496">
                  <c:v>119.45316486336425</c:v>
                </c:pt>
                <c:pt idx="2497">
                  <c:v>119.45588657951966</c:v>
                </c:pt>
                <c:pt idx="2498">
                  <c:v>119.45859481081312</c:v>
                </c:pt>
                <c:pt idx="2499">
                  <c:v>119.46128962344328</c:v>
                </c:pt>
                <c:pt idx="2500">
                  <c:v>119.46397108328982</c:v>
                </c:pt>
                <c:pt idx="2501">
                  <c:v>119.46663925591506</c:v>
                </c:pt>
                <c:pt idx="2502">
                  <c:v>119.46929420656534</c:v>
                </c:pt>
                <c:pt idx="2503">
                  <c:v>119.47193600017255</c:v>
                </c:pt>
                <c:pt idx="2504">
                  <c:v>119.47456470135552</c:v>
                </c:pt>
                <c:pt idx="2505">
                  <c:v>119.47718037442154</c:v>
                </c:pt>
                <c:pt idx="2506">
                  <c:v>119.47978308336772</c:v>
                </c:pt>
                <c:pt idx="2507">
                  <c:v>119.48237289188253</c:v>
                </c:pt>
                <c:pt idx="2508">
                  <c:v>119.48494986334715</c:v>
                </c:pt>
                <c:pt idx="2509">
                  <c:v>119.48751406083694</c:v>
                </c:pt>
                <c:pt idx="2510">
                  <c:v>119.49006554712285</c:v>
                </c:pt>
                <c:pt idx="2511">
                  <c:v>119.49260438467282</c:v>
                </c:pt>
                <c:pt idx="2512">
                  <c:v>119.49513063565318</c:v>
                </c:pt>
                <c:pt idx="2513">
                  <c:v>119.49764436193013</c:v>
                </c:pt>
                <c:pt idx="2514">
                  <c:v>119.50014562507101</c:v>
                </c:pt>
                <c:pt idx="2515">
                  <c:v>119.50263448634583</c:v>
                </c:pt>
                <c:pt idx="2516">
                  <c:v>119.50511100672851</c:v>
                </c:pt>
                <c:pt idx="2517">
                  <c:v>119.50757524689838</c:v>
                </c:pt>
                <c:pt idx="2518">
                  <c:v>119.5100272672415</c:v>
                </c:pt>
                <c:pt idx="2519">
                  <c:v>119.51246712785201</c:v>
                </c:pt>
                <c:pt idx="2520">
                  <c:v>119.51489488853352</c:v>
                </c:pt>
                <c:pt idx="2521">
                  <c:v>119.51731060880047</c:v>
                </c:pt>
                <c:pt idx="2522">
                  <c:v>119.51971434787946</c:v>
                </c:pt>
                <c:pt idx="2523">
                  <c:v>119.52210616471058</c:v>
                </c:pt>
                <c:pt idx="2524">
                  <c:v>119.52448611794878</c:v>
                </c:pt>
                <c:pt idx="2525">
                  <c:v>119.5268542659652</c:v>
                </c:pt>
                <c:pt idx="2526">
                  <c:v>119.52921066684847</c:v>
                </c:pt>
                <c:pt idx="2527">
                  <c:v>119.53155537840605</c:v>
                </c:pt>
                <c:pt idx="2528">
                  <c:v>119.53388845816555</c:v>
                </c:pt>
                <c:pt idx="2529">
                  <c:v>119.536209963376</c:v>
                </c:pt>
                <c:pt idx="2530">
                  <c:v>119.53851995100919</c:v>
                </c:pt>
                <c:pt idx="2531">
                  <c:v>119.54081847776099</c:v>
                </c:pt>
                <c:pt idx="2532">
                  <c:v>119.54310560005258</c:v>
                </c:pt>
                <c:pt idx="2533">
                  <c:v>119.54538137403179</c:v>
                </c:pt>
                <c:pt idx="2534">
                  <c:v>119.54764585557433</c:v>
                </c:pt>
                <c:pt idx="2535">
                  <c:v>119.54989910028513</c:v>
                </c:pt>
                <c:pt idx="2536">
                  <c:v>119.55214116349954</c:v>
                </c:pt>
                <c:pt idx="2537">
                  <c:v>119.55437210028465</c:v>
                </c:pt>
                <c:pt idx="2538">
                  <c:v>119.55659196544052</c:v>
                </c:pt>
                <c:pt idx="2539">
                  <c:v>119.55880081350143</c:v>
                </c:pt>
                <c:pt idx="2540">
                  <c:v>119.56099869873717</c:v>
                </c:pt>
                <c:pt idx="2541">
                  <c:v>119.5631856751542</c:v>
                </c:pt>
                <c:pt idx="2542">
                  <c:v>119.565361796497</c:v>
                </c:pt>
                <c:pt idx="2543">
                  <c:v>119.56752711624918</c:v>
                </c:pt>
                <c:pt idx="2544">
                  <c:v>119.5696816876348</c:v>
                </c:pt>
                <c:pt idx="2545">
                  <c:v>119.57182556361954</c:v>
                </c:pt>
                <c:pt idx="2546">
                  <c:v>119.57395879691194</c:v>
                </c:pt>
                <c:pt idx="2547">
                  <c:v>119.5760814399646</c:v>
                </c:pt>
                <c:pt idx="2548">
                  <c:v>119.57819354497538</c:v>
                </c:pt>
                <c:pt idx="2549">
                  <c:v>119.58029516388861</c:v>
                </c:pt>
                <c:pt idx="2550">
                  <c:v>119.58238634839627</c:v>
                </c:pt>
                <c:pt idx="2551">
                  <c:v>119.5844671499392</c:v>
                </c:pt>
                <c:pt idx="2552">
                  <c:v>119.58653761970828</c:v>
                </c:pt>
                <c:pt idx="2553">
                  <c:v>119.58859780864557</c:v>
                </c:pt>
                <c:pt idx="2554">
                  <c:v>119.59064776744555</c:v>
                </c:pt>
                <c:pt idx="2555">
                  <c:v>119.59268754655622</c:v>
                </c:pt>
                <c:pt idx="2556">
                  <c:v>119.59471719618033</c:v>
                </c:pt>
                <c:pt idx="2557">
                  <c:v>119.59673676627646</c:v>
                </c:pt>
                <c:pt idx="2558">
                  <c:v>119.59874630656026</c:v>
                </c:pt>
                <c:pt idx="2559">
                  <c:v>119.60074586650552</c:v>
                </c:pt>
                <c:pt idx="2560">
                  <c:v>119.60273549534536</c:v>
                </c:pt>
                <c:pt idx="2561">
                  <c:v>119.60471524207335</c:v>
                </c:pt>
                <c:pt idx="2562">
                  <c:v>119.60668515544467</c:v>
                </c:pt>
                <c:pt idx="2563">
                  <c:v>119.60864528397715</c:v>
                </c:pt>
                <c:pt idx="2564">
                  <c:v>119.61059567595252</c:v>
                </c:pt>
                <c:pt idx="2565">
                  <c:v>119.61253637941745</c:v>
                </c:pt>
                <c:pt idx="2566">
                  <c:v>119.61446744218465</c:v>
                </c:pt>
                <c:pt idx="2567">
                  <c:v>119.61638891183401</c:v>
                </c:pt>
                <c:pt idx="2568">
                  <c:v>119.61830083571371</c:v>
                </c:pt>
                <c:pt idx="2569">
                  <c:v>119.62020326094131</c:v>
                </c:pt>
                <c:pt idx="2570">
                  <c:v>119.62209623440481</c:v>
                </c:pt>
                <c:pt idx="2571">
                  <c:v>119.62397980276378</c:v>
                </c:pt>
                <c:pt idx="2572">
                  <c:v>119.62585401245043</c:v>
                </c:pt>
                <c:pt idx="2573">
                  <c:v>119.62771890967068</c:v>
                </c:pt>
                <c:pt idx="2574">
                  <c:v>119.62957454040523</c:v>
                </c:pt>
                <c:pt idx="2575">
                  <c:v>119.63142095041066</c:v>
                </c:pt>
                <c:pt idx="2576">
                  <c:v>119.63325818522044</c:v>
                </c:pt>
                <c:pt idx="2577">
                  <c:v>119.63508629014606</c:v>
                </c:pt>
                <c:pt idx="2578">
                  <c:v>119.63690531027801</c:v>
                </c:pt>
                <c:pt idx="2579">
                  <c:v>119.63871529048689</c:v>
                </c:pt>
                <c:pt idx="2580">
                  <c:v>119.64051627542439</c:v>
                </c:pt>
                <c:pt idx="2581">
                  <c:v>119.64230830952442</c:v>
                </c:pt>
                <c:pt idx="2582">
                  <c:v>119.64409143700408</c:v>
                </c:pt>
                <c:pt idx="2583">
                  <c:v>119.64586570186468</c:v>
                </c:pt>
                <c:pt idx="2584">
                  <c:v>119.64763114789281</c:v>
                </c:pt>
                <c:pt idx="2585">
                  <c:v>119.64938781866135</c:v>
                </c:pt>
                <c:pt idx="2586">
                  <c:v>119.65113575753047</c:v>
                </c:pt>
                <c:pt idx="2587">
                  <c:v>119.65287500764866</c:v>
                </c:pt>
                <c:pt idx="2588">
                  <c:v>119.65460561195374</c:v>
                </c:pt>
                <c:pt idx="2589">
                  <c:v>119.65632761317383</c:v>
                </c:pt>
                <c:pt idx="2590">
                  <c:v>119.6580410538284</c:v>
                </c:pt>
                <c:pt idx="2591">
                  <c:v>119.65974597622922</c:v>
                </c:pt>
                <c:pt idx="2592">
                  <c:v>119.66144242248137</c:v>
                </c:pt>
                <c:pt idx="2593">
                  <c:v>119.66313043448424</c:v>
                </c:pt>
                <c:pt idx="2594">
                  <c:v>119.66481005393248</c:v>
                </c:pt>
                <c:pt idx="2595">
                  <c:v>119.666481322317</c:v>
                </c:pt>
                <c:pt idx="2596">
                  <c:v>119.6681442809259</c:v>
                </c:pt>
                <c:pt idx="2597">
                  <c:v>119.66979897084551</c:v>
                </c:pt>
                <c:pt idx="2598">
                  <c:v>119.67144543296129</c:v>
                </c:pt>
                <c:pt idx="2599">
                  <c:v>119.67308370795884</c:v>
                </c:pt>
                <c:pt idx="2600">
                  <c:v>119.6747138363248</c:v>
                </c:pt>
                <c:pt idx="2601">
                  <c:v>119.67633585834783</c:v>
                </c:pt>
                <c:pt idx="2602">
                  <c:v>119.67794981411956</c:v>
                </c:pt>
                <c:pt idx="2603">
                  <c:v>119.67955574353553</c:v>
                </c:pt>
                <c:pt idx="2604">
                  <c:v>119.68115368629613</c:v>
                </c:pt>
                <c:pt idx="2605">
                  <c:v>119.6827436819075</c:v>
                </c:pt>
                <c:pt idx="2606">
                  <c:v>119.68432576968249</c:v>
                </c:pt>
                <c:pt idx="2607">
                  <c:v>119.68589998874158</c:v>
                </c:pt>
                <c:pt idx="2608">
                  <c:v>119.68746637801382</c:v>
                </c:pt>
                <c:pt idx="2609">
                  <c:v>119.68902497623772</c:v>
                </c:pt>
                <c:pt idx="2610">
                  <c:v>119.69057582196214</c:v>
                </c:pt>
                <c:pt idx="2611">
                  <c:v>119.69211895354725</c:v>
                </c:pt>
                <c:pt idx="2612">
                  <c:v>119.6936544091654</c:v>
                </c:pt>
                <c:pt idx="2613">
                  <c:v>119.69518222680203</c:v>
                </c:pt>
                <c:pt idx="2614">
                  <c:v>119.69670244425657</c:v>
                </c:pt>
                <c:pt idx="2615">
                  <c:v>119.69821509914331</c:v>
                </c:pt>
                <c:pt idx="2616">
                  <c:v>119.69972022889233</c:v>
                </c:pt>
                <c:pt idx="2617">
                  <c:v>119.70121787075033</c:v>
                </c:pt>
                <c:pt idx="2618">
                  <c:v>119.70270806178155</c:v>
                </c:pt>
                <c:pt idx="2619">
                  <c:v>119.70419083886863</c:v>
                </c:pt>
                <c:pt idx="2620">
                  <c:v>119.70566623871346</c:v>
                </c:pt>
                <c:pt idx="2621">
                  <c:v>119.7071342978381</c:v>
                </c:pt>
                <c:pt idx="2622">
                  <c:v>119.70859505258559</c:v>
                </c:pt>
                <c:pt idx="2623">
                  <c:v>119.71004853912086</c:v>
                </c:pt>
                <c:pt idx="2624">
                  <c:v>119.71149479343153</c:v>
                </c:pt>
                <c:pt idx="2625">
                  <c:v>119.71293385132877</c:v>
                </c:pt>
                <c:pt idx="2626">
                  <c:v>119.71436574844822</c:v>
                </c:pt>
                <c:pt idx="2627">
                  <c:v>119.71579052025074</c:v>
                </c:pt>
                <c:pt idx="2628">
                  <c:v>119.7172082020233</c:v>
                </c:pt>
                <c:pt idx="2629">
                  <c:v>119.71861882887981</c:v>
                </c:pt>
                <c:pt idx="2630">
                  <c:v>119.72002243576193</c:v>
                </c:pt>
                <c:pt idx="2631">
                  <c:v>119.72141905743993</c:v>
                </c:pt>
                <c:pt idx="2632">
                  <c:v>119.7228087285135</c:v>
                </c:pt>
                <c:pt idx="2633">
                  <c:v>119.72419148341255</c:v>
                </c:pt>
                <c:pt idx="2634">
                  <c:v>119.72556735639809</c:v>
                </c:pt>
                <c:pt idx="2635">
                  <c:v>119.72693638156294</c:v>
                </c:pt>
                <c:pt idx="2636">
                  <c:v>119.72829859283263</c:v>
                </c:pt>
                <c:pt idx="2637">
                  <c:v>119.72965402396619</c:v>
                </c:pt>
                <c:pt idx="2638">
                  <c:v>119.73100270855691</c:v>
                </c:pt>
                <c:pt idx="2639">
                  <c:v>119.73234468003318</c:v>
                </c:pt>
                <c:pt idx="2640">
                  <c:v>119.73367997165926</c:v>
                </c:pt>
                <c:pt idx="2641">
                  <c:v>119.73500861653606</c:v>
                </c:pt>
                <c:pt idx="2642">
                  <c:v>119.73633064760199</c:v>
                </c:pt>
                <c:pt idx="2643">
                  <c:v>119.73764609763367</c:v>
                </c:pt>
                <c:pt idx="2644">
                  <c:v>119.73895499924674</c:v>
                </c:pt>
                <c:pt idx="2645">
                  <c:v>119.74025738489667</c:v>
                </c:pt>
                <c:pt idx="2646">
                  <c:v>119.74155328687942</c:v>
                </c:pt>
                <c:pt idx="2647">
                  <c:v>119.74284273733238</c:v>
                </c:pt>
                <c:pt idx="2648">
                  <c:v>119.74412576823498</c:v>
                </c:pt>
                <c:pt idx="2649">
                  <c:v>119.74540241140953</c:v>
                </c:pt>
                <c:pt idx="2650">
                  <c:v>119.74667269852198</c:v>
                </c:pt>
                <c:pt idx="2651">
                  <c:v>119.74793666108263</c:v>
                </c:pt>
                <c:pt idx="2652">
                  <c:v>119.74919433044694</c:v>
                </c:pt>
                <c:pt idx="2653">
                  <c:v>119.75044573781621</c:v>
                </c:pt>
                <c:pt idx="2654">
                  <c:v>119.75169091423838</c:v>
                </c:pt>
                <c:pt idx="2655">
                  <c:v>119.75292989060877</c:v>
                </c:pt>
                <c:pt idx="2656">
                  <c:v>119.75416269767076</c:v>
                </c:pt>
                <c:pt idx="2657">
                  <c:v>119.75538936601662</c:v>
                </c:pt>
                <c:pt idx="2658">
                  <c:v>119.7566099260881</c:v>
                </c:pt>
                <c:pt idx="2659">
                  <c:v>119.75782440817733</c:v>
                </c:pt>
                <c:pt idx="2660">
                  <c:v>119.75903284242739</c:v>
                </c:pt>
                <c:pt idx="2661">
                  <c:v>119.76023525883312</c:v>
                </c:pt>
                <c:pt idx="2662">
                  <c:v>119.76143168724182</c:v>
                </c:pt>
                <c:pt idx="2663">
                  <c:v>119.76262215735396</c:v>
                </c:pt>
                <c:pt idx="2664">
                  <c:v>119.76380669872385</c:v>
                </c:pt>
                <c:pt idx="2665">
                  <c:v>119.76498534076042</c:v>
                </c:pt>
                <c:pt idx="2666">
                  <c:v>119.76615811272787</c:v>
                </c:pt>
                <c:pt idx="2667">
                  <c:v>119.76732504374638</c:v>
                </c:pt>
                <c:pt idx="2668">
                  <c:v>119.76848616279285</c:v>
                </c:pt>
                <c:pt idx="2669">
                  <c:v>119.76964149870152</c:v>
                </c:pt>
                <c:pt idx="2670">
                  <c:v>119.77079108016471</c:v>
                </c:pt>
                <c:pt idx="2671">
                  <c:v>119.77193493573351</c:v>
                </c:pt>
                <c:pt idx="2672">
                  <c:v>119.77307309381845</c:v>
                </c:pt>
                <c:pt idx="2673">
                  <c:v>119.77420558269016</c:v>
                </c:pt>
                <c:pt idx="2674">
                  <c:v>119.77533243048009</c:v>
                </c:pt>
                <c:pt idx="2675">
                  <c:v>119.77645366518115</c:v>
                </c:pt>
                <c:pt idx="2676">
                  <c:v>119.77756931464842</c:v>
                </c:pt>
                <c:pt idx="2677">
                  <c:v>119.77867940659976</c:v>
                </c:pt>
                <c:pt idx="2678">
                  <c:v>119.77978396861656</c:v>
                </c:pt>
                <c:pt idx="2679">
                  <c:v>119.78088302814429</c:v>
                </c:pt>
                <c:pt idx="2680">
                  <c:v>119.78197661249327</c:v>
                </c:pt>
                <c:pt idx="2681">
                  <c:v>119.78306474883924</c:v>
                </c:pt>
                <c:pt idx="2682">
                  <c:v>119.78414746422408</c:v>
                </c:pt>
                <c:pt idx="2683">
                  <c:v>119.78522478555641</c:v>
                </c:pt>
                <c:pt idx="2684">
                  <c:v>119.78629673961227</c:v>
                </c:pt>
                <c:pt idx="2685">
                  <c:v>119.78736335303573</c:v>
                </c:pt>
                <c:pt idx="2686">
                  <c:v>119.78842465233957</c:v>
                </c:pt>
                <c:pt idx="2687">
                  <c:v>119.78948066390589</c:v>
                </c:pt>
                <c:pt idx="2688">
                  <c:v>119.79053141398674</c:v>
                </c:pt>
                <c:pt idx="2689">
                  <c:v>119.79157692870479</c:v>
                </c:pt>
                <c:pt idx="2690">
                  <c:v>119.79261723405391</c:v>
                </c:pt>
                <c:pt idx="2691">
                  <c:v>119.79365235589982</c:v>
                </c:pt>
                <c:pt idx="2692">
                  <c:v>119.79468231998074</c:v>
                </c:pt>
                <c:pt idx="2693">
                  <c:v>119.79570715190793</c:v>
                </c:pt>
                <c:pt idx="2694">
                  <c:v>119.79672687716641</c:v>
                </c:pt>
                <c:pt idx="2695">
                  <c:v>119.79774152111547</c:v>
                </c:pt>
                <c:pt idx="2696">
                  <c:v>119.79875110898938</c:v>
                </c:pt>
                <c:pt idx="2697">
                  <c:v>119.79975566589792</c:v>
                </c:pt>
                <c:pt idx="2698">
                  <c:v>119.80075521682704</c:v>
                </c:pt>
                <c:pt idx="2699">
                  <c:v>119.80174978663942</c:v>
                </c:pt>
                <c:pt idx="2700">
                  <c:v>119.8027394000751</c:v>
                </c:pt>
                <c:pt idx="2701">
                  <c:v>119.80372408175204</c:v>
                </c:pt>
                <c:pt idx="2702">
                  <c:v>119.80470385616677</c:v>
                </c:pt>
                <c:pt idx="2703">
                  <c:v>119.80567874769494</c:v>
                </c:pt>
                <c:pt idx="2704">
                  <c:v>119.80664878059191</c:v>
                </c:pt>
                <c:pt idx="2705">
                  <c:v>119.80761397899337</c:v>
                </c:pt>
                <c:pt idx="2706">
                  <c:v>119.80857436691586</c:v>
                </c:pt>
                <c:pt idx="2707">
                  <c:v>119.80952996825741</c:v>
                </c:pt>
                <c:pt idx="2708">
                  <c:v>119.81048080679808</c:v>
                </c:pt>
                <c:pt idx="2709">
                  <c:v>119.81142690620057</c:v>
                </c:pt>
                <c:pt idx="2710">
                  <c:v>119.81236829001074</c:v>
                </c:pt>
                <c:pt idx="2711">
                  <c:v>119.81330498165825</c:v>
                </c:pt>
                <c:pt idx="2712">
                  <c:v>119.81423700445704</c:v>
                </c:pt>
                <c:pt idx="2713">
                  <c:v>119.81516438160598</c:v>
                </c:pt>
                <c:pt idx="2714">
                  <c:v>119.81608713618938</c:v>
                </c:pt>
                <c:pt idx="2715">
                  <c:v>119.81700529117754</c:v>
                </c:pt>
                <c:pt idx="2716">
                  <c:v>119.81791886942734</c:v>
                </c:pt>
                <c:pt idx="2717">
                  <c:v>119.81882789368278</c:v>
                </c:pt>
                <c:pt idx="2718">
                  <c:v>119.81973238657552</c:v>
                </c:pt>
                <c:pt idx="2719">
                  <c:v>119.82063237062546</c:v>
                </c:pt>
                <c:pt idx="2720">
                  <c:v>119.82152786824123</c:v>
                </c:pt>
                <c:pt idx="2721">
                  <c:v>119.82241890172078</c:v>
                </c:pt>
                <c:pt idx="2722">
                  <c:v>119.82330549325191</c:v>
                </c:pt>
                <c:pt idx="2723">
                  <c:v>119.82418766491278</c:v>
                </c:pt>
                <c:pt idx="2724">
                  <c:v>119.82506543867251</c:v>
                </c:pt>
                <c:pt idx="2725">
                  <c:v>119.82593883639161</c:v>
                </c:pt>
                <c:pt idx="2726">
                  <c:v>119.82680787982262</c:v>
                </c:pt>
                <c:pt idx="2727">
                  <c:v>119.82767259061058</c:v>
                </c:pt>
                <c:pt idx="2728">
                  <c:v>119.82853299029352</c:v>
                </c:pt>
                <c:pt idx="2729">
                  <c:v>119.82938910030308</c:v>
                </c:pt>
                <c:pt idx="2730">
                  <c:v>119.83024094196493</c:v>
                </c:pt>
                <c:pt idx="2731">
                  <c:v>119.83108853649937</c:v>
                </c:pt>
                <c:pt idx="2732">
                  <c:v>119.83193190502176</c:v>
                </c:pt>
                <c:pt idx="2733">
                  <c:v>119.83277106854312</c:v>
                </c:pt>
                <c:pt idx="2734">
                  <c:v>119.83360604797059</c:v>
                </c:pt>
                <c:pt idx="2735">
                  <c:v>119.83443686410793</c:v>
                </c:pt>
                <c:pt idx="2736">
                  <c:v>119.83526353765606</c:v>
                </c:pt>
                <c:pt idx="2737">
                  <c:v>119.83608608921352</c:v>
                </c:pt>
                <c:pt idx="2738">
                  <c:v>119.83690453927703</c:v>
                </c:pt>
                <c:pt idx="2739">
                  <c:v>119.83771890824192</c:v>
                </c:pt>
                <c:pt idx="2740">
                  <c:v>119.83852921640269</c:v>
                </c:pt>
                <c:pt idx="2741">
                  <c:v>119.83933548395343</c:v>
                </c:pt>
                <c:pt idx="2742">
                  <c:v>119.84013773098839</c:v>
                </c:pt>
                <c:pt idx="2743">
                  <c:v>119.8409359775024</c:v>
                </c:pt>
                <c:pt idx="2744">
                  <c:v>119.84173024339141</c:v>
                </c:pt>
                <c:pt idx="2745">
                  <c:v>119.84252054845295</c:v>
                </c:pt>
                <c:pt idx="2746">
                  <c:v>119.84330691238662</c:v>
                </c:pt>
                <c:pt idx="2747">
                  <c:v>119.84408935479453</c:v>
                </c:pt>
                <c:pt idx="2748">
                  <c:v>119.84486789518184</c:v>
                </c:pt>
                <c:pt idx="2749">
                  <c:v>119.84564255295717</c:v>
                </c:pt>
                <c:pt idx="2750">
                  <c:v>119.84641334743316</c:v>
                </c:pt>
                <c:pt idx="2751">
                  <c:v>119.84718029782682</c:v>
                </c:pt>
                <c:pt idx="2752">
                  <c:v>119.84794342326013</c:v>
                </c:pt>
                <c:pt idx="2753">
                  <c:v>119.84870274276039</c:v>
                </c:pt>
                <c:pt idx="2754">
                  <c:v>119.84945827526076</c:v>
                </c:pt>
                <c:pt idx="2755">
                  <c:v>119.85021003960067</c:v>
                </c:pt>
                <c:pt idx="2756">
                  <c:v>119.85095805452632</c:v>
                </c:pt>
                <c:pt idx="2757">
                  <c:v>119.85170233869113</c:v>
                </c:pt>
                <c:pt idx="2758">
                  <c:v>119.85244291065615</c:v>
                </c:pt>
                <c:pt idx="2759">
                  <c:v>119.8531797888906</c:v>
                </c:pt>
                <c:pt idx="2760">
                  <c:v>119.85391299177222</c:v>
                </c:pt>
                <c:pt idx="2761">
                  <c:v>119.85464253758778</c:v>
                </c:pt>
                <c:pt idx="2762">
                  <c:v>119.85536844453351</c:v>
                </c:pt>
                <c:pt idx="2763">
                  <c:v>119.85609073071556</c:v>
                </c:pt>
                <c:pt idx="2764">
                  <c:v>119.85680941415042</c:v>
                </c:pt>
                <c:pt idx="2765">
                  <c:v>119.85752451276534</c:v>
                </c:pt>
                <c:pt idx="2766">
                  <c:v>119.85823604439882</c:v>
                </c:pt>
                <c:pt idx="2767">
                  <c:v>119.85894402680103</c:v>
                </c:pt>
                <c:pt idx="2768">
                  <c:v>119.85964847763421</c:v>
                </c:pt>
                <c:pt idx="2769">
                  <c:v>119.86034941447313</c:v>
                </c:pt>
                <c:pt idx="2770">
                  <c:v>119.86104685480552</c:v>
                </c:pt>
                <c:pt idx="2771">
                  <c:v>119.86174081603247</c:v>
                </c:pt>
                <c:pt idx="2772">
                  <c:v>119.86243131546888</c:v>
                </c:pt>
                <c:pt idx="2773">
                  <c:v>119.86311837034391</c:v>
                </c:pt>
                <c:pt idx="2774">
                  <c:v>119.86380199780133</c:v>
                </c:pt>
                <c:pt idx="2775">
                  <c:v>119.86448221489999</c:v>
                </c:pt>
                <c:pt idx="2776">
                  <c:v>119.86515903861424</c:v>
                </c:pt>
                <c:pt idx="2777">
                  <c:v>119.8658324858343</c:v>
                </c:pt>
                <c:pt idx="2778">
                  <c:v>119.86650257336672</c:v>
                </c:pt>
                <c:pt idx="2779">
                  <c:v>119.86716931793477</c:v>
                </c:pt>
                <c:pt idx="2780">
                  <c:v>119.86783273617884</c:v>
                </c:pt>
                <c:pt idx="2781">
                  <c:v>119.86849284465688</c:v>
                </c:pt>
                <c:pt idx="2782">
                  <c:v>119.86914965984477</c:v>
                </c:pt>
                <c:pt idx="2783">
                  <c:v>119.86980319813672</c:v>
                </c:pt>
                <c:pt idx="2784">
                  <c:v>119.87045347584574</c:v>
                </c:pt>
                <c:pt idx="2785">
                  <c:v>119.87110050920393</c:v>
                </c:pt>
                <c:pt idx="2786">
                  <c:v>119.87174431436296</c:v>
                </c:pt>
                <c:pt idx="2787">
                  <c:v>119.87238490739443</c:v>
                </c:pt>
                <c:pt idx="2788">
                  <c:v>119.8730223042903</c:v>
                </c:pt>
                <c:pt idx="2789">
                  <c:v>119.87365652096322</c:v>
                </c:pt>
                <c:pt idx="2790">
                  <c:v>119.87428757324696</c:v>
                </c:pt>
                <c:pt idx="2791">
                  <c:v>119.8749154768968</c:v>
                </c:pt>
                <c:pt idx="2792">
                  <c:v>119.87554024758991</c:v>
                </c:pt>
                <c:pt idx="2793">
                  <c:v>119.87616190092571</c:v>
                </c:pt>
                <c:pt idx="2794">
                  <c:v>119.8767804524263</c:v>
                </c:pt>
                <c:pt idx="2795">
                  <c:v>119.8773959175368</c:v>
                </c:pt>
                <c:pt idx="2796">
                  <c:v>119.87800831162573</c:v>
                </c:pt>
                <c:pt idx="2797">
                  <c:v>119.87861764998544</c:v>
                </c:pt>
                <c:pt idx="2798">
                  <c:v>119.8792239478324</c:v>
                </c:pt>
                <c:pt idx="2799">
                  <c:v>119.87982722030762</c:v>
                </c:pt>
                <c:pt idx="2800">
                  <c:v>119.88042748247705</c:v>
                </c:pt>
                <c:pt idx="2801">
                  <c:v>119.88102474933187</c:v>
                </c:pt>
                <c:pt idx="2802">
                  <c:v>119.88161903578894</c:v>
                </c:pt>
                <c:pt idx="2803">
                  <c:v>119.88221035669113</c:v>
                </c:pt>
                <c:pt idx="2804">
                  <c:v>119.88279872680768</c:v>
                </c:pt>
                <c:pt idx="2805">
                  <c:v>119.88338416083454</c:v>
                </c:pt>
                <c:pt idx="2806">
                  <c:v>119.88396667339478</c:v>
                </c:pt>
                <c:pt idx="2807">
                  <c:v>119.88454627903894</c:v>
                </c:pt>
                <c:pt idx="2808">
                  <c:v>119.88512299224534</c:v>
                </c:pt>
                <c:pt idx="2809">
                  <c:v>119.88569682742049</c:v>
                </c:pt>
                <c:pt idx="2810">
                  <c:v>119.88626779889941</c:v>
                </c:pt>
                <c:pt idx="2811">
                  <c:v>119.88683592094601</c:v>
                </c:pt>
                <c:pt idx="2812">
                  <c:v>119.88740120775341</c:v>
                </c:pt>
                <c:pt idx="2813">
                  <c:v>119.88796367344432</c:v>
                </c:pt>
                <c:pt idx="2814">
                  <c:v>119.88852333207133</c:v>
                </c:pt>
                <c:pt idx="2815">
                  <c:v>119.88908019761733</c:v>
                </c:pt>
                <c:pt idx="2816">
                  <c:v>119.8896342839958</c:v>
                </c:pt>
                <c:pt idx="2817">
                  <c:v>119.89018560505119</c:v>
                </c:pt>
                <c:pt idx="2818">
                  <c:v>119.89073417455921</c:v>
                </c:pt>
                <c:pt idx="2819">
                  <c:v>119.89128000622722</c:v>
                </c:pt>
                <c:pt idx="2820">
                  <c:v>119.89182311369454</c:v>
                </c:pt>
                <c:pt idx="2821">
                  <c:v>119.89236351053279</c:v>
                </c:pt>
                <c:pt idx="2822">
                  <c:v>119.89290121024621</c:v>
                </c:pt>
                <c:pt idx="2823">
                  <c:v>119.89343622627203</c:v>
                </c:pt>
                <c:pt idx="2824">
                  <c:v>119.89396857198076</c:v>
                </c:pt>
                <c:pt idx="2825">
                  <c:v>119.89449826067654</c:v>
                </c:pt>
                <c:pt idx="2826">
                  <c:v>119.89502530559746</c:v>
                </c:pt>
                <c:pt idx="2827">
                  <c:v>119.89554971991586</c:v>
                </c:pt>
                <c:pt idx="2828">
                  <c:v>119.89607151673874</c:v>
                </c:pt>
                <c:pt idx="2829">
                  <c:v>119.89659070910798</c:v>
                </c:pt>
                <c:pt idx="2830">
                  <c:v>119.89710731000072</c:v>
                </c:pt>
                <c:pt idx="2831">
                  <c:v>119.89762133232965</c:v>
                </c:pt>
                <c:pt idx="2832">
                  <c:v>119.89813278894336</c:v>
                </c:pt>
                <c:pt idx="2833">
                  <c:v>119.89864169262661</c:v>
                </c:pt>
                <c:pt idx="2834">
                  <c:v>119.89914805610071</c:v>
                </c:pt>
                <c:pt idx="2835">
                  <c:v>119.89965189202377</c:v>
                </c:pt>
                <c:pt idx="2836">
                  <c:v>119.90015321299103</c:v>
                </c:pt>
                <c:pt idx="2837">
                  <c:v>119.9006520315352</c:v>
                </c:pt>
                <c:pt idx="2838">
                  <c:v>119.90114836012674</c:v>
                </c:pt>
                <c:pt idx="2839">
                  <c:v>119.90164221117416</c:v>
                </c:pt>
                <c:pt idx="2840">
                  <c:v>119.90213359702435</c:v>
                </c:pt>
                <c:pt idx="2841">
                  <c:v>119.90262252996285</c:v>
                </c:pt>
                <c:pt idx="2842">
                  <c:v>119.90310902221422</c:v>
                </c:pt>
                <c:pt idx="2843">
                  <c:v>119.90359308594225</c:v>
                </c:pt>
                <c:pt idx="2844">
                  <c:v>119.90407473325033</c:v>
                </c:pt>
                <c:pt idx="2845">
                  <c:v>119.9045539761817</c:v>
                </c:pt>
                <c:pt idx="2846">
                  <c:v>119.90503082671982</c:v>
                </c:pt>
                <c:pt idx="2847">
                  <c:v>119.90550529678856</c:v>
                </c:pt>
                <c:pt idx="2848">
                  <c:v>119.90597739825257</c:v>
                </c:pt>
                <c:pt idx="2849">
                  <c:v>119.90644714291757</c:v>
                </c:pt>
                <c:pt idx="2850">
                  <c:v>119.9069145425306</c:v>
                </c:pt>
                <c:pt idx="2851">
                  <c:v>119.90737960878035</c:v>
                </c:pt>
                <c:pt idx="2852">
                  <c:v>119.90784235329741</c:v>
                </c:pt>
                <c:pt idx="2853">
                  <c:v>119.90830278765459</c:v>
                </c:pt>
                <c:pt idx="2854">
                  <c:v>119.9087609233672</c:v>
                </c:pt>
                <c:pt idx="2855">
                  <c:v>119.90921677189331</c:v>
                </c:pt>
                <c:pt idx="2856">
                  <c:v>119.90967034463408</c:v>
                </c:pt>
                <c:pt idx="2857">
                  <c:v>119.91012165293397</c:v>
                </c:pt>
                <c:pt idx="2858">
                  <c:v>119.91057070808108</c:v>
                </c:pt>
                <c:pt idx="2859">
                  <c:v>119.91101752130741</c:v>
                </c:pt>
                <c:pt idx="2860">
                  <c:v>119.91146210378915</c:v>
                </c:pt>
                <c:pt idx="2861">
                  <c:v>119.9119044666469</c:v>
                </c:pt>
                <c:pt idx="2862">
                  <c:v>119.91234462094604</c:v>
                </c:pt>
                <c:pt idx="2863">
                  <c:v>119.91278257769692</c:v>
                </c:pt>
                <c:pt idx="2864">
                  <c:v>119.91321834785515</c:v>
                </c:pt>
                <c:pt idx="2865">
                  <c:v>119.91365194232191</c:v>
                </c:pt>
                <c:pt idx="2866">
                  <c:v>119.91408337194417</c:v>
                </c:pt>
                <c:pt idx="2867">
                  <c:v>119.914512647515</c:v>
                </c:pt>
                <c:pt idx="2868">
                  <c:v>119.91493977977377</c:v>
                </c:pt>
                <c:pt idx="2869">
                  <c:v>119.91536477940653</c:v>
                </c:pt>
                <c:pt idx="2870">
                  <c:v>119.91578765704614</c:v>
                </c:pt>
                <c:pt idx="2871">
                  <c:v>119.91620842327262</c:v>
                </c:pt>
                <c:pt idx="2872">
                  <c:v>119.91662708861341</c:v>
                </c:pt>
                <c:pt idx="2873">
                  <c:v>119.91704366354358</c:v>
                </c:pt>
                <c:pt idx="2874">
                  <c:v>119.91745815848613</c:v>
                </c:pt>
                <c:pt idx="2875">
                  <c:v>119.91787058381222</c:v>
                </c:pt>
                <c:pt idx="2876">
                  <c:v>119.91828094984145</c:v>
                </c:pt>
                <c:pt idx="2877">
                  <c:v>119.91868926684211</c:v>
                </c:pt>
                <c:pt idx="2878">
                  <c:v>119.91909554503142</c:v>
                </c:pt>
                <c:pt idx="2879">
                  <c:v>119.91949979457581</c:v>
                </c:pt>
                <c:pt idx="2880">
                  <c:v>119.91990202559114</c:v>
                </c:pt>
                <c:pt idx="2881">
                  <c:v>119.92030224814296</c:v>
                </c:pt>
                <c:pt idx="2882">
                  <c:v>119.92070047224676</c:v>
                </c:pt>
                <c:pt idx="2883">
                  <c:v>119.92109670786823</c:v>
                </c:pt>
                <c:pt idx="2884">
                  <c:v>119.92149096492349</c:v>
                </c:pt>
                <c:pt idx="2885">
                  <c:v>119.92188325327935</c:v>
                </c:pt>
                <c:pt idx="2886">
                  <c:v>119.92227358275353</c:v>
                </c:pt>
                <c:pt idx="2887">
                  <c:v>119.92266196311493</c:v>
                </c:pt>
                <c:pt idx="2888">
                  <c:v>119.92304840408386</c:v>
                </c:pt>
                <c:pt idx="2889">
                  <c:v>119.92343291533227</c:v>
                </c:pt>
                <c:pt idx="2890">
                  <c:v>119.923815506484</c:v>
                </c:pt>
                <c:pt idx="2891">
                  <c:v>119.92419618711504</c:v>
                </c:pt>
                <c:pt idx="2892">
                  <c:v>119.92457496675371</c:v>
                </c:pt>
                <c:pt idx="2893">
                  <c:v>119.92495185488096</c:v>
                </c:pt>
                <c:pt idx="2894">
                  <c:v>119.92532686093055</c:v>
                </c:pt>
                <c:pt idx="2895">
                  <c:v>119.92569999428933</c:v>
                </c:pt>
                <c:pt idx="2896">
                  <c:v>119.92607126429743</c:v>
                </c:pt>
                <c:pt idx="2897">
                  <c:v>119.92644068024853</c:v>
                </c:pt>
                <c:pt idx="2898">
                  <c:v>119.92680825139006</c:v>
                </c:pt>
                <c:pt idx="2899">
                  <c:v>119.92717398692344</c:v>
                </c:pt>
                <c:pt idx="2900">
                  <c:v>119.92753789600431</c:v>
                </c:pt>
                <c:pt idx="2901">
                  <c:v>119.92789998774276</c:v>
                </c:pt>
                <c:pt idx="2902">
                  <c:v>119.92826027120356</c:v>
                </c:pt>
                <c:pt idx="2903">
                  <c:v>119.92861875540635</c:v>
                </c:pt>
                <c:pt idx="2904">
                  <c:v>119.92897544932589</c:v>
                </c:pt>
                <c:pt idx="2905">
                  <c:v>119.92933036189231</c:v>
                </c:pt>
                <c:pt idx="2906">
                  <c:v>119.92968350199128</c:v>
                </c:pt>
                <c:pt idx="2907">
                  <c:v>119.93003487846424</c:v>
                </c:pt>
                <c:pt idx="2908">
                  <c:v>119.93038450010866</c:v>
                </c:pt>
                <c:pt idx="2909">
                  <c:v>119.9307323756782</c:v>
                </c:pt>
                <c:pt idx="2910">
                  <c:v>119.93107851388299</c:v>
                </c:pt>
                <c:pt idx="2911">
                  <c:v>119.93142292338977</c:v>
                </c:pt>
                <c:pt idx="2912">
                  <c:v>119.93176561282219</c:v>
                </c:pt>
                <c:pt idx="2913">
                  <c:v>119.93210659076092</c:v>
                </c:pt>
                <c:pt idx="2914">
                  <c:v>119.932445865744</c:v>
                </c:pt>
                <c:pt idx="2915">
                  <c:v>119.93278344626691</c:v>
                </c:pt>
                <c:pt idx="2916">
                  <c:v>119.93311934078287</c:v>
                </c:pt>
                <c:pt idx="2917">
                  <c:v>119.93345355770302</c:v>
                </c:pt>
                <c:pt idx="2918">
                  <c:v>119.93378610539663</c:v>
                </c:pt>
                <c:pt idx="2919">
                  <c:v>119.93411699219132</c:v>
                </c:pt>
                <c:pt idx="2920">
                  <c:v>119.93444622637325</c:v>
                </c:pt>
                <c:pt idx="2921">
                  <c:v>119.93477381618733</c:v>
                </c:pt>
                <c:pt idx="2922">
                  <c:v>119.93509976983744</c:v>
                </c:pt>
                <c:pt idx="2923">
                  <c:v>119.93542409548658</c:v>
                </c:pt>
                <c:pt idx="2924">
                  <c:v>119.93574680125717</c:v>
                </c:pt>
                <c:pt idx="2925">
                  <c:v>119.93606789523115</c:v>
                </c:pt>
                <c:pt idx="2926">
                  <c:v>119.93638738545025</c:v>
                </c:pt>
                <c:pt idx="2927">
                  <c:v>119.93670527991613</c:v>
                </c:pt>
                <c:pt idx="2928">
                  <c:v>119.93702158659065</c:v>
                </c:pt>
                <c:pt idx="2929">
                  <c:v>119.937336313396</c:v>
                </c:pt>
                <c:pt idx="2930">
                  <c:v>119.93764946821496</c:v>
                </c:pt>
                <c:pt idx="2931">
                  <c:v>119.93796105889102</c:v>
                </c:pt>
                <c:pt idx="2932">
                  <c:v>119.93827109322864</c:v>
                </c:pt>
                <c:pt idx="2933">
                  <c:v>119.93857957899341</c:v>
                </c:pt>
                <c:pt idx="2934">
                  <c:v>119.93888652391227</c:v>
                </c:pt>
                <c:pt idx="2935">
                  <c:v>119.93919193567368</c:v>
                </c:pt>
                <c:pt idx="2936">
                  <c:v>119.93949582192778</c:v>
                </c:pt>
                <c:pt idx="2937">
                  <c:v>119.93979819028665</c:v>
                </c:pt>
                <c:pt idx="2938">
                  <c:v>119.94009904832447</c:v>
                </c:pt>
                <c:pt idx="2939">
                  <c:v>119.94039840357767</c:v>
                </c:pt>
                <c:pt idx="2940">
                  <c:v>119.94069626354519</c:v>
                </c:pt>
                <c:pt idx="2941">
                  <c:v>119.94099263568859</c:v>
                </c:pt>
                <c:pt idx="2942">
                  <c:v>119.94128752743227</c:v>
                </c:pt>
                <c:pt idx="2943">
                  <c:v>119.94158094616367</c:v>
                </c:pt>
                <c:pt idx="2944">
                  <c:v>119.94187289923345</c:v>
                </c:pt>
                <c:pt idx="2945">
                  <c:v>119.94216339395562</c:v>
                </c:pt>
                <c:pt idx="2946">
                  <c:v>119.9424524376078</c:v>
                </c:pt>
                <c:pt idx="2947">
                  <c:v>119.94274003743135</c:v>
                </c:pt>
                <c:pt idx="2948">
                  <c:v>119.94302620063155</c:v>
                </c:pt>
                <c:pt idx="2949">
                  <c:v>119.94331093437782</c:v>
                </c:pt>
                <c:pt idx="2950">
                  <c:v>119.94359424580384</c:v>
                </c:pt>
                <c:pt idx="2951">
                  <c:v>119.94387614200777</c:v>
                </c:pt>
                <c:pt idx="2952">
                  <c:v>119.94415663005242</c:v>
                </c:pt>
                <c:pt idx="2953">
                  <c:v>119.9444357169654</c:v>
                </c:pt>
                <c:pt idx="2954">
                  <c:v>119.94471340973934</c:v>
                </c:pt>
                <c:pt idx="2955">
                  <c:v>119.94498971533201</c:v>
                </c:pt>
                <c:pt idx="2956">
                  <c:v>119.94526464066655</c:v>
                </c:pt>
                <c:pt idx="2957">
                  <c:v>119.94553819263157</c:v>
                </c:pt>
                <c:pt idx="2958">
                  <c:v>119.94581037808139</c:v>
                </c:pt>
                <c:pt idx="2959">
                  <c:v>119.94608120383619</c:v>
                </c:pt>
                <c:pt idx="2960">
                  <c:v>119.94635067668214</c:v>
                </c:pt>
                <c:pt idx="2961">
                  <c:v>119.94661880337165</c:v>
                </c:pt>
                <c:pt idx="2962">
                  <c:v>119.94688559062345</c:v>
                </c:pt>
                <c:pt idx="2963">
                  <c:v>119.94715104512281</c:v>
                </c:pt>
                <c:pt idx="2964">
                  <c:v>119.94741517352169</c:v>
                </c:pt>
                <c:pt idx="2965">
                  <c:v>119.94767798243892</c:v>
                </c:pt>
                <c:pt idx="2966">
                  <c:v>119.94793947846033</c:v>
                </c:pt>
                <c:pt idx="2967">
                  <c:v>119.94819966813894</c:v>
                </c:pt>
                <c:pt idx="2968">
                  <c:v>119.94845855799515</c:v>
                </c:pt>
                <c:pt idx="2969">
                  <c:v>119.94871615451683</c:v>
                </c:pt>
                <c:pt idx="2970">
                  <c:v>119.94897246415955</c:v>
                </c:pt>
                <c:pt idx="2971">
                  <c:v>119.9492274933467</c:v>
                </c:pt>
                <c:pt idx="2972">
                  <c:v>119.94948124846965</c:v>
                </c:pt>
                <c:pt idx="2973">
                  <c:v>119.94973373588796</c:v>
                </c:pt>
                <c:pt idx="2974">
                  <c:v>119.94998496192946</c:v>
                </c:pt>
                <c:pt idx="2975">
                  <c:v>119.95023493289048</c:v>
                </c:pt>
                <c:pt idx="2976">
                  <c:v>119.95048365503595</c:v>
                </c:pt>
                <c:pt idx="2977">
                  <c:v>119.95073113459959</c:v>
                </c:pt>
                <c:pt idx="2978">
                  <c:v>119.95097737778404</c:v>
                </c:pt>
                <c:pt idx="2979">
                  <c:v>119.95122239076106</c:v>
                </c:pt>
                <c:pt idx="2980">
                  <c:v>119.95146617967163</c:v>
                </c:pt>
                <c:pt idx="2981">
                  <c:v>119.95170875062611</c:v>
                </c:pt>
                <c:pt idx="2982">
                  <c:v>119.95195010970444</c:v>
                </c:pt>
                <c:pt idx="2983">
                  <c:v>119.95219026295625</c:v>
                </c:pt>
                <c:pt idx="2984">
                  <c:v>119.95242921640101</c:v>
                </c:pt>
                <c:pt idx="2985">
                  <c:v>119.9526669760282</c:v>
                </c:pt>
                <c:pt idx="2986">
                  <c:v>119.95290354779742</c:v>
                </c:pt>
                <c:pt idx="2987">
                  <c:v>119.95313893763861</c:v>
                </c:pt>
                <c:pt idx="2988">
                  <c:v>119.95337315145213</c:v>
                </c:pt>
                <c:pt idx="2989">
                  <c:v>119.9536061951089</c:v>
                </c:pt>
                <c:pt idx="2990">
                  <c:v>119.95383807445064</c:v>
                </c:pt>
                <c:pt idx="2991">
                  <c:v>119.95406879528991</c:v>
                </c:pt>
                <c:pt idx="2992">
                  <c:v>119.95429836341032</c:v>
                </c:pt>
                <c:pt idx="2993">
                  <c:v>119.95452678456661</c:v>
                </c:pt>
                <c:pt idx="2994">
                  <c:v>119.95475406448489</c:v>
                </c:pt>
                <c:pt idx="2995">
                  <c:v>119.95498020886268</c:v>
                </c:pt>
                <c:pt idx="2996">
                  <c:v>119.95520522336913</c:v>
                </c:pt>
                <c:pt idx="2997">
                  <c:v>119.95542911364512</c:v>
                </c:pt>
                <c:pt idx="2998">
                  <c:v>119.9556518853034</c:v>
                </c:pt>
              </c:numCache>
            </c:numRef>
          </c:val>
          <c:smooth val="0"/>
          <c:extLst>
            <c:ext xmlns:c16="http://schemas.microsoft.com/office/drawing/2014/chart" uri="{C3380CC4-5D6E-409C-BE32-E72D297353CC}">
              <c16:uniqueId val="{00000006-A7AB-47E0-9B22-D6027CD7B414}"/>
            </c:ext>
          </c:extLst>
        </c:ser>
        <c:ser>
          <c:idx val="4"/>
          <c:order val="1"/>
          <c:tx>
            <c:strRef>
              <c:f>'Spread and damage'!$X$3</c:f>
              <c:strCache>
                <c:ptCount val="1"/>
                <c:pt idx="0">
                  <c:v>Natural detection spread</c:v>
                </c:pt>
              </c:strCache>
            </c:strRef>
          </c:tx>
          <c:marker>
            <c:symbol val="none"/>
          </c:marker>
          <c:cat>
            <c:numRef>
              <c:f>'Spread and damage'!$S$4:$S$3002</c:f>
              <c:numCache>
                <c:formatCode>General</c:formatCode>
                <c:ptCount val="2999"/>
                <c:pt idx="0">
                  <c:v>0</c:v>
                </c:pt>
                <c:pt idx="1">
                  <c:v>0.01</c:v>
                </c:pt>
                <c:pt idx="2">
                  <c:v>0.02</c:v>
                </c:pt>
                <c:pt idx="3">
                  <c:v>0.03</c:v>
                </c:pt>
                <c:pt idx="4">
                  <c:v>0.04</c:v>
                </c:pt>
                <c:pt idx="5">
                  <c:v>0.05</c:v>
                </c:pt>
                <c:pt idx="6">
                  <c:v>6.0000000000000005E-2</c:v>
                </c:pt>
                <c:pt idx="7">
                  <c:v>7.0000000000000007E-2</c:v>
                </c:pt>
                <c:pt idx="8">
                  <c:v>0.08</c:v>
                </c:pt>
                <c:pt idx="9">
                  <c:v>0.09</c:v>
                </c:pt>
                <c:pt idx="10">
                  <c:v>9.9999999999999992E-2</c:v>
                </c:pt>
                <c:pt idx="11">
                  <c:v>0.10999999999999999</c:v>
                </c:pt>
                <c:pt idx="12">
                  <c:v>0.11999999999999998</c:v>
                </c:pt>
                <c:pt idx="13">
                  <c:v>0.12999999999999998</c:v>
                </c:pt>
                <c:pt idx="14">
                  <c:v>0.13999999999999999</c:v>
                </c:pt>
                <c:pt idx="15">
                  <c:v>0.15</c:v>
                </c:pt>
                <c:pt idx="16">
                  <c:v>0.16</c:v>
                </c:pt>
                <c:pt idx="17">
                  <c:v>0.17</c:v>
                </c:pt>
                <c:pt idx="18">
                  <c:v>0.18000000000000002</c:v>
                </c:pt>
                <c:pt idx="19">
                  <c:v>0.19000000000000003</c:v>
                </c:pt>
                <c:pt idx="20">
                  <c:v>0.20000000000000004</c:v>
                </c:pt>
                <c:pt idx="21">
                  <c:v>0.21000000000000005</c:v>
                </c:pt>
                <c:pt idx="22">
                  <c:v>0.22000000000000006</c:v>
                </c:pt>
                <c:pt idx="23">
                  <c:v>0.23000000000000007</c:v>
                </c:pt>
                <c:pt idx="24">
                  <c:v>0.24000000000000007</c:v>
                </c:pt>
                <c:pt idx="25">
                  <c:v>0.25000000000000006</c:v>
                </c:pt>
                <c:pt idx="26">
                  <c:v>0.26000000000000006</c:v>
                </c:pt>
                <c:pt idx="27">
                  <c:v>0.27000000000000007</c:v>
                </c:pt>
                <c:pt idx="28">
                  <c:v>0.28000000000000008</c:v>
                </c:pt>
                <c:pt idx="29">
                  <c:v>0.29000000000000009</c:v>
                </c:pt>
                <c:pt idx="30">
                  <c:v>0.3000000000000001</c:v>
                </c:pt>
                <c:pt idx="31">
                  <c:v>0.31000000000000011</c:v>
                </c:pt>
                <c:pt idx="32">
                  <c:v>0.32000000000000012</c:v>
                </c:pt>
                <c:pt idx="33">
                  <c:v>0.33000000000000013</c:v>
                </c:pt>
                <c:pt idx="34">
                  <c:v>0.34000000000000014</c:v>
                </c:pt>
                <c:pt idx="35">
                  <c:v>0.35000000000000014</c:v>
                </c:pt>
                <c:pt idx="36">
                  <c:v>0.36000000000000015</c:v>
                </c:pt>
                <c:pt idx="37">
                  <c:v>0.37000000000000016</c:v>
                </c:pt>
                <c:pt idx="38">
                  <c:v>0.38000000000000017</c:v>
                </c:pt>
                <c:pt idx="39">
                  <c:v>0.39000000000000018</c:v>
                </c:pt>
                <c:pt idx="40">
                  <c:v>0.40000000000000019</c:v>
                </c:pt>
                <c:pt idx="41">
                  <c:v>0.4100000000000002</c:v>
                </c:pt>
                <c:pt idx="42">
                  <c:v>0.42000000000000021</c:v>
                </c:pt>
                <c:pt idx="43">
                  <c:v>0.43000000000000022</c:v>
                </c:pt>
                <c:pt idx="44">
                  <c:v>0.44000000000000022</c:v>
                </c:pt>
                <c:pt idx="45">
                  <c:v>0.45000000000000023</c:v>
                </c:pt>
                <c:pt idx="46">
                  <c:v>0.46000000000000024</c:v>
                </c:pt>
                <c:pt idx="47">
                  <c:v>0.47000000000000025</c:v>
                </c:pt>
                <c:pt idx="48">
                  <c:v>0.48000000000000026</c:v>
                </c:pt>
                <c:pt idx="49">
                  <c:v>0.49000000000000027</c:v>
                </c:pt>
                <c:pt idx="50">
                  <c:v>0.50000000000000022</c:v>
                </c:pt>
                <c:pt idx="51">
                  <c:v>0.51000000000000023</c:v>
                </c:pt>
                <c:pt idx="52">
                  <c:v>0.52000000000000024</c:v>
                </c:pt>
                <c:pt idx="53">
                  <c:v>0.53000000000000025</c:v>
                </c:pt>
                <c:pt idx="54">
                  <c:v>0.54000000000000026</c:v>
                </c:pt>
                <c:pt idx="55">
                  <c:v>0.55000000000000027</c:v>
                </c:pt>
                <c:pt idx="56">
                  <c:v>0.56000000000000028</c:v>
                </c:pt>
                <c:pt idx="57">
                  <c:v>0.57000000000000028</c:v>
                </c:pt>
                <c:pt idx="58">
                  <c:v>0.58000000000000029</c:v>
                </c:pt>
                <c:pt idx="59">
                  <c:v>0.5900000000000003</c:v>
                </c:pt>
                <c:pt idx="60">
                  <c:v>0.60000000000000031</c:v>
                </c:pt>
                <c:pt idx="61">
                  <c:v>0.61000000000000032</c:v>
                </c:pt>
                <c:pt idx="62">
                  <c:v>0.62000000000000033</c:v>
                </c:pt>
                <c:pt idx="63">
                  <c:v>0.63000000000000034</c:v>
                </c:pt>
                <c:pt idx="64">
                  <c:v>0.64000000000000035</c:v>
                </c:pt>
                <c:pt idx="65">
                  <c:v>0.65000000000000036</c:v>
                </c:pt>
                <c:pt idx="66">
                  <c:v>0.66000000000000036</c:v>
                </c:pt>
                <c:pt idx="67">
                  <c:v>0.67000000000000037</c:v>
                </c:pt>
                <c:pt idx="68">
                  <c:v>0.68000000000000038</c:v>
                </c:pt>
                <c:pt idx="69">
                  <c:v>0.69000000000000039</c:v>
                </c:pt>
                <c:pt idx="70">
                  <c:v>0.7000000000000004</c:v>
                </c:pt>
                <c:pt idx="71">
                  <c:v>0.71000000000000041</c:v>
                </c:pt>
                <c:pt idx="72">
                  <c:v>0.72000000000000042</c:v>
                </c:pt>
                <c:pt idx="73">
                  <c:v>0.73000000000000043</c:v>
                </c:pt>
                <c:pt idx="74">
                  <c:v>0.74000000000000044</c:v>
                </c:pt>
                <c:pt idx="75">
                  <c:v>0.75000000000000044</c:v>
                </c:pt>
                <c:pt idx="76">
                  <c:v>0.76000000000000045</c:v>
                </c:pt>
                <c:pt idx="77">
                  <c:v>0.77000000000000046</c:v>
                </c:pt>
                <c:pt idx="78">
                  <c:v>0.78000000000000047</c:v>
                </c:pt>
                <c:pt idx="79">
                  <c:v>0.79000000000000048</c:v>
                </c:pt>
                <c:pt idx="80">
                  <c:v>0.80000000000000049</c:v>
                </c:pt>
                <c:pt idx="81">
                  <c:v>0.8100000000000005</c:v>
                </c:pt>
                <c:pt idx="82">
                  <c:v>0.82000000000000051</c:v>
                </c:pt>
                <c:pt idx="83">
                  <c:v>0.83000000000000052</c:v>
                </c:pt>
                <c:pt idx="84">
                  <c:v>0.84000000000000052</c:v>
                </c:pt>
                <c:pt idx="85">
                  <c:v>0.85000000000000053</c:v>
                </c:pt>
                <c:pt idx="86">
                  <c:v>0.86000000000000054</c:v>
                </c:pt>
                <c:pt idx="87">
                  <c:v>0.87000000000000055</c:v>
                </c:pt>
                <c:pt idx="88">
                  <c:v>0.88000000000000056</c:v>
                </c:pt>
                <c:pt idx="89">
                  <c:v>0.89000000000000057</c:v>
                </c:pt>
                <c:pt idx="90">
                  <c:v>0.90000000000000058</c:v>
                </c:pt>
                <c:pt idx="91">
                  <c:v>0.91000000000000059</c:v>
                </c:pt>
                <c:pt idx="92">
                  <c:v>0.9200000000000006</c:v>
                </c:pt>
                <c:pt idx="93">
                  <c:v>0.9300000000000006</c:v>
                </c:pt>
                <c:pt idx="94">
                  <c:v>0.94000000000000061</c:v>
                </c:pt>
                <c:pt idx="95">
                  <c:v>0.95000000000000062</c:v>
                </c:pt>
                <c:pt idx="96">
                  <c:v>0.96000000000000063</c:v>
                </c:pt>
                <c:pt idx="97">
                  <c:v>0.97000000000000064</c:v>
                </c:pt>
                <c:pt idx="98">
                  <c:v>0.98000000000000065</c:v>
                </c:pt>
                <c:pt idx="99">
                  <c:v>0.99000000000000066</c:v>
                </c:pt>
                <c:pt idx="100">
                  <c:v>1.0000000000000007</c:v>
                </c:pt>
                <c:pt idx="101">
                  <c:v>1.0100000000000007</c:v>
                </c:pt>
                <c:pt idx="102">
                  <c:v>1.0200000000000007</c:v>
                </c:pt>
                <c:pt idx="103">
                  <c:v>1.0300000000000007</c:v>
                </c:pt>
                <c:pt idx="104">
                  <c:v>1.0400000000000007</c:v>
                </c:pt>
                <c:pt idx="105">
                  <c:v>1.0500000000000007</c:v>
                </c:pt>
                <c:pt idx="106">
                  <c:v>1.0600000000000007</c:v>
                </c:pt>
                <c:pt idx="107">
                  <c:v>1.0700000000000007</c:v>
                </c:pt>
                <c:pt idx="108">
                  <c:v>1.0800000000000007</c:v>
                </c:pt>
                <c:pt idx="109">
                  <c:v>1.0900000000000007</c:v>
                </c:pt>
                <c:pt idx="110">
                  <c:v>1.1000000000000008</c:v>
                </c:pt>
                <c:pt idx="111">
                  <c:v>1.1100000000000008</c:v>
                </c:pt>
                <c:pt idx="112">
                  <c:v>1.1200000000000008</c:v>
                </c:pt>
                <c:pt idx="113">
                  <c:v>1.1300000000000008</c:v>
                </c:pt>
                <c:pt idx="114">
                  <c:v>1.1400000000000008</c:v>
                </c:pt>
                <c:pt idx="115">
                  <c:v>1.1500000000000008</c:v>
                </c:pt>
                <c:pt idx="116">
                  <c:v>1.1600000000000008</c:v>
                </c:pt>
                <c:pt idx="117">
                  <c:v>1.1700000000000008</c:v>
                </c:pt>
                <c:pt idx="118">
                  <c:v>1.1800000000000008</c:v>
                </c:pt>
                <c:pt idx="119">
                  <c:v>1.1900000000000008</c:v>
                </c:pt>
                <c:pt idx="120">
                  <c:v>1.2000000000000008</c:v>
                </c:pt>
                <c:pt idx="121">
                  <c:v>1.2100000000000009</c:v>
                </c:pt>
                <c:pt idx="122">
                  <c:v>1.2200000000000009</c:v>
                </c:pt>
                <c:pt idx="123">
                  <c:v>1.2300000000000009</c:v>
                </c:pt>
                <c:pt idx="124">
                  <c:v>1.2400000000000009</c:v>
                </c:pt>
                <c:pt idx="125">
                  <c:v>1.2500000000000009</c:v>
                </c:pt>
                <c:pt idx="126">
                  <c:v>1.2600000000000009</c:v>
                </c:pt>
                <c:pt idx="127">
                  <c:v>1.2700000000000009</c:v>
                </c:pt>
                <c:pt idx="128">
                  <c:v>1.2800000000000009</c:v>
                </c:pt>
                <c:pt idx="129">
                  <c:v>1.2900000000000009</c:v>
                </c:pt>
                <c:pt idx="130">
                  <c:v>1.3000000000000009</c:v>
                </c:pt>
                <c:pt idx="131">
                  <c:v>1.3100000000000009</c:v>
                </c:pt>
                <c:pt idx="132">
                  <c:v>1.320000000000001</c:v>
                </c:pt>
                <c:pt idx="133">
                  <c:v>1.330000000000001</c:v>
                </c:pt>
                <c:pt idx="134">
                  <c:v>1.340000000000001</c:v>
                </c:pt>
                <c:pt idx="135">
                  <c:v>1.350000000000001</c:v>
                </c:pt>
                <c:pt idx="136">
                  <c:v>1.360000000000001</c:v>
                </c:pt>
                <c:pt idx="137">
                  <c:v>1.370000000000001</c:v>
                </c:pt>
                <c:pt idx="138">
                  <c:v>1.380000000000001</c:v>
                </c:pt>
                <c:pt idx="139">
                  <c:v>1.390000000000001</c:v>
                </c:pt>
                <c:pt idx="140">
                  <c:v>1.400000000000001</c:v>
                </c:pt>
                <c:pt idx="141">
                  <c:v>1.410000000000001</c:v>
                </c:pt>
                <c:pt idx="142">
                  <c:v>1.420000000000001</c:v>
                </c:pt>
                <c:pt idx="143">
                  <c:v>1.430000000000001</c:v>
                </c:pt>
                <c:pt idx="144">
                  <c:v>1.4400000000000011</c:v>
                </c:pt>
                <c:pt idx="145">
                  <c:v>1.4500000000000011</c:v>
                </c:pt>
                <c:pt idx="146">
                  <c:v>1.4600000000000011</c:v>
                </c:pt>
                <c:pt idx="147">
                  <c:v>1.4700000000000011</c:v>
                </c:pt>
                <c:pt idx="148">
                  <c:v>1.4800000000000011</c:v>
                </c:pt>
                <c:pt idx="149">
                  <c:v>1.4900000000000011</c:v>
                </c:pt>
                <c:pt idx="150">
                  <c:v>1.5000000000000011</c:v>
                </c:pt>
                <c:pt idx="151">
                  <c:v>1.5100000000000011</c:v>
                </c:pt>
                <c:pt idx="152">
                  <c:v>1.5200000000000011</c:v>
                </c:pt>
                <c:pt idx="153">
                  <c:v>1.5300000000000011</c:v>
                </c:pt>
                <c:pt idx="154">
                  <c:v>1.5400000000000011</c:v>
                </c:pt>
                <c:pt idx="155">
                  <c:v>1.5500000000000012</c:v>
                </c:pt>
                <c:pt idx="156">
                  <c:v>1.5600000000000012</c:v>
                </c:pt>
                <c:pt idx="157">
                  <c:v>1.5700000000000012</c:v>
                </c:pt>
                <c:pt idx="158">
                  <c:v>1.5800000000000012</c:v>
                </c:pt>
                <c:pt idx="159">
                  <c:v>1.5900000000000012</c:v>
                </c:pt>
                <c:pt idx="160">
                  <c:v>1.6000000000000012</c:v>
                </c:pt>
                <c:pt idx="161">
                  <c:v>1.6100000000000012</c:v>
                </c:pt>
                <c:pt idx="162">
                  <c:v>1.6200000000000012</c:v>
                </c:pt>
                <c:pt idx="163">
                  <c:v>1.6300000000000012</c:v>
                </c:pt>
                <c:pt idx="164">
                  <c:v>1.6400000000000012</c:v>
                </c:pt>
                <c:pt idx="165">
                  <c:v>1.6500000000000012</c:v>
                </c:pt>
                <c:pt idx="166">
                  <c:v>1.6600000000000013</c:v>
                </c:pt>
                <c:pt idx="167">
                  <c:v>1.6700000000000013</c:v>
                </c:pt>
                <c:pt idx="168">
                  <c:v>1.6800000000000013</c:v>
                </c:pt>
                <c:pt idx="169">
                  <c:v>1.6900000000000013</c:v>
                </c:pt>
                <c:pt idx="170">
                  <c:v>1.7000000000000013</c:v>
                </c:pt>
                <c:pt idx="171">
                  <c:v>1.7100000000000013</c:v>
                </c:pt>
                <c:pt idx="172">
                  <c:v>1.7200000000000013</c:v>
                </c:pt>
                <c:pt idx="173">
                  <c:v>1.7300000000000013</c:v>
                </c:pt>
                <c:pt idx="174">
                  <c:v>1.7400000000000013</c:v>
                </c:pt>
                <c:pt idx="175">
                  <c:v>1.7500000000000013</c:v>
                </c:pt>
                <c:pt idx="176">
                  <c:v>1.7600000000000013</c:v>
                </c:pt>
                <c:pt idx="177">
                  <c:v>1.7700000000000014</c:v>
                </c:pt>
                <c:pt idx="178">
                  <c:v>1.7800000000000014</c:v>
                </c:pt>
                <c:pt idx="179">
                  <c:v>1.7900000000000014</c:v>
                </c:pt>
                <c:pt idx="180">
                  <c:v>1.8000000000000014</c:v>
                </c:pt>
                <c:pt idx="181">
                  <c:v>1.8100000000000014</c:v>
                </c:pt>
                <c:pt idx="182">
                  <c:v>1.8200000000000014</c:v>
                </c:pt>
                <c:pt idx="183">
                  <c:v>1.8300000000000014</c:v>
                </c:pt>
                <c:pt idx="184">
                  <c:v>1.8400000000000014</c:v>
                </c:pt>
                <c:pt idx="185">
                  <c:v>1.8500000000000014</c:v>
                </c:pt>
                <c:pt idx="186">
                  <c:v>1.8600000000000014</c:v>
                </c:pt>
                <c:pt idx="187">
                  <c:v>1.8700000000000014</c:v>
                </c:pt>
                <c:pt idx="188">
                  <c:v>1.8800000000000014</c:v>
                </c:pt>
                <c:pt idx="189">
                  <c:v>1.8900000000000015</c:v>
                </c:pt>
                <c:pt idx="190">
                  <c:v>1.9000000000000015</c:v>
                </c:pt>
                <c:pt idx="191">
                  <c:v>1.9100000000000015</c:v>
                </c:pt>
                <c:pt idx="192">
                  <c:v>1.9200000000000015</c:v>
                </c:pt>
                <c:pt idx="193">
                  <c:v>1.9300000000000015</c:v>
                </c:pt>
                <c:pt idx="194">
                  <c:v>1.9400000000000015</c:v>
                </c:pt>
                <c:pt idx="195">
                  <c:v>1.9500000000000015</c:v>
                </c:pt>
                <c:pt idx="196">
                  <c:v>1.9600000000000015</c:v>
                </c:pt>
                <c:pt idx="197">
                  <c:v>1.9700000000000015</c:v>
                </c:pt>
                <c:pt idx="198">
                  <c:v>1.9800000000000015</c:v>
                </c:pt>
                <c:pt idx="199">
                  <c:v>1.9900000000000015</c:v>
                </c:pt>
                <c:pt idx="200">
                  <c:v>2.0000000000000013</c:v>
                </c:pt>
                <c:pt idx="201">
                  <c:v>2.0100000000000011</c:v>
                </c:pt>
                <c:pt idx="202">
                  <c:v>2.0200000000000009</c:v>
                </c:pt>
                <c:pt idx="203">
                  <c:v>2.0300000000000007</c:v>
                </c:pt>
                <c:pt idx="204">
                  <c:v>2.0400000000000005</c:v>
                </c:pt>
                <c:pt idx="205">
                  <c:v>2.0500000000000003</c:v>
                </c:pt>
                <c:pt idx="206">
                  <c:v>2.06</c:v>
                </c:pt>
                <c:pt idx="207">
                  <c:v>2.0699999999999998</c:v>
                </c:pt>
                <c:pt idx="208">
                  <c:v>2.0799999999999996</c:v>
                </c:pt>
                <c:pt idx="209">
                  <c:v>2.0899999999999994</c:v>
                </c:pt>
                <c:pt idx="210">
                  <c:v>2.0999999999999992</c:v>
                </c:pt>
                <c:pt idx="211">
                  <c:v>2.109999999999999</c:v>
                </c:pt>
                <c:pt idx="212">
                  <c:v>2.1199999999999988</c:v>
                </c:pt>
                <c:pt idx="213">
                  <c:v>2.1299999999999986</c:v>
                </c:pt>
                <c:pt idx="214">
                  <c:v>2.1399999999999983</c:v>
                </c:pt>
                <c:pt idx="215">
                  <c:v>2.1499999999999981</c:v>
                </c:pt>
                <c:pt idx="216">
                  <c:v>2.1599999999999979</c:v>
                </c:pt>
                <c:pt idx="217">
                  <c:v>2.1699999999999977</c:v>
                </c:pt>
                <c:pt idx="218">
                  <c:v>2.1799999999999975</c:v>
                </c:pt>
                <c:pt idx="219">
                  <c:v>2.1899999999999973</c:v>
                </c:pt>
                <c:pt idx="220">
                  <c:v>2.1999999999999971</c:v>
                </c:pt>
                <c:pt idx="221">
                  <c:v>2.2099999999999969</c:v>
                </c:pt>
                <c:pt idx="222">
                  <c:v>2.2199999999999966</c:v>
                </c:pt>
                <c:pt idx="223">
                  <c:v>2.2299999999999964</c:v>
                </c:pt>
                <c:pt idx="224">
                  <c:v>2.2399999999999962</c:v>
                </c:pt>
                <c:pt idx="225">
                  <c:v>2.249999999999996</c:v>
                </c:pt>
                <c:pt idx="226">
                  <c:v>2.2599999999999958</c:v>
                </c:pt>
                <c:pt idx="227">
                  <c:v>2.2699999999999956</c:v>
                </c:pt>
                <c:pt idx="228">
                  <c:v>2.2799999999999954</c:v>
                </c:pt>
                <c:pt idx="229">
                  <c:v>2.2899999999999952</c:v>
                </c:pt>
                <c:pt idx="230">
                  <c:v>2.2999999999999949</c:v>
                </c:pt>
                <c:pt idx="231">
                  <c:v>2.3099999999999947</c:v>
                </c:pt>
                <c:pt idx="232">
                  <c:v>2.3199999999999945</c:v>
                </c:pt>
                <c:pt idx="233">
                  <c:v>2.3299999999999943</c:v>
                </c:pt>
                <c:pt idx="234">
                  <c:v>2.3399999999999941</c:v>
                </c:pt>
                <c:pt idx="235">
                  <c:v>2.3499999999999939</c:v>
                </c:pt>
                <c:pt idx="236">
                  <c:v>2.3599999999999937</c:v>
                </c:pt>
                <c:pt idx="237">
                  <c:v>2.3699999999999934</c:v>
                </c:pt>
                <c:pt idx="238">
                  <c:v>2.3799999999999932</c:v>
                </c:pt>
                <c:pt idx="239">
                  <c:v>2.389999999999993</c:v>
                </c:pt>
                <c:pt idx="240">
                  <c:v>2.3999999999999928</c:v>
                </c:pt>
                <c:pt idx="241">
                  <c:v>2.4099999999999926</c:v>
                </c:pt>
                <c:pt idx="242">
                  <c:v>2.4199999999999924</c:v>
                </c:pt>
                <c:pt idx="243">
                  <c:v>2.4299999999999922</c:v>
                </c:pt>
                <c:pt idx="244">
                  <c:v>2.439999999999992</c:v>
                </c:pt>
                <c:pt idx="245">
                  <c:v>2.4499999999999917</c:v>
                </c:pt>
                <c:pt idx="246">
                  <c:v>2.4599999999999915</c:v>
                </c:pt>
                <c:pt idx="247">
                  <c:v>2.4699999999999913</c:v>
                </c:pt>
                <c:pt idx="248">
                  <c:v>2.4799999999999911</c:v>
                </c:pt>
                <c:pt idx="249">
                  <c:v>2.4899999999999909</c:v>
                </c:pt>
                <c:pt idx="250">
                  <c:v>2.4999999999999907</c:v>
                </c:pt>
                <c:pt idx="251">
                  <c:v>2.5099999999999905</c:v>
                </c:pt>
                <c:pt idx="252">
                  <c:v>2.5199999999999902</c:v>
                </c:pt>
                <c:pt idx="253">
                  <c:v>2.52999999999999</c:v>
                </c:pt>
                <c:pt idx="254">
                  <c:v>2.5399999999999898</c:v>
                </c:pt>
                <c:pt idx="255">
                  <c:v>2.5499999999999896</c:v>
                </c:pt>
                <c:pt idx="256">
                  <c:v>2.5599999999999894</c:v>
                </c:pt>
                <c:pt idx="257">
                  <c:v>2.5699999999999892</c:v>
                </c:pt>
                <c:pt idx="258">
                  <c:v>2.579999999999989</c:v>
                </c:pt>
                <c:pt idx="259">
                  <c:v>2.5899999999999888</c:v>
                </c:pt>
                <c:pt idx="260">
                  <c:v>2.5999999999999885</c:v>
                </c:pt>
                <c:pt idx="261">
                  <c:v>2.6099999999999883</c:v>
                </c:pt>
                <c:pt idx="262">
                  <c:v>2.6199999999999881</c:v>
                </c:pt>
                <c:pt idx="263">
                  <c:v>2.6299999999999879</c:v>
                </c:pt>
                <c:pt idx="264">
                  <c:v>2.6399999999999877</c:v>
                </c:pt>
                <c:pt idx="265">
                  <c:v>2.6499999999999875</c:v>
                </c:pt>
                <c:pt idx="266">
                  <c:v>2.6599999999999873</c:v>
                </c:pt>
                <c:pt idx="267">
                  <c:v>2.6699999999999871</c:v>
                </c:pt>
                <c:pt idx="268">
                  <c:v>2.6799999999999868</c:v>
                </c:pt>
                <c:pt idx="269">
                  <c:v>2.6899999999999866</c:v>
                </c:pt>
                <c:pt idx="270">
                  <c:v>2.6999999999999864</c:v>
                </c:pt>
                <c:pt idx="271">
                  <c:v>2.7099999999999862</c:v>
                </c:pt>
                <c:pt idx="272">
                  <c:v>2.719999999999986</c:v>
                </c:pt>
                <c:pt idx="273">
                  <c:v>2.7299999999999858</c:v>
                </c:pt>
                <c:pt idx="274">
                  <c:v>2.7399999999999856</c:v>
                </c:pt>
                <c:pt idx="275">
                  <c:v>2.7499999999999853</c:v>
                </c:pt>
                <c:pt idx="276">
                  <c:v>2.7599999999999851</c:v>
                </c:pt>
                <c:pt idx="277">
                  <c:v>2.7699999999999849</c:v>
                </c:pt>
                <c:pt idx="278">
                  <c:v>2.7799999999999847</c:v>
                </c:pt>
                <c:pt idx="279">
                  <c:v>2.7899999999999845</c:v>
                </c:pt>
                <c:pt idx="280">
                  <c:v>2.7999999999999843</c:v>
                </c:pt>
                <c:pt idx="281">
                  <c:v>2.8099999999999841</c:v>
                </c:pt>
                <c:pt idx="282">
                  <c:v>2.8199999999999839</c:v>
                </c:pt>
                <c:pt idx="283">
                  <c:v>2.8299999999999836</c:v>
                </c:pt>
                <c:pt idx="284">
                  <c:v>2.8399999999999834</c:v>
                </c:pt>
                <c:pt idx="285">
                  <c:v>2.8499999999999832</c:v>
                </c:pt>
                <c:pt idx="286">
                  <c:v>2.859999999999983</c:v>
                </c:pt>
                <c:pt idx="287">
                  <c:v>2.8699999999999828</c:v>
                </c:pt>
                <c:pt idx="288">
                  <c:v>2.8799999999999826</c:v>
                </c:pt>
                <c:pt idx="289">
                  <c:v>2.8899999999999824</c:v>
                </c:pt>
                <c:pt idx="290">
                  <c:v>2.8999999999999821</c:v>
                </c:pt>
                <c:pt idx="291">
                  <c:v>2.9099999999999819</c:v>
                </c:pt>
                <c:pt idx="292">
                  <c:v>2.9199999999999817</c:v>
                </c:pt>
                <c:pt idx="293">
                  <c:v>2.9299999999999815</c:v>
                </c:pt>
                <c:pt idx="294">
                  <c:v>2.9399999999999813</c:v>
                </c:pt>
                <c:pt idx="295">
                  <c:v>2.9499999999999811</c:v>
                </c:pt>
                <c:pt idx="296">
                  <c:v>2.9599999999999809</c:v>
                </c:pt>
                <c:pt idx="297">
                  <c:v>2.9699999999999807</c:v>
                </c:pt>
                <c:pt idx="298">
                  <c:v>2.9799999999999804</c:v>
                </c:pt>
                <c:pt idx="299">
                  <c:v>2.9899999999999802</c:v>
                </c:pt>
                <c:pt idx="300">
                  <c:v>2.99999999999998</c:v>
                </c:pt>
                <c:pt idx="301">
                  <c:v>3.0099999999999798</c:v>
                </c:pt>
                <c:pt idx="302">
                  <c:v>3.0199999999999796</c:v>
                </c:pt>
                <c:pt idx="303">
                  <c:v>3.0299999999999794</c:v>
                </c:pt>
                <c:pt idx="304">
                  <c:v>3.0399999999999792</c:v>
                </c:pt>
                <c:pt idx="305">
                  <c:v>3.049999999999979</c:v>
                </c:pt>
                <c:pt idx="306">
                  <c:v>3.0599999999999787</c:v>
                </c:pt>
                <c:pt idx="307">
                  <c:v>3.0699999999999785</c:v>
                </c:pt>
                <c:pt idx="308">
                  <c:v>3.0799999999999783</c:v>
                </c:pt>
                <c:pt idx="309">
                  <c:v>3.0899999999999781</c:v>
                </c:pt>
                <c:pt idx="310">
                  <c:v>3.0999999999999779</c:v>
                </c:pt>
                <c:pt idx="311">
                  <c:v>3.1099999999999777</c:v>
                </c:pt>
                <c:pt idx="312">
                  <c:v>3.1199999999999775</c:v>
                </c:pt>
                <c:pt idx="313">
                  <c:v>3.1299999999999772</c:v>
                </c:pt>
                <c:pt idx="314">
                  <c:v>3.139999999999977</c:v>
                </c:pt>
                <c:pt idx="315">
                  <c:v>3.1499999999999768</c:v>
                </c:pt>
                <c:pt idx="316">
                  <c:v>3.1599999999999766</c:v>
                </c:pt>
                <c:pt idx="317">
                  <c:v>3.1699999999999764</c:v>
                </c:pt>
                <c:pt idx="318">
                  <c:v>3.1799999999999762</c:v>
                </c:pt>
                <c:pt idx="319">
                  <c:v>3.189999999999976</c:v>
                </c:pt>
                <c:pt idx="320">
                  <c:v>3.1999999999999758</c:v>
                </c:pt>
                <c:pt idx="321">
                  <c:v>3.2099999999999755</c:v>
                </c:pt>
                <c:pt idx="322">
                  <c:v>3.2199999999999753</c:v>
                </c:pt>
                <c:pt idx="323">
                  <c:v>3.2299999999999751</c:v>
                </c:pt>
                <c:pt idx="324">
                  <c:v>3.2399999999999749</c:v>
                </c:pt>
                <c:pt idx="325">
                  <c:v>3.2499999999999747</c:v>
                </c:pt>
                <c:pt idx="326">
                  <c:v>3.2599999999999745</c:v>
                </c:pt>
                <c:pt idx="327">
                  <c:v>3.2699999999999743</c:v>
                </c:pt>
                <c:pt idx="328">
                  <c:v>3.279999999999974</c:v>
                </c:pt>
                <c:pt idx="329">
                  <c:v>3.2899999999999738</c:v>
                </c:pt>
                <c:pt idx="330">
                  <c:v>3.2999999999999736</c:v>
                </c:pt>
                <c:pt idx="331">
                  <c:v>3.3099999999999734</c:v>
                </c:pt>
                <c:pt idx="332">
                  <c:v>3.3199999999999732</c:v>
                </c:pt>
                <c:pt idx="333">
                  <c:v>3.329999999999973</c:v>
                </c:pt>
                <c:pt idx="334">
                  <c:v>3.3399999999999728</c:v>
                </c:pt>
                <c:pt idx="335">
                  <c:v>3.3499999999999726</c:v>
                </c:pt>
                <c:pt idx="336">
                  <c:v>3.3599999999999723</c:v>
                </c:pt>
                <c:pt idx="337">
                  <c:v>3.3699999999999721</c:v>
                </c:pt>
                <c:pt idx="338">
                  <c:v>3.3799999999999719</c:v>
                </c:pt>
                <c:pt idx="339">
                  <c:v>3.3899999999999717</c:v>
                </c:pt>
                <c:pt idx="340">
                  <c:v>3.3999999999999715</c:v>
                </c:pt>
                <c:pt idx="341">
                  <c:v>3.4099999999999713</c:v>
                </c:pt>
                <c:pt idx="342">
                  <c:v>3.4199999999999711</c:v>
                </c:pt>
                <c:pt idx="343">
                  <c:v>3.4299999999999708</c:v>
                </c:pt>
                <c:pt idx="344">
                  <c:v>3.4399999999999706</c:v>
                </c:pt>
                <c:pt idx="345">
                  <c:v>3.4499999999999704</c:v>
                </c:pt>
                <c:pt idx="346">
                  <c:v>3.4599999999999702</c:v>
                </c:pt>
                <c:pt idx="347">
                  <c:v>3.46999999999997</c:v>
                </c:pt>
                <c:pt idx="348">
                  <c:v>3.4799999999999698</c:v>
                </c:pt>
                <c:pt idx="349">
                  <c:v>3.4899999999999696</c:v>
                </c:pt>
                <c:pt idx="350">
                  <c:v>3.4999999999999694</c:v>
                </c:pt>
                <c:pt idx="351">
                  <c:v>3.5099999999999691</c:v>
                </c:pt>
                <c:pt idx="352">
                  <c:v>3.5199999999999689</c:v>
                </c:pt>
                <c:pt idx="353">
                  <c:v>3.5299999999999687</c:v>
                </c:pt>
                <c:pt idx="354">
                  <c:v>3.5399999999999685</c:v>
                </c:pt>
                <c:pt idx="355">
                  <c:v>3.5499999999999683</c:v>
                </c:pt>
                <c:pt idx="356">
                  <c:v>3.5599999999999681</c:v>
                </c:pt>
                <c:pt idx="357">
                  <c:v>3.5699999999999679</c:v>
                </c:pt>
                <c:pt idx="358">
                  <c:v>3.5799999999999677</c:v>
                </c:pt>
                <c:pt idx="359">
                  <c:v>3.5899999999999674</c:v>
                </c:pt>
                <c:pt idx="360">
                  <c:v>3.5999999999999672</c:v>
                </c:pt>
                <c:pt idx="361">
                  <c:v>3.609999999999967</c:v>
                </c:pt>
                <c:pt idx="362">
                  <c:v>3.6199999999999668</c:v>
                </c:pt>
                <c:pt idx="363">
                  <c:v>3.6299999999999666</c:v>
                </c:pt>
                <c:pt idx="364">
                  <c:v>3.6399999999999664</c:v>
                </c:pt>
                <c:pt idx="365">
                  <c:v>3.6499999999999662</c:v>
                </c:pt>
                <c:pt idx="366">
                  <c:v>3.6599999999999659</c:v>
                </c:pt>
                <c:pt idx="367">
                  <c:v>3.6699999999999657</c:v>
                </c:pt>
                <c:pt idx="368">
                  <c:v>3.6799999999999655</c:v>
                </c:pt>
                <c:pt idx="369">
                  <c:v>3.6899999999999653</c:v>
                </c:pt>
                <c:pt idx="370">
                  <c:v>3.6999999999999651</c:v>
                </c:pt>
                <c:pt idx="371">
                  <c:v>3.7099999999999649</c:v>
                </c:pt>
                <c:pt idx="372">
                  <c:v>3.7199999999999647</c:v>
                </c:pt>
                <c:pt idx="373">
                  <c:v>3.7299999999999645</c:v>
                </c:pt>
                <c:pt idx="374">
                  <c:v>3.7399999999999642</c:v>
                </c:pt>
                <c:pt idx="375">
                  <c:v>3.749999999999964</c:v>
                </c:pt>
                <c:pt idx="376">
                  <c:v>3.7599999999999638</c:v>
                </c:pt>
                <c:pt idx="377">
                  <c:v>3.7699999999999636</c:v>
                </c:pt>
                <c:pt idx="378">
                  <c:v>3.7799999999999634</c:v>
                </c:pt>
                <c:pt idx="379">
                  <c:v>3.7899999999999632</c:v>
                </c:pt>
                <c:pt idx="380">
                  <c:v>3.799999999999963</c:v>
                </c:pt>
                <c:pt idx="381">
                  <c:v>3.8099999999999627</c:v>
                </c:pt>
                <c:pt idx="382">
                  <c:v>3.8199999999999625</c:v>
                </c:pt>
                <c:pt idx="383">
                  <c:v>3.8299999999999623</c:v>
                </c:pt>
                <c:pt idx="384">
                  <c:v>3.8399999999999621</c:v>
                </c:pt>
                <c:pt idx="385">
                  <c:v>3.8499999999999619</c:v>
                </c:pt>
                <c:pt idx="386">
                  <c:v>3.8599999999999617</c:v>
                </c:pt>
                <c:pt idx="387">
                  <c:v>3.8699999999999615</c:v>
                </c:pt>
                <c:pt idx="388">
                  <c:v>3.8799999999999613</c:v>
                </c:pt>
                <c:pt idx="389">
                  <c:v>3.889999999999961</c:v>
                </c:pt>
                <c:pt idx="390">
                  <c:v>3.8999999999999608</c:v>
                </c:pt>
                <c:pt idx="391">
                  <c:v>3.9099999999999606</c:v>
                </c:pt>
                <c:pt idx="392">
                  <c:v>3.9199999999999604</c:v>
                </c:pt>
                <c:pt idx="393">
                  <c:v>3.9299999999999602</c:v>
                </c:pt>
                <c:pt idx="394">
                  <c:v>3.93999999999996</c:v>
                </c:pt>
                <c:pt idx="395">
                  <c:v>3.9499999999999598</c:v>
                </c:pt>
                <c:pt idx="396">
                  <c:v>3.9599999999999596</c:v>
                </c:pt>
                <c:pt idx="397">
                  <c:v>3.9699999999999593</c:v>
                </c:pt>
                <c:pt idx="398">
                  <c:v>3.9799999999999591</c:v>
                </c:pt>
                <c:pt idx="399">
                  <c:v>3.9899999999999589</c:v>
                </c:pt>
                <c:pt idx="400">
                  <c:v>3.9999999999999587</c:v>
                </c:pt>
                <c:pt idx="401">
                  <c:v>4.0099999999999589</c:v>
                </c:pt>
                <c:pt idx="402">
                  <c:v>4.0199999999999587</c:v>
                </c:pt>
                <c:pt idx="403">
                  <c:v>4.0299999999999585</c:v>
                </c:pt>
                <c:pt idx="404">
                  <c:v>4.0399999999999583</c:v>
                </c:pt>
                <c:pt idx="405">
                  <c:v>4.0499999999999581</c:v>
                </c:pt>
                <c:pt idx="406">
                  <c:v>4.0599999999999579</c:v>
                </c:pt>
                <c:pt idx="407">
                  <c:v>4.0699999999999577</c:v>
                </c:pt>
                <c:pt idx="408">
                  <c:v>4.0799999999999574</c:v>
                </c:pt>
                <c:pt idx="409">
                  <c:v>4.0899999999999572</c:v>
                </c:pt>
                <c:pt idx="410">
                  <c:v>4.099999999999957</c:v>
                </c:pt>
                <c:pt idx="411">
                  <c:v>4.1099999999999568</c:v>
                </c:pt>
                <c:pt idx="412">
                  <c:v>4.1199999999999566</c:v>
                </c:pt>
                <c:pt idx="413">
                  <c:v>4.1299999999999564</c:v>
                </c:pt>
                <c:pt idx="414">
                  <c:v>4.1399999999999562</c:v>
                </c:pt>
                <c:pt idx="415">
                  <c:v>4.1499999999999559</c:v>
                </c:pt>
                <c:pt idx="416">
                  <c:v>4.1599999999999557</c:v>
                </c:pt>
                <c:pt idx="417">
                  <c:v>4.1699999999999555</c:v>
                </c:pt>
                <c:pt idx="418">
                  <c:v>4.1799999999999553</c:v>
                </c:pt>
                <c:pt idx="419">
                  <c:v>4.1899999999999551</c:v>
                </c:pt>
                <c:pt idx="420">
                  <c:v>4.1999999999999549</c:v>
                </c:pt>
                <c:pt idx="421">
                  <c:v>4.2099999999999547</c:v>
                </c:pt>
                <c:pt idx="422">
                  <c:v>4.2199999999999545</c:v>
                </c:pt>
                <c:pt idx="423">
                  <c:v>4.2299999999999542</c:v>
                </c:pt>
                <c:pt idx="424">
                  <c:v>4.239999999999954</c:v>
                </c:pt>
                <c:pt idx="425">
                  <c:v>4.2499999999999538</c:v>
                </c:pt>
                <c:pt idx="426">
                  <c:v>4.2599999999999536</c:v>
                </c:pt>
                <c:pt idx="427">
                  <c:v>4.2699999999999534</c:v>
                </c:pt>
                <c:pt idx="428">
                  <c:v>4.2799999999999532</c:v>
                </c:pt>
                <c:pt idx="429">
                  <c:v>4.289999999999953</c:v>
                </c:pt>
                <c:pt idx="430">
                  <c:v>4.2999999999999527</c:v>
                </c:pt>
                <c:pt idx="431">
                  <c:v>4.3099999999999525</c:v>
                </c:pt>
                <c:pt idx="432">
                  <c:v>4.3199999999999523</c:v>
                </c:pt>
                <c:pt idx="433">
                  <c:v>4.3299999999999521</c:v>
                </c:pt>
                <c:pt idx="434">
                  <c:v>4.3399999999999519</c:v>
                </c:pt>
                <c:pt idx="435">
                  <c:v>4.3499999999999517</c:v>
                </c:pt>
                <c:pt idx="436">
                  <c:v>4.3599999999999515</c:v>
                </c:pt>
                <c:pt idx="437">
                  <c:v>4.3699999999999513</c:v>
                </c:pt>
                <c:pt idx="438">
                  <c:v>4.379999999999951</c:v>
                </c:pt>
                <c:pt idx="439">
                  <c:v>4.3899999999999508</c:v>
                </c:pt>
                <c:pt idx="440">
                  <c:v>4.3999999999999506</c:v>
                </c:pt>
                <c:pt idx="441">
                  <c:v>4.4099999999999504</c:v>
                </c:pt>
                <c:pt idx="442">
                  <c:v>4.4199999999999502</c:v>
                </c:pt>
                <c:pt idx="443">
                  <c:v>4.42999999999995</c:v>
                </c:pt>
                <c:pt idx="444">
                  <c:v>4.4399999999999498</c:v>
                </c:pt>
                <c:pt idx="445">
                  <c:v>4.4499999999999496</c:v>
                </c:pt>
                <c:pt idx="446">
                  <c:v>4.4599999999999493</c:v>
                </c:pt>
                <c:pt idx="447">
                  <c:v>4.4699999999999491</c:v>
                </c:pt>
                <c:pt idx="448">
                  <c:v>4.4799999999999489</c:v>
                </c:pt>
                <c:pt idx="449">
                  <c:v>4.4899999999999487</c:v>
                </c:pt>
                <c:pt idx="450">
                  <c:v>4.4999999999999485</c:v>
                </c:pt>
                <c:pt idx="451">
                  <c:v>4.5099999999999483</c:v>
                </c:pt>
                <c:pt idx="452">
                  <c:v>4.5199999999999481</c:v>
                </c:pt>
                <c:pt idx="453">
                  <c:v>4.5299999999999478</c:v>
                </c:pt>
                <c:pt idx="454">
                  <c:v>4.5399999999999476</c:v>
                </c:pt>
                <c:pt idx="455">
                  <c:v>4.5499999999999474</c:v>
                </c:pt>
                <c:pt idx="456">
                  <c:v>4.5599999999999472</c:v>
                </c:pt>
                <c:pt idx="457">
                  <c:v>4.569999999999947</c:v>
                </c:pt>
                <c:pt idx="458">
                  <c:v>4.5799999999999468</c:v>
                </c:pt>
                <c:pt idx="459">
                  <c:v>4.5899999999999466</c:v>
                </c:pt>
                <c:pt idx="460">
                  <c:v>4.5999999999999464</c:v>
                </c:pt>
                <c:pt idx="461">
                  <c:v>4.6099999999999461</c:v>
                </c:pt>
                <c:pt idx="462">
                  <c:v>4.6199999999999459</c:v>
                </c:pt>
                <c:pt idx="463">
                  <c:v>4.6299999999999457</c:v>
                </c:pt>
                <c:pt idx="464">
                  <c:v>4.6399999999999455</c:v>
                </c:pt>
                <c:pt idx="465">
                  <c:v>4.6499999999999453</c:v>
                </c:pt>
                <c:pt idx="466">
                  <c:v>4.6599999999999451</c:v>
                </c:pt>
                <c:pt idx="467">
                  <c:v>4.6699999999999449</c:v>
                </c:pt>
                <c:pt idx="468">
                  <c:v>4.6799999999999446</c:v>
                </c:pt>
                <c:pt idx="469">
                  <c:v>4.6899999999999444</c:v>
                </c:pt>
                <c:pt idx="470">
                  <c:v>4.6999999999999442</c:v>
                </c:pt>
                <c:pt idx="471">
                  <c:v>4.709999999999944</c:v>
                </c:pt>
                <c:pt idx="472">
                  <c:v>4.7199999999999438</c:v>
                </c:pt>
                <c:pt idx="473">
                  <c:v>4.7299999999999436</c:v>
                </c:pt>
                <c:pt idx="474">
                  <c:v>4.7399999999999434</c:v>
                </c:pt>
                <c:pt idx="475">
                  <c:v>4.7499999999999432</c:v>
                </c:pt>
                <c:pt idx="476">
                  <c:v>4.7599999999999429</c:v>
                </c:pt>
                <c:pt idx="477">
                  <c:v>4.7699999999999427</c:v>
                </c:pt>
                <c:pt idx="478">
                  <c:v>4.7799999999999425</c:v>
                </c:pt>
                <c:pt idx="479">
                  <c:v>4.7899999999999423</c:v>
                </c:pt>
                <c:pt idx="480">
                  <c:v>4.7999999999999421</c:v>
                </c:pt>
                <c:pt idx="481">
                  <c:v>4.8099999999999419</c:v>
                </c:pt>
                <c:pt idx="482">
                  <c:v>4.8199999999999417</c:v>
                </c:pt>
                <c:pt idx="483">
                  <c:v>4.8299999999999415</c:v>
                </c:pt>
                <c:pt idx="484">
                  <c:v>4.8399999999999412</c:v>
                </c:pt>
                <c:pt idx="485">
                  <c:v>4.849999999999941</c:v>
                </c:pt>
                <c:pt idx="486">
                  <c:v>4.8599999999999408</c:v>
                </c:pt>
                <c:pt idx="487">
                  <c:v>4.8699999999999406</c:v>
                </c:pt>
                <c:pt idx="488">
                  <c:v>4.8799999999999404</c:v>
                </c:pt>
                <c:pt idx="489">
                  <c:v>4.8899999999999402</c:v>
                </c:pt>
                <c:pt idx="490">
                  <c:v>4.89999999999994</c:v>
                </c:pt>
                <c:pt idx="491">
                  <c:v>4.9099999999999397</c:v>
                </c:pt>
                <c:pt idx="492">
                  <c:v>4.9199999999999395</c:v>
                </c:pt>
                <c:pt idx="493">
                  <c:v>4.9299999999999393</c:v>
                </c:pt>
                <c:pt idx="494">
                  <c:v>4.9399999999999391</c:v>
                </c:pt>
                <c:pt idx="495">
                  <c:v>4.9499999999999389</c:v>
                </c:pt>
                <c:pt idx="496">
                  <c:v>4.9599999999999387</c:v>
                </c:pt>
                <c:pt idx="497">
                  <c:v>4.9699999999999385</c:v>
                </c:pt>
                <c:pt idx="498">
                  <c:v>4.9799999999999383</c:v>
                </c:pt>
                <c:pt idx="499">
                  <c:v>4.989999999999938</c:v>
                </c:pt>
                <c:pt idx="500">
                  <c:v>4.9999999999999378</c:v>
                </c:pt>
                <c:pt idx="501">
                  <c:v>5.0099999999999376</c:v>
                </c:pt>
                <c:pt idx="502">
                  <c:v>5.0199999999999374</c:v>
                </c:pt>
                <c:pt idx="503">
                  <c:v>5.0299999999999372</c:v>
                </c:pt>
                <c:pt idx="504">
                  <c:v>5.039999999999937</c:v>
                </c:pt>
                <c:pt idx="505">
                  <c:v>5.0499999999999368</c:v>
                </c:pt>
                <c:pt idx="506">
                  <c:v>5.0599999999999365</c:v>
                </c:pt>
                <c:pt idx="507">
                  <c:v>5.0699999999999363</c:v>
                </c:pt>
                <c:pt idx="508">
                  <c:v>5.0799999999999361</c:v>
                </c:pt>
                <c:pt idx="509">
                  <c:v>5.0899999999999359</c:v>
                </c:pt>
                <c:pt idx="510">
                  <c:v>5.0999999999999357</c:v>
                </c:pt>
                <c:pt idx="511">
                  <c:v>5.1099999999999355</c:v>
                </c:pt>
                <c:pt idx="512">
                  <c:v>5.1199999999999353</c:v>
                </c:pt>
                <c:pt idx="513">
                  <c:v>5.1299999999999351</c:v>
                </c:pt>
                <c:pt idx="514">
                  <c:v>5.1399999999999348</c:v>
                </c:pt>
                <c:pt idx="515">
                  <c:v>5.1499999999999346</c:v>
                </c:pt>
                <c:pt idx="516">
                  <c:v>5.1599999999999344</c:v>
                </c:pt>
                <c:pt idx="517">
                  <c:v>5.1699999999999342</c:v>
                </c:pt>
                <c:pt idx="518">
                  <c:v>5.179999999999934</c:v>
                </c:pt>
                <c:pt idx="519">
                  <c:v>5.1899999999999338</c:v>
                </c:pt>
                <c:pt idx="520">
                  <c:v>5.1999999999999336</c:v>
                </c:pt>
                <c:pt idx="521">
                  <c:v>5.2099999999999334</c:v>
                </c:pt>
                <c:pt idx="522">
                  <c:v>5.2199999999999331</c:v>
                </c:pt>
                <c:pt idx="523">
                  <c:v>5.2299999999999329</c:v>
                </c:pt>
                <c:pt idx="524">
                  <c:v>5.2399999999999327</c:v>
                </c:pt>
                <c:pt idx="525">
                  <c:v>5.2499999999999325</c:v>
                </c:pt>
                <c:pt idx="526">
                  <c:v>5.2599999999999323</c:v>
                </c:pt>
                <c:pt idx="527">
                  <c:v>5.2699999999999321</c:v>
                </c:pt>
                <c:pt idx="528">
                  <c:v>5.2799999999999319</c:v>
                </c:pt>
                <c:pt idx="529">
                  <c:v>5.2899999999999316</c:v>
                </c:pt>
                <c:pt idx="530">
                  <c:v>5.2999999999999314</c:v>
                </c:pt>
                <c:pt idx="531">
                  <c:v>5.3099999999999312</c:v>
                </c:pt>
                <c:pt idx="532">
                  <c:v>5.319999999999931</c:v>
                </c:pt>
                <c:pt idx="533">
                  <c:v>5.3299999999999308</c:v>
                </c:pt>
                <c:pt idx="534">
                  <c:v>5.3399999999999306</c:v>
                </c:pt>
                <c:pt idx="535">
                  <c:v>5.3499999999999304</c:v>
                </c:pt>
                <c:pt idx="536">
                  <c:v>5.3599999999999302</c:v>
                </c:pt>
                <c:pt idx="537">
                  <c:v>5.3699999999999299</c:v>
                </c:pt>
                <c:pt idx="538">
                  <c:v>5.3799999999999297</c:v>
                </c:pt>
                <c:pt idx="539">
                  <c:v>5.3899999999999295</c:v>
                </c:pt>
                <c:pt idx="540">
                  <c:v>5.3999999999999293</c:v>
                </c:pt>
                <c:pt idx="541">
                  <c:v>5.4099999999999291</c:v>
                </c:pt>
                <c:pt idx="542">
                  <c:v>5.4199999999999289</c:v>
                </c:pt>
                <c:pt idx="543">
                  <c:v>5.4299999999999287</c:v>
                </c:pt>
                <c:pt idx="544">
                  <c:v>5.4399999999999284</c:v>
                </c:pt>
                <c:pt idx="545">
                  <c:v>5.4499999999999282</c:v>
                </c:pt>
                <c:pt idx="546">
                  <c:v>5.459999999999928</c:v>
                </c:pt>
                <c:pt idx="547">
                  <c:v>5.4699999999999278</c:v>
                </c:pt>
                <c:pt idx="548">
                  <c:v>5.4799999999999276</c:v>
                </c:pt>
                <c:pt idx="549">
                  <c:v>5.4899999999999274</c:v>
                </c:pt>
                <c:pt idx="550">
                  <c:v>5.4999999999999272</c:v>
                </c:pt>
                <c:pt idx="551">
                  <c:v>5.509999999999927</c:v>
                </c:pt>
                <c:pt idx="552">
                  <c:v>5.5199999999999267</c:v>
                </c:pt>
                <c:pt idx="553">
                  <c:v>5.5299999999999265</c:v>
                </c:pt>
                <c:pt idx="554">
                  <c:v>5.5399999999999263</c:v>
                </c:pt>
                <c:pt idx="555">
                  <c:v>5.5499999999999261</c:v>
                </c:pt>
                <c:pt idx="556">
                  <c:v>5.5599999999999259</c:v>
                </c:pt>
                <c:pt idx="557">
                  <c:v>5.5699999999999257</c:v>
                </c:pt>
                <c:pt idx="558">
                  <c:v>5.5799999999999255</c:v>
                </c:pt>
                <c:pt idx="559">
                  <c:v>5.5899999999999253</c:v>
                </c:pt>
                <c:pt idx="560">
                  <c:v>5.599999999999925</c:v>
                </c:pt>
                <c:pt idx="561">
                  <c:v>5.6099999999999248</c:v>
                </c:pt>
                <c:pt idx="562">
                  <c:v>5.6199999999999246</c:v>
                </c:pt>
                <c:pt idx="563">
                  <c:v>5.6299999999999244</c:v>
                </c:pt>
                <c:pt idx="564">
                  <c:v>5.6399999999999242</c:v>
                </c:pt>
                <c:pt idx="565">
                  <c:v>5.649999999999924</c:v>
                </c:pt>
                <c:pt idx="566">
                  <c:v>5.6599999999999238</c:v>
                </c:pt>
                <c:pt idx="567">
                  <c:v>5.6699999999999235</c:v>
                </c:pt>
                <c:pt idx="568">
                  <c:v>5.6799999999999233</c:v>
                </c:pt>
                <c:pt idx="569">
                  <c:v>5.6899999999999231</c:v>
                </c:pt>
                <c:pt idx="570">
                  <c:v>5.6999999999999229</c:v>
                </c:pt>
                <c:pt idx="571">
                  <c:v>5.7099999999999227</c:v>
                </c:pt>
                <c:pt idx="572">
                  <c:v>5.7199999999999225</c:v>
                </c:pt>
                <c:pt idx="573">
                  <c:v>5.7299999999999223</c:v>
                </c:pt>
                <c:pt idx="574">
                  <c:v>5.7399999999999221</c:v>
                </c:pt>
                <c:pt idx="575">
                  <c:v>5.7499999999999218</c:v>
                </c:pt>
                <c:pt idx="576">
                  <c:v>5.7599999999999216</c:v>
                </c:pt>
                <c:pt idx="577">
                  <c:v>5.7699999999999214</c:v>
                </c:pt>
                <c:pt idx="578">
                  <c:v>5.7799999999999212</c:v>
                </c:pt>
                <c:pt idx="579">
                  <c:v>5.789999999999921</c:v>
                </c:pt>
                <c:pt idx="580">
                  <c:v>5.7999999999999208</c:v>
                </c:pt>
                <c:pt idx="581">
                  <c:v>5.8099999999999206</c:v>
                </c:pt>
                <c:pt idx="582">
                  <c:v>5.8199999999999203</c:v>
                </c:pt>
                <c:pt idx="583">
                  <c:v>5.8299999999999201</c:v>
                </c:pt>
                <c:pt idx="584">
                  <c:v>5.8399999999999199</c:v>
                </c:pt>
                <c:pt idx="585">
                  <c:v>5.8499999999999197</c:v>
                </c:pt>
                <c:pt idx="586">
                  <c:v>5.8599999999999195</c:v>
                </c:pt>
                <c:pt idx="587">
                  <c:v>5.8699999999999193</c:v>
                </c:pt>
                <c:pt idx="588">
                  <c:v>5.8799999999999191</c:v>
                </c:pt>
                <c:pt idx="589">
                  <c:v>5.8899999999999189</c:v>
                </c:pt>
                <c:pt idx="590">
                  <c:v>5.8999999999999186</c:v>
                </c:pt>
                <c:pt idx="591">
                  <c:v>5.9099999999999184</c:v>
                </c:pt>
                <c:pt idx="592">
                  <c:v>5.9199999999999182</c:v>
                </c:pt>
                <c:pt idx="593">
                  <c:v>5.929999999999918</c:v>
                </c:pt>
                <c:pt idx="594">
                  <c:v>5.9399999999999178</c:v>
                </c:pt>
                <c:pt idx="595">
                  <c:v>5.9499999999999176</c:v>
                </c:pt>
                <c:pt idx="596">
                  <c:v>5.9599999999999174</c:v>
                </c:pt>
                <c:pt idx="597">
                  <c:v>5.9699999999999172</c:v>
                </c:pt>
                <c:pt idx="598">
                  <c:v>5.9799999999999169</c:v>
                </c:pt>
                <c:pt idx="599">
                  <c:v>5.9899999999999167</c:v>
                </c:pt>
                <c:pt idx="600">
                  <c:v>5.9999999999999165</c:v>
                </c:pt>
                <c:pt idx="601">
                  <c:v>6.0099999999999163</c:v>
                </c:pt>
                <c:pt idx="602">
                  <c:v>6.0199999999999161</c:v>
                </c:pt>
                <c:pt idx="603">
                  <c:v>6.0299999999999159</c:v>
                </c:pt>
                <c:pt idx="604">
                  <c:v>6.0399999999999157</c:v>
                </c:pt>
                <c:pt idx="605">
                  <c:v>6.0499999999999154</c:v>
                </c:pt>
                <c:pt idx="606">
                  <c:v>6.0599999999999152</c:v>
                </c:pt>
                <c:pt idx="607">
                  <c:v>6.069999999999915</c:v>
                </c:pt>
                <c:pt idx="608">
                  <c:v>6.0799999999999148</c:v>
                </c:pt>
                <c:pt idx="609">
                  <c:v>6.0899999999999146</c:v>
                </c:pt>
                <c:pt idx="610">
                  <c:v>6.0999999999999144</c:v>
                </c:pt>
                <c:pt idx="611">
                  <c:v>6.1099999999999142</c:v>
                </c:pt>
                <c:pt idx="612">
                  <c:v>6.119999999999914</c:v>
                </c:pt>
                <c:pt idx="613">
                  <c:v>6.1299999999999137</c:v>
                </c:pt>
                <c:pt idx="614">
                  <c:v>6.1399999999999135</c:v>
                </c:pt>
                <c:pt idx="615">
                  <c:v>6.1499999999999133</c:v>
                </c:pt>
                <c:pt idx="616">
                  <c:v>6.1599999999999131</c:v>
                </c:pt>
                <c:pt idx="617">
                  <c:v>6.1699999999999129</c:v>
                </c:pt>
                <c:pt idx="618">
                  <c:v>6.1799999999999127</c:v>
                </c:pt>
                <c:pt idx="619">
                  <c:v>6.1899999999999125</c:v>
                </c:pt>
                <c:pt idx="620">
                  <c:v>6.1999999999999122</c:v>
                </c:pt>
                <c:pt idx="621">
                  <c:v>6.209999999999912</c:v>
                </c:pt>
                <c:pt idx="622">
                  <c:v>6.2199999999999118</c:v>
                </c:pt>
                <c:pt idx="623">
                  <c:v>6.2299999999999116</c:v>
                </c:pt>
                <c:pt idx="624">
                  <c:v>6.2399999999999114</c:v>
                </c:pt>
                <c:pt idx="625">
                  <c:v>6.2499999999999112</c:v>
                </c:pt>
                <c:pt idx="626">
                  <c:v>6.259999999999911</c:v>
                </c:pt>
                <c:pt idx="627">
                  <c:v>6.2699999999999108</c:v>
                </c:pt>
                <c:pt idx="628">
                  <c:v>6.2799999999999105</c:v>
                </c:pt>
                <c:pt idx="629">
                  <c:v>6.2899999999999103</c:v>
                </c:pt>
                <c:pt idx="630">
                  <c:v>6.2999999999999101</c:v>
                </c:pt>
                <c:pt idx="631">
                  <c:v>6.3099999999999099</c:v>
                </c:pt>
                <c:pt idx="632">
                  <c:v>6.3199999999999097</c:v>
                </c:pt>
                <c:pt idx="633">
                  <c:v>6.3299999999999095</c:v>
                </c:pt>
                <c:pt idx="634">
                  <c:v>6.3399999999999093</c:v>
                </c:pt>
                <c:pt idx="635">
                  <c:v>6.3499999999999091</c:v>
                </c:pt>
                <c:pt idx="636">
                  <c:v>6.3599999999999088</c:v>
                </c:pt>
                <c:pt idx="637">
                  <c:v>6.3699999999999086</c:v>
                </c:pt>
                <c:pt idx="638">
                  <c:v>6.3799999999999084</c:v>
                </c:pt>
                <c:pt idx="639">
                  <c:v>6.3899999999999082</c:v>
                </c:pt>
                <c:pt idx="640">
                  <c:v>6.399999999999908</c:v>
                </c:pt>
                <c:pt idx="641">
                  <c:v>6.4099999999999078</c:v>
                </c:pt>
                <c:pt idx="642">
                  <c:v>6.4199999999999076</c:v>
                </c:pt>
                <c:pt idx="643">
                  <c:v>6.4299999999999073</c:v>
                </c:pt>
                <c:pt idx="644">
                  <c:v>6.4399999999999071</c:v>
                </c:pt>
                <c:pt idx="645">
                  <c:v>6.4499999999999069</c:v>
                </c:pt>
                <c:pt idx="646">
                  <c:v>6.4599999999999067</c:v>
                </c:pt>
                <c:pt idx="647">
                  <c:v>6.4699999999999065</c:v>
                </c:pt>
                <c:pt idx="648">
                  <c:v>6.4799999999999063</c:v>
                </c:pt>
                <c:pt idx="649">
                  <c:v>6.4899999999999061</c:v>
                </c:pt>
                <c:pt idx="650">
                  <c:v>6.4999999999999059</c:v>
                </c:pt>
                <c:pt idx="651">
                  <c:v>6.5099999999999056</c:v>
                </c:pt>
                <c:pt idx="652">
                  <c:v>6.5199999999999054</c:v>
                </c:pt>
                <c:pt idx="653">
                  <c:v>6.5299999999999052</c:v>
                </c:pt>
                <c:pt idx="654">
                  <c:v>6.539999999999905</c:v>
                </c:pt>
                <c:pt idx="655">
                  <c:v>6.5499999999999048</c:v>
                </c:pt>
                <c:pt idx="656">
                  <c:v>6.5599999999999046</c:v>
                </c:pt>
                <c:pt idx="657">
                  <c:v>6.5699999999999044</c:v>
                </c:pt>
                <c:pt idx="658">
                  <c:v>6.5799999999999041</c:v>
                </c:pt>
                <c:pt idx="659">
                  <c:v>6.5899999999999039</c:v>
                </c:pt>
                <c:pt idx="660">
                  <c:v>6.5999999999999037</c:v>
                </c:pt>
                <c:pt idx="661">
                  <c:v>6.6099999999999035</c:v>
                </c:pt>
                <c:pt idx="662">
                  <c:v>6.6199999999999033</c:v>
                </c:pt>
                <c:pt idx="663">
                  <c:v>6.6299999999999031</c:v>
                </c:pt>
                <c:pt idx="664">
                  <c:v>6.6399999999999029</c:v>
                </c:pt>
                <c:pt idx="665">
                  <c:v>6.6499999999999027</c:v>
                </c:pt>
                <c:pt idx="666">
                  <c:v>6.6599999999999024</c:v>
                </c:pt>
                <c:pt idx="667">
                  <c:v>6.6699999999999022</c:v>
                </c:pt>
                <c:pt idx="668">
                  <c:v>6.679999999999902</c:v>
                </c:pt>
                <c:pt idx="669">
                  <c:v>6.6899999999999018</c:v>
                </c:pt>
                <c:pt idx="670">
                  <c:v>6.6999999999999016</c:v>
                </c:pt>
                <c:pt idx="671">
                  <c:v>6.7099999999999014</c:v>
                </c:pt>
                <c:pt idx="672">
                  <c:v>6.7199999999999012</c:v>
                </c:pt>
                <c:pt idx="673">
                  <c:v>6.729999999999901</c:v>
                </c:pt>
                <c:pt idx="674">
                  <c:v>6.7399999999999007</c:v>
                </c:pt>
                <c:pt idx="675">
                  <c:v>6.7499999999999005</c:v>
                </c:pt>
                <c:pt idx="676">
                  <c:v>6.7599999999999003</c:v>
                </c:pt>
                <c:pt idx="677">
                  <c:v>6.7699999999999001</c:v>
                </c:pt>
                <c:pt idx="678">
                  <c:v>6.7799999999998999</c:v>
                </c:pt>
                <c:pt idx="679">
                  <c:v>6.7899999999998997</c:v>
                </c:pt>
                <c:pt idx="680">
                  <c:v>6.7999999999998995</c:v>
                </c:pt>
                <c:pt idx="681">
                  <c:v>6.8099999999998992</c:v>
                </c:pt>
                <c:pt idx="682">
                  <c:v>6.819999999999899</c:v>
                </c:pt>
                <c:pt idx="683">
                  <c:v>6.8299999999998988</c:v>
                </c:pt>
                <c:pt idx="684">
                  <c:v>6.8399999999998986</c:v>
                </c:pt>
                <c:pt idx="685">
                  <c:v>6.8499999999998984</c:v>
                </c:pt>
                <c:pt idx="686">
                  <c:v>6.8599999999998982</c:v>
                </c:pt>
                <c:pt idx="687">
                  <c:v>6.869999999999898</c:v>
                </c:pt>
                <c:pt idx="688">
                  <c:v>6.8799999999998978</c:v>
                </c:pt>
                <c:pt idx="689">
                  <c:v>6.8899999999998975</c:v>
                </c:pt>
                <c:pt idx="690">
                  <c:v>6.8999999999998973</c:v>
                </c:pt>
                <c:pt idx="691">
                  <c:v>6.9099999999998971</c:v>
                </c:pt>
                <c:pt idx="692">
                  <c:v>6.9199999999998969</c:v>
                </c:pt>
                <c:pt idx="693">
                  <c:v>6.9299999999998967</c:v>
                </c:pt>
                <c:pt idx="694">
                  <c:v>6.9399999999998965</c:v>
                </c:pt>
                <c:pt idx="695">
                  <c:v>6.9499999999998963</c:v>
                </c:pt>
                <c:pt idx="696">
                  <c:v>6.959999999999896</c:v>
                </c:pt>
                <c:pt idx="697">
                  <c:v>6.9699999999998958</c:v>
                </c:pt>
                <c:pt idx="698">
                  <c:v>6.9799999999998956</c:v>
                </c:pt>
                <c:pt idx="699">
                  <c:v>6.9899999999998954</c:v>
                </c:pt>
                <c:pt idx="700">
                  <c:v>6.9999999999998952</c:v>
                </c:pt>
                <c:pt idx="701">
                  <c:v>7.009999999999895</c:v>
                </c:pt>
                <c:pt idx="702">
                  <c:v>7.0199999999998948</c:v>
                </c:pt>
                <c:pt idx="703">
                  <c:v>7.0299999999998946</c:v>
                </c:pt>
                <c:pt idx="704">
                  <c:v>7.0399999999998943</c:v>
                </c:pt>
                <c:pt idx="705">
                  <c:v>7.0499999999998941</c:v>
                </c:pt>
                <c:pt idx="706">
                  <c:v>7.0599999999998939</c:v>
                </c:pt>
                <c:pt idx="707">
                  <c:v>7.0699999999998937</c:v>
                </c:pt>
                <c:pt idx="708">
                  <c:v>7.0799999999998935</c:v>
                </c:pt>
                <c:pt idx="709">
                  <c:v>7.0899999999998933</c:v>
                </c:pt>
                <c:pt idx="710">
                  <c:v>7.0999999999998931</c:v>
                </c:pt>
                <c:pt idx="711">
                  <c:v>7.1099999999998929</c:v>
                </c:pt>
                <c:pt idx="712">
                  <c:v>7.1199999999998926</c:v>
                </c:pt>
                <c:pt idx="713">
                  <c:v>7.1299999999998924</c:v>
                </c:pt>
                <c:pt idx="714">
                  <c:v>7.1399999999998922</c:v>
                </c:pt>
                <c:pt idx="715">
                  <c:v>7.149999999999892</c:v>
                </c:pt>
                <c:pt idx="716">
                  <c:v>7.1599999999998918</c:v>
                </c:pt>
                <c:pt idx="717">
                  <c:v>7.1699999999998916</c:v>
                </c:pt>
                <c:pt idx="718">
                  <c:v>7.1799999999998914</c:v>
                </c:pt>
                <c:pt idx="719">
                  <c:v>7.1899999999998911</c:v>
                </c:pt>
                <c:pt idx="720">
                  <c:v>7.1999999999998909</c:v>
                </c:pt>
                <c:pt idx="721">
                  <c:v>7.2099999999998907</c:v>
                </c:pt>
                <c:pt idx="722">
                  <c:v>7.2199999999998905</c:v>
                </c:pt>
                <c:pt idx="723">
                  <c:v>7.2299999999998903</c:v>
                </c:pt>
                <c:pt idx="724">
                  <c:v>7.2399999999998901</c:v>
                </c:pt>
                <c:pt idx="725">
                  <c:v>7.2499999999998899</c:v>
                </c:pt>
                <c:pt idx="726">
                  <c:v>7.2599999999998897</c:v>
                </c:pt>
                <c:pt idx="727">
                  <c:v>7.2699999999998894</c:v>
                </c:pt>
                <c:pt idx="728">
                  <c:v>7.2799999999998892</c:v>
                </c:pt>
                <c:pt idx="729">
                  <c:v>7.289999999999889</c:v>
                </c:pt>
                <c:pt idx="730">
                  <c:v>7.2999999999998888</c:v>
                </c:pt>
                <c:pt idx="731">
                  <c:v>7.3099999999998886</c:v>
                </c:pt>
                <c:pt idx="732">
                  <c:v>7.3199999999998884</c:v>
                </c:pt>
                <c:pt idx="733">
                  <c:v>7.3299999999998882</c:v>
                </c:pt>
                <c:pt idx="734">
                  <c:v>7.3399999999998879</c:v>
                </c:pt>
                <c:pt idx="735">
                  <c:v>7.3499999999998877</c:v>
                </c:pt>
                <c:pt idx="736">
                  <c:v>7.3599999999998875</c:v>
                </c:pt>
                <c:pt idx="737">
                  <c:v>7.3699999999998873</c:v>
                </c:pt>
                <c:pt idx="738">
                  <c:v>7.3799999999998871</c:v>
                </c:pt>
                <c:pt idx="739">
                  <c:v>7.3899999999998869</c:v>
                </c:pt>
                <c:pt idx="740">
                  <c:v>7.3999999999998867</c:v>
                </c:pt>
                <c:pt idx="741">
                  <c:v>7.4099999999998865</c:v>
                </c:pt>
                <c:pt idx="742">
                  <c:v>7.4199999999998862</c:v>
                </c:pt>
                <c:pt idx="743">
                  <c:v>7.429999999999886</c:v>
                </c:pt>
                <c:pt idx="744">
                  <c:v>7.4399999999998858</c:v>
                </c:pt>
                <c:pt idx="745">
                  <c:v>7.4499999999998856</c:v>
                </c:pt>
                <c:pt idx="746">
                  <c:v>7.4599999999998854</c:v>
                </c:pt>
                <c:pt idx="747">
                  <c:v>7.4699999999998852</c:v>
                </c:pt>
                <c:pt idx="748">
                  <c:v>7.479999999999885</c:v>
                </c:pt>
                <c:pt idx="749">
                  <c:v>7.4899999999998847</c:v>
                </c:pt>
                <c:pt idx="750">
                  <c:v>7.4999999999998845</c:v>
                </c:pt>
                <c:pt idx="751">
                  <c:v>7.5099999999998843</c:v>
                </c:pt>
                <c:pt idx="752">
                  <c:v>7.5199999999998841</c:v>
                </c:pt>
                <c:pt idx="753">
                  <c:v>7.5299999999998839</c:v>
                </c:pt>
                <c:pt idx="754">
                  <c:v>7.5399999999998837</c:v>
                </c:pt>
                <c:pt idx="755">
                  <c:v>7.5499999999998835</c:v>
                </c:pt>
                <c:pt idx="756">
                  <c:v>7.5599999999998833</c:v>
                </c:pt>
                <c:pt idx="757">
                  <c:v>7.569999999999883</c:v>
                </c:pt>
                <c:pt idx="758">
                  <c:v>7.5799999999998828</c:v>
                </c:pt>
                <c:pt idx="759">
                  <c:v>7.5899999999998826</c:v>
                </c:pt>
                <c:pt idx="760">
                  <c:v>7.5999999999998824</c:v>
                </c:pt>
                <c:pt idx="761">
                  <c:v>7.6099999999998822</c:v>
                </c:pt>
                <c:pt idx="762">
                  <c:v>7.619999999999882</c:v>
                </c:pt>
                <c:pt idx="763">
                  <c:v>7.6299999999998818</c:v>
                </c:pt>
                <c:pt idx="764">
                  <c:v>7.6399999999998816</c:v>
                </c:pt>
                <c:pt idx="765">
                  <c:v>7.6499999999998813</c:v>
                </c:pt>
                <c:pt idx="766">
                  <c:v>7.6599999999998811</c:v>
                </c:pt>
                <c:pt idx="767">
                  <c:v>7.6699999999998809</c:v>
                </c:pt>
                <c:pt idx="768">
                  <c:v>7.6799999999998807</c:v>
                </c:pt>
                <c:pt idx="769">
                  <c:v>7.6899999999998805</c:v>
                </c:pt>
                <c:pt idx="770">
                  <c:v>7.6999999999998803</c:v>
                </c:pt>
                <c:pt idx="771">
                  <c:v>7.7099999999998801</c:v>
                </c:pt>
                <c:pt idx="772">
                  <c:v>7.7199999999998798</c:v>
                </c:pt>
                <c:pt idx="773">
                  <c:v>7.7299999999998796</c:v>
                </c:pt>
                <c:pt idx="774">
                  <c:v>7.7399999999998794</c:v>
                </c:pt>
                <c:pt idx="775">
                  <c:v>7.7499999999998792</c:v>
                </c:pt>
                <c:pt idx="776">
                  <c:v>7.759999999999879</c:v>
                </c:pt>
                <c:pt idx="777">
                  <c:v>7.7699999999998788</c:v>
                </c:pt>
                <c:pt idx="778">
                  <c:v>7.7799999999998786</c:v>
                </c:pt>
                <c:pt idx="779">
                  <c:v>7.7899999999998784</c:v>
                </c:pt>
                <c:pt idx="780">
                  <c:v>7.7999999999998781</c:v>
                </c:pt>
                <c:pt idx="781">
                  <c:v>7.8099999999998779</c:v>
                </c:pt>
                <c:pt idx="782">
                  <c:v>7.8199999999998777</c:v>
                </c:pt>
                <c:pt idx="783">
                  <c:v>7.8299999999998775</c:v>
                </c:pt>
                <c:pt idx="784">
                  <c:v>7.8399999999998773</c:v>
                </c:pt>
                <c:pt idx="785">
                  <c:v>7.8499999999998771</c:v>
                </c:pt>
                <c:pt idx="786">
                  <c:v>7.8599999999998769</c:v>
                </c:pt>
                <c:pt idx="787">
                  <c:v>7.8699999999998766</c:v>
                </c:pt>
                <c:pt idx="788">
                  <c:v>7.8799999999998764</c:v>
                </c:pt>
                <c:pt idx="789">
                  <c:v>7.8899999999998762</c:v>
                </c:pt>
                <c:pt idx="790">
                  <c:v>7.899999999999876</c:v>
                </c:pt>
                <c:pt idx="791">
                  <c:v>7.9099999999998758</c:v>
                </c:pt>
                <c:pt idx="792">
                  <c:v>7.9199999999998756</c:v>
                </c:pt>
                <c:pt idx="793">
                  <c:v>7.9299999999998754</c:v>
                </c:pt>
                <c:pt idx="794">
                  <c:v>7.9399999999998752</c:v>
                </c:pt>
                <c:pt idx="795">
                  <c:v>7.9499999999998749</c:v>
                </c:pt>
                <c:pt idx="796">
                  <c:v>7.9599999999998747</c:v>
                </c:pt>
                <c:pt idx="797">
                  <c:v>7.9699999999998745</c:v>
                </c:pt>
                <c:pt idx="798">
                  <c:v>7.9799999999998743</c:v>
                </c:pt>
                <c:pt idx="799">
                  <c:v>7.9899999999998741</c:v>
                </c:pt>
                <c:pt idx="800">
                  <c:v>7.9999999999998739</c:v>
                </c:pt>
                <c:pt idx="801">
                  <c:v>8.0099999999998737</c:v>
                </c:pt>
                <c:pt idx="802">
                  <c:v>8.0199999999998735</c:v>
                </c:pt>
                <c:pt idx="803">
                  <c:v>8.0299999999998732</c:v>
                </c:pt>
                <c:pt idx="804">
                  <c:v>8.039999999999873</c:v>
                </c:pt>
                <c:pt idx="805">
                  <c:v>8.0499999999998728</c:v>
                </c:pt>
                <c:pt idx="806">
                  <c:v>8.0599999999998726</c:v>
                </c:pt>
                <c:pt idx="807">
                  <c:v>8.0699999999998724</c:v>
                </c:pt>
                <c:pt idx="808">
                  <c:v>8.0799999999998722</c:v>
                </c:pt>
                <c:pt idx="809">
                  <c:v>8.089999999999872</c:v>
                </c:pt>
                <c:pt idx="810">
                  <c:v>8.0999999999998717</c:v>
                </c:pt>
                <c:pt idx="811">
                  <c:v>8.1099999999998715</c:v>
                </c:pt>
                <c:pt idx="812">
                  <c:v>8.1199999999998713</c:v>
                </c:pt>
                <c:pt idx="813">
                  <c:v>8.1299999999998711</c:v>
                </c:pt>
                <c:pt idx="814">
                  <c:v>8.1399999999998709</c:v>
                </c:pt>
                <c:pt idx="815">
                  <c:v>8.1499999999998707</c:v>
                </c:pt>
                <c:pt idx="816">
                  <c:v>8.1599999999998705</c:v>
                </c:pt>
                <c:pt idx="817">
                  <c:v>8.1699999999998703</c:v>
                </c:pt>
                <c:pt idx="818">
                  <c:v>8.17999999999987</c:v>
                </c:pt>
                <c:pt idx="819">
                  <c:v>8.1899999999998698</c:v>
                </c:pt>
                <c:pt idx="820">
                  <c:v>8.1999999999998696</c:v>
                </c:pt>
                <c:pt idx="821">
                  <c:v>8.2099999999998694</c:v>
                </c:pt>
                <c:pt idx="822">
                  <c:v>8.2199999999998692</c:v>
                </c:pt>
                <c:pt idx="823">
                  <c:v>8.229999999999869</c:v>
                </c:pt>
                <c:pt idx="824">
                  <c:v>8.2399999999998688</c:v>
                </c:pt>
                <c:pt idx="825">
                  <c:v>8.2499999999998685</c:v>
                </c:pt>
                <c:pt idx="826">
                  <c:v>8.2599999999998683</c:v>
                </c:pt>
                <c:pt idx="827">
                  <c:v>8.2699999999998681</c:v>
                </c:pt>
                <c:pt idx="828">
                  <c:v>8.2799999999998679</c:v>
                </c:pt>
                <c:pt idx="829">
                  <c:v>8.2899999999998677</c:v>
                </c:pt>
                <c:pt idx="830">
                  <c:v>8.2999999999998675</c:v>
                </c:pt>
                <c:pt idx="831">
                  <c:v>8.3099999999998673</c:v>
                </c:pt>
                <c:pt idx="832">
                  <c:v>8.3199999999998671</c:v>
                </c:pt>
                <c:pt idx="833">
                  <c:v>8.3299999999998668</c:v>
                </c:pt>
                <c:pt idx="834">
                  <c:v>8.3399999999998666</c:v>
                </c:pt>
                <c:pt idx="835">
                  <c:v>8.3499999999998664</c:v>
                </c:pt>
                <c:pt idx="836">
                  <c:v>8.3599999999998662</c:v>
                </c:pt>
                <c:pt idx="837">
                  <c:v>8.369999999999866</c:v>
                </c:pt>
                <c:pt idx="838">
                  <c:v>8.3799999999998658</c:v>
                </c:pt>
                <c:pt idx="839">
                  <c:v>8.3899999999998656</c:v>
                </c:pt>
                <c:pt idx="840">
                  <c:v>8.3999999999998654</c:v>
                </c:pt>
                <c:pt idx="841">
                  <c:v>8.4099999999998651</c:v>
                </c:pt>
                <c:pt idx="842">
                  <c:v>8.4199999999998649</c:v>
                </c:pt>
                <c:pt idx="843">
                  <c:v>8.4299999999998647</c:v>
                </c:pt>
                <c:pt idx="844">
                  <c:v>8.4399999999998645</c:v>
                </c:pt>
                <c:pt idx="845">
                  <c:v>8.4499999999998643</c:v>
                </c:pt>
                <c:pt idx="846">
                  <c:v>8.4599999999998641</c:v>
                </c:pt>
                <c:pt idx="847">
                  <c:v>8.4699999999998639</c:v>
                </c:pt>
                <c:pt idx="848">
                  <c:v>8.4799999999998636</c:v>
                </c:pt>
                <c:pt idx="849">
                  <c:v>8.4899999999998634</c:v>
                </c:pt>
                <c:pt idx="850">
                  <c:v>8.4999999999998632</c:v>
                </c:pt>
                <c:pt idx="851">
                  <c:v>8.509999999999863</c:v>
                </c:pt>
                <c:pt idx="852">
                  <c:v>8.5199999999998628</c:v>
                </c:pt>
                <c:pt idx="853">
                  <c:v>8.5299999999998626</c:v>
                </c:pt>
                <c:pt idx="854">
                  <c:v>8.5399999999998624</c:v>
                </c:pt>
                <c:pt idx="855">
                  <c:v>8.5499999999998622</c:v>
                </c:pt>
                <c:pt idx="856">
                  <c:v>8.5599999999998619</c:v>
                </c:pt>
                <c:pt idx="857">
                  <c:v>8.5699999999998617</c:v>
                </c:pt>
                <c:pt idx="858">
                  <c:v>8.5799999999998615</c:v>
                </c:pt>
                <c:pt idx="859">
                  <c:v>8.5899999999998613</c:v>
                </c:pt>
                <c:pt idx="860">
                  <c:v>8.5999999999998611</c:v>
                </c:pt>
                <c:pt idx="861">
                  <c:v>8.6099999999998609</c:v>
                </c:pt>
                <c:pt idx="862">
                  <c:v>8.6199999999998607</c:v>
                </c:pt>
                <c:pt idx="863">
                  <c:v>8.6299999999998604</c:v>
                </c:pt>
                <c:pt idx="864">
                  <c:v>8.6399999999998602</c:v>
                </c:pt>
                <c:pt idx="865">
                  <c:v>8.64999999999986</c:v>
                </c:pt>
                <c:pt idx="866">
                  <c:v>8.6599999999998598</c:v>
                </c:pt>
                <c:pt idx="867">
                  <c:v>8.6699999999998596</c:v>
                </c:pt>
                <c:pt idx="868">
                  <c:v>8.6799999999998594</c:v>
                </c:pt>
                <c:pt idx="869">
                  <c:v>8.6899999999998592</c:v>
                </c:pt>
                <c:pt idx="870">
                  <c:v>8.699999999999859</c:v>
                </c:pt>
                <c:pt idx="871">
                  <c:v>8.7099999999998587</c:v>
                </c:pt>
                <c:pt idx="872">
                  <c:v>8.7199999999998585</c:v>
                </c:pt>
                <c:pt idx="873">
                  <c:v>8.7299999999998583</c:v>
                </c:pt>
                <c:pt idx="874">
                  <c:v>8.7399999999998581</c:v>
                </c:pt>
                <c:pt idx="875">
                  <c:v>8.7499999999998579</c:v>
                </c:pt>
                <c:pt idx="876">
                  <c:v>8.7599999999998577</c:v>
                </c:pt>
                <c:pt idx="877">
                  <c:v>8.7699999999998575</c:v>
                </c:pt>
                <c:pt idx="878">
                  <c:v>8.7799999999998573</c:v>
                </c:pt>
                <c:pt idx="879">
                  <c:v>8.789999999999857</c:v>
                </c:pt>
                <c:pt idx="880">
                  <c:v>8.7999999999998568</c:v>
                </c:pt>
                <c:pt idx="881">
                  <c:v>8.8099999999998566</c:v>
                </c:pt>
                <c:pt idx="882">
                  <c:v>8.8199999999998564</c:v>
                </c:pt>
                <c:pt idx="883">
                  <c:v>8.8299999999998562</c:v>
                </c:pt>
                <c:pt idx="884">
                  <c:v>8.839999999999856</c:v>
                </c:pt>
                <c:pt idx="885">
                  <c:v>8.8499999999998558</c:v>
                </c:pt>
                <c:pt idx="886">
                  <c:v>8.8599999999998555</c:v>
                </c:pt>
                <c:pt idx="887">
                  <c:v>8.8699999999998553</c:v>
                </c:pt>
                <c:pt idx="888">
                  <c:v>8.8799999999998551</c:v>
                </c:pt>
                <c:pt idx="889">
                  <c:v>8.8899999999998549</c:v>
                </c:pt>
                <c:pt idx="890">
                  <c:v>8.8999999999998547</c:v>
                </c:pt>
                <c:pt idx="891">
                  <c:v>8.9099999999998545</c:v>
                </c:pt>
                <c:pt idx="892">
                  <c:v>8.9199999999998543</c:v>
                </c:pt>
                <c:pt idx="893">
                  <c:v>8.9299999999998541</c:v>
                </c:pt>
                <c:pt idx="894">
                  <c:v>8.9399999999998538</c:v>
                </c:pt>
                <c:pt idx="895">
                  <c:v>8.9499999999998536</c:v>
                </c:pt>
                <c:pt idx="896">
                  <c:v>8.9599999999998534</c:v>
                </c:pt>
                <c:pt idx="897">
                  <c:v>8.9699999999998532</c:v>
                </c:pt>
                <c:pt idx="898">
                  <c:v>8.979999999999853</c:v>
                </c:pt>
                <c:pt idx="899">
                  <c:v>8.9899999999998528</c:v>
                </c:pt>
                <c:pt idx="900">
                  <c:v>8.9999999999998526</c:v>
                </c:pt>
                <c:pt idx="901">
                  <c:v>9.0099999999998523</c:v>
                </c:pt>
                <c:pt idx="902">
                  <c:v>9.0199999999998521</c:v>
                </c:pt>
                <c:pt idx="903">
                  <c:v>9.0299999999998519</c:v>
                </c:pt>
                <c:pt idx="904">
                  <c:v>9.0399999999998517</c:v>
                </c:pt>
                <c:pt idx="905">
                  <c:v>9.0499999999998515</c:v>
                </c:pt>
                <c:pt idx="906">
                  <c:v>9.0599999999998513</c:v>
                </c:pt>
                <c:pt idx="907">
                  <c:v>9.0699999999998511</c:v>
                </c:pt>
                <c:pt idx="908">
                  <c:v>9.0799999999998509</c:v>
                </c:pt>
                <c:pt idx="909">
                  <c:v>9.0899999999998506</c:v>
                </c:pt>
                <c:pt idx="910">
                  <c:v>9.0999999999998504</c:v>
                </c:pt>
                <c:pt idx="911">
                  <c:v>9.1099999999998502</c:v>
                </c:pt>
                <c:pt idx="912">
                  <c:v>9.11999999999985</c:v>
                </c:pt>
                <c:pt idx="913">
                  <c:v>9.1299999999998498</c:v>
                </c:pt>
                <c:pt idx="914">
                  <c:v>9.1399999999998496</c:v>
                </c:pt>
                <c:pt idx="915">
                  <c:v>9.1499999999998494</c:v>
                </c:pt>
                <c:pt idx="916">
                  <c:v>9.1599999999998492</c:v>
                </c:pt>
                <c:pt idx="917">
                  <c:v>9.1699999999998489</c:v>
                </c:pt>
                <c:pt idx="918">
                  <c:v>9.1799999999998487</c:v>
                </c:pt>
                <c:pt idx="919">
                  <c:v>9.1899999999998485</c:v>
                </c:pt>
                <c:pt idx="920">
                  <c:v>9.1999999999998483</c:v>
                </c:pt>
                <c:pt idx="921">
                  <c:v>9.2099999999998481</c:v>
                </c:pt>
                <c:pt idx="922">
                  <c:v>9.2199999999998479</c:v>
                </c:pt>
                <c:pt idx="923">
                  <c:v>9.2299999999998477</c:v>
                </c:pt>
                <c:pt idx="924">
                  <c:v>9.2399999999998474</c:v>
                </c:pt>
                <c:pt idx="925">
                  <c:v>9.2499999999998472</c:v>
                </c:pt>
                <c:pt idx="926">
                  <c:v>9.259999999999847</c:v>
                </c:pt>
                <c:pt idx="927">
                  <c:v>9.2699999999998468</c:v>
                </c:pt>
                <c:pt idx="928">
                  <c:v>9.2799999999998466</c:v>
                </c:pt>
                <c:pt idx="929">
                  <c:v>9.2899999999998464</c:v>
                </c:pt>
                <c:pt idx="930">
                  <c:v>9.2999999999998462</c:v>
                </c:pt>
                <c:pt idx="931">
                  <c:v>9.309999999999846</c:v>
                </c:pt>
                <c:pt idx="932">
                  <c:v>9.3199999999998457</c:v>
                </c:pt>
                <c:pt idx="933">
                  <c:v>9.3299999999998455</c:v>
                </c:pt>
                <c:pt idx="934">
                  <c:v>9.3399999999998453</c:v>
                </c:pt>
                <c:pt idx="935">
                  <c:v>9.3499999999998451</c:v>
                </c:pt>
                <c:pt idx="936">
                  <c:v>9.3599999999998449</c:v>
                </c:pt>
                <c:pt idx="937">
                  <c:v>9.3699999999998447</c:v>
                </c:pt>
                <c:pt idx="938">
                  <c:v>9.3799999999998445</c:v>
                </c:pt>
                <c:pt idx="939">
                  <c:v>9.3899999999998442</c:v>
                </c:pt>
                <c:pt idx="940">
                  <c:v>9.399999999999844</c:v>
                </c:pt>
                <c:pt idx="941">
                  <c:v>9.4099999999998438</c:v>
                </c:pt>
                <c:pt idx="942">
                  <c:v>9.4199999999998436</c:v>
                </c:pt>
                <c:pt idx="943">
                  <c:v>9.4299999999998434</c:v>
                </c:pt>
                <c:pt idx="944">
                  <c:v>9.4399999999998432</c:v>
                </c:pt>
                <c:pt idx="945">
                  <c:v>9.449999999999843</c:v>
                </c:pt>
                <c:pt idx="946">
                  <c:v>9.4599999999998428</c:v>
                </c:pt>
                <c:pt idx="947">
                  <c:v>9.4699999999998425</c:v>
                </c:pt>
                <c:pt idx="948">
                  <c:v>9.4799999999998423</c:v>
                </c:pt>
                <c:pt idx="949">
                  <c:v>9.4899999999998421</c:v>
                </c:pt>
                <c:pt idx="950">
                  <c:v>9.4999999999998419</c:v>
                </c:pt>
                <c:pt idx="951">
                  <c:v>9.5099999999998417</c:v>
                </c:pt>
                <c:pt idx="952">
                  <c:v>9.5199999999998415</c:v>
                </c:pt>
                <c:pt idx="953">
                  <c:v>9.5299999999998413</c:v>
                </c:pt>
                <c:pt idx="954">
                  <c:v>9.5399999999998411</c:v>
                </c:pt>
                <c:pt idx="955">
                  <c:v>9.5499999999998408</c:v>
                </c:pt>
                <c:pt idx="956">
                  <c:v>9.5599999999998406</c:v>
                </c:pt>
                <c:pt idx="957">
                  <c:v>9.5699999999998404</c:v>
                </c:pt>
                <c:pt idx="958">
                  <c:v>9.5799999999998402</c:v>
                </c:pt>
                <c:pt idx="959">
                  <c:v>9.58999999999984</c:v>
                </c:pt>
                <c:pt idx="960">
                  <c:v>9.5999999999998398</c:v>
                </c:pt>
                <c:pt idx="961">
                  <c:v>9.6099999999998396</c:v>
                </c:pt>
                <c:pt idx="962">
                  <c:v>9.6199999999998393</c:v>
                </c:pt>
                <c:pt idx="963">
                  <c:v>9.6299999999998391</c:v>
                </c:pt>
                <c:pt idx="964">
                  <c:v>9.6399999999998389</c:v>
                </c:pt>
                <c:pt idx="965">
                  <c:v>9.6499999999998387</c:v>
                </c:pt>
                <c:pt idx="966">
                  <c:v>9.6599999999998385</c:v>
                </c:pt>
                <c:pt idx="967">
                  <c:v>9.6699999999998383</c:v>
                </c:pt>
                <c:pt idx="968">
                  <c:v>9.6799999999998381</c:v>
                </c:pt>
                <c:pt idx="969">
                  <c:v>9.6899999999998379</c:v>
                </c:pt>
                <c:pt idx="970">
                  <c:v>9.6999999999998376</c:v>
                </c:pt>
                <c:pt idx="971">
                  <c:v>9.7099999999998374</c:v>
                </c:pt>
                <c:pt idx="972">
                  <c:v>9.7199999999998372</c:v>
                </c:pt>
                <c:pt idx="973">
                  <c:v>9.729999999999837</c:v>
                </c:pt>
                <c:pt idx="974">
                  <c:v>9.7399999999998368</c:v>
                </c:pt>
                <c:pt idx="975">
                  <c:v>9.7499999999998366</c:v>
                </c:pt>
                <c:pt idx="976">
                  <c:v>9.7599999999998364</c:v>
                </c:pt>
                <c:pt idx="977">
                  <c:v>9.7699999999998361</c:v>
                </c:pt>
                <c:pt idx="978">
                  <c:v>9.7799999999998359</c:v>
                </c:pt>
                <c:pt idx="979">
                  <c:v>9.7899999999998357</c:v>
                </c:pt>
                <c:pt idx="980">
                  <c:v>9.7999999999998355</c:v>
                </c:pt>
                <c:pt idx="981">
                  <c:v>9.8099999999998353</c:v>
                </c:pt>
                <c:pt idx="982">
                  <c:v>9.8199999999998351</c:v>
                </c:pt>
                <c:pt idx="983">
                  <c:v>9.8299999999998349</c:v>
                </c:pt>
                <c:pt idx="984">
                  <c:v>9.8399999999998347</c:v>
                </c:pt>
                <c:pt idx="985">
                  <c:v>9.8499999999998344</c:v>
                </c:pt>
                <c:pt idx="986">
                  <c:v>9.8599999999998342</c:v>
                </c:pt>
                <c:pt idx="987">
                  <c:v>9.869999999999834</c:v>
                </c:pt>
                <c:pt idx="988">
                  <c:v>9.8799999999998338</c:v>
                </c:pt>
                <c:pt idx="989">
                  <c:v>9.8899999999998336</c:v>
                </c:pt>
                <c:pt idx="990">
                  <c:v>9.8999999999998334</c:v>
                </c:pt>
                <c:pt idx="991">
                  <c:v>9.9099999999998332</c:v>
                </c:pt>
                <c:pt idx="992">
                  <c:v>9.919999999999833</c:v>
                </c:pt>
                <c:pt idx="993">
                  <c:v>9.9299999999998327</c:v>
                </c:pt>
                <c:pt idx="994">
                  <c:v>9.9399999999998325</c:v>
                </c:pt>
                <c:pt idx="995">
                  <c:v>9.9499999999998323</c:v>
                </c:pt>
                <c:pt idx="996">
                  <c:v>9.9599999999998321</c:v>
                </c:pt>
                <c:pt idx="997">
                  <c:v>9.9699999999998319</c:v>
                </c:pt>
                <c:pt idx="998">
                  <c:v>9.9799999999998317</c:v>
                </c:pt>
                <c:pt idx="999">
                  <c:v>9.9899999999998315</c:v>
                </c:pt>
                <c:pt idx="1000">
                  <c:v>9.9999999999998312</c:v>
                </c:pt>
                <c:pt idx="1001">
                  <c:v>10.009999999999831</c:v>
                </c:pt>
                <c:pt idx="1002">
                  <c:v>10.019999999999831</c:v>
                </c:pt>
                <c:pt idx="1003">
                  <c:v>10.029999999999831</c:v>
                </c:pt>
                <c:pt idx="1004">
                  <c:v>10.03999999999983</c:v>
                </c:pt>
                <c:pt idx="1005">
                  <c:v>10.04999999999983</c:v>
                </c:pt>
                <c:pt idx="1006">
                  <c:v>10.05999999999983</c:v>
                </c:pt>
                <c:pt idx="1007">
                  <c:v>10.06999999999983</c:v>
                </c:pt>
                <c:pt idx="1008">
                  <c:v>10.07999999999983</c:v>
                </c:pt>
                <c:pt idx="1009">
                  <c:v>10.089999999999829</c:v>
                </c:pt>
                <c:pt idx="1010">
                  <c:v>10.099999999999829</c:v>
                </c:pt>
                <c:pt idx="1011">
                  <c:v>10.109999999999829</c:v>
                </c:pt>
                <c:pt idx="1012">
                  <c:v>10.119999999999829</c:v>
                </c:pt>
                <c:pt idx="1013">
                  <c:v>10.129999999999828</c:v>
                </c:pt>
                <c:pt idx="1014">
                  <c:v>10.139999999999828</c:v>
                </c:pt>
                <c:pt idx="1015">
                  <c:v>10.149999999999828</c:v>
                </c:pt>
                <c:pt idx="1016">
                  <c:v>10.159999999999828</c:v>
                </c:pt>
                <c:pt idx="1017">
                  <c:v>10.169999999999828</c:v>
                </c:pt>
                <c:pt idx="1018">
                  <c:v>10.179999999999827</c:v>
                </c:pt>
                <c:pt idx="1019">
                  <c:v>10.189999999999827</c:v>
                </c:pt>
                <c:pt idx="1020">
                  <c:v>10.199999999999827</c:v>
                </c:pt>
                <c:pt idx="1021">
                  <c:v>10.209999999999827</c:v>
                </c:pt>
                <c:pt idx="1022">
                  <c:v>10.219999999999827</c:v>
                </c:pt>
                <c:pt idx="1023">
                  <c:v>10.229999999999826</c:v>
                </c:pt>
                <c:pt idx="1024">
                  <c:v>10.239999999999826</c:v>
                </c:pt>
                <c:pt idx="1025">
                  <c:v>10.249999999999826</c:v>
                </c:pt>
                <c:pt idx="1026">
                  <c:v>10.259999999999826</c:v>
                </c:pt>
                <c:pt idx="1027">
                  <c:v>10.269999999999825</c:v>
                </c:pt>
                <c:pt idx="1028">
                  <c:v>10.279999999999825</c:v>
                </c:pt>
                <c:pt idx="1029">
                  <c:v>10.289999999999825</c:v>
                </c:pt>
                <c:pt idx="1030">
                  <c:v>10.299999999999825</c:v>
                </c:pt>
                <c:pt idx="1031">
                  <c:v>10.309999999999825</c:v>
                </c:pt>
                <c:pt idx="1032">
                  <c:v>10.319999999999824</c:v>
                </c:pt>
                <c:pt idx="1033">
                  <c:v>10.329999999999824</c:v>
                </c:pt>
                <c:pt idx="1034">
                  <c:v>10.339999999999824</c:v>
                </c:pt>
                <c:pt idx="1035">
                  <c:v>10.349999999999824</c:v>
                </c:pt>
                <c:pt idx="1036">
                  <c:v>10.359999999999824</c:v>
                </c:pt>
                <c:pt idx="1037">
                  <c:v>10.369999999999823</c:v>
                </c:pt>
                <c:pt idx="1038">
                  <c:v>10.379999999999823</c:v>
                </c:pt>
                <c:pt idx="1039">
                  <c:v>10.389999999999823</c:v>
                </c:pt>
                <c:pt idx="1040">
                  <c:v>10.399999999999823</c:v>
                </c:pt>
                <c:pt idx="1041">
                  <c:v>10.409999999999823</c:v>
                </c:pt>
                <c:pt idx="1042">
                  <c:v>10.419999999999822</c:v>
                </c:pt>
                <c:pt idx="1043">
                  <c:v>10.429999999999822</c:v>
                </c:pt>
                <c:pt idx="1044">
                  <c:v>10.439999999999822</c:v>
                </c:pt>
                <c:pt idx="1045">
                  <c:v>10.449999999999822</c:v>
                </c:pt>
                <c:pt idx="1046">
                  <c:v>10.459999999999821</c:v>
                </c:pt>
                <c:pt idx="1047">
                  <c:v>10.469999999999821</c:v>
                </c:pt>
                <c:pt idx="1048">
                  <c:v>10.479999999999821</c:v>
                </c:pt>
                <c:pt idx="1049">
                  <c:v>10.489999999999821</c:v>
                </c:pt>
                <c:pt idx="1050">
                  <c:v>10.499999999999821</c:v>
                </c:pt>
                <c:pt idx="1051">
                  <c:v>10.50999999999982</c:v>
                </c:pt>
                <c:pt idx="1052">
                  <c:v>10.51999999999982</c:v>
                </c:pt>
                <c:pt idx="1053">
                  <c:v>10.52999999999982</c:v>
                </c:pt>
                <c:pt idx="1054">
                  <c:v>10.53999999999982</c:v>
                </c:pt>
                <c:pt idx="1055">
                  <c:v>10.54999999999982</c:v>
                </c:pt>
                <c:pt idx="1056">
                  <c:v>10.559999999999819</c:v>
                </c:pt>
                <c:pt idx="1057">
                  <c:v>10.569999999999819</c:v>
                </c:pt>
                <c:pt idx="1058">
                  <c:v>10.579999999999819</c:v>
                </c:pt>
                <c:pt idx="1059">
                  <c:v>10.589999999999819</c:v>
                </c:pt>
                <c:pt idx="1060">
                  <c:v>10.599999999999818</c:v>
                </c:pt>
                <c:pt idx="1061">
                  <c:v>10.609999999999818</c:v>
                </c:pt>
                <c:pt idx="1062">
                  <c:v>10.619999999999818</c:v>
                </c:pt>
                <c:pt idx="1063">
                  <c:v>10.629999999999818</c:v>
                </c:pt>
                <c:pt idx="1064">
                  <c:v>10.639999999999818</c:v>
                </c:pt>
                <c:pt idx="1065">
                  <c:v>10.649999999999817</c:v>
                </c:pt>
                <c:pt idx="1066">
                  <c:v>10.659999999999817</c:v>
                </c:pt>
                <c:pt idx="1067">
                  <c:v>10.669999999999817</c:v>
                </c:pt>
                <c:pt idx="1068">
                  <c:v>10.679999999999817</c:v>
                </c:pt>
                <c:pt idx="1069">
                  <c:v>10.689999999999817</c:v>
                </c:pt>
                <c:pt idx="1070">
                  <c:v>10.699999999999816</c:v>
                </c:pt>
                <c:pt idx="1071">
                  <c:v>10.709999999999816</c:v>
                </c:pt>
                <c:pt idx="1072">
                  <c:v>10.719999999999816</c:v>
                </c:pt>
                <c:pt idx="1073">
                  <c:v>10.729999999999816</c:v>
                </c:pt>
                <c:pt idx="1074">
                  <c:v>10.739999999999815</c:v>
                </c:pt>
                <c:pt idx="1075">
                  <c:v>10.749999999999815</c:v>
                </c:pt>
                <c:pt idx="1076">
                  <c:v>10.759999999999815</c:v>
                </c:pt>
                <c:pt idx="1077">
                  <c:v>10.769999999999815</c:v>
                </c:pt>
                <c:pt idx="1078">
                  <c:v>10.779999999999815</c:v>
                </c:pt>
                <c:pt idx="1079">
                  <c:v>10.789999999999814</c:v>
                </c:pt>
                <c:pt idx="1080">
                  <c:v>10.799999999999814</c:v>
                </c:pt>
                <c:pt idx="1081">
                  <c:v>10.809999999999814</c:v>
                </c:pt>
                <c:pt idx="1082">
                  <c:v>10.819999999999814</c:v>
                </c:pt>
                <c:pt idx="1083">
                  <c:v>10.829999999999814</c:v>
                </c:pt>
                <c:pt idx="1084">
                  <c:v>10.839999999999813</c:v>
                </c:pt>
                <c:pt idx="1085">
                  <c:v>10.849999999999813</c:v>
                </c:pt>
                <c:pt idx="1086">
                  <c:v>10.859999999999813</c:v>
                </c:pt>
                <c:pt idx="1087">
                  <c:v>10.869999999999813</c:v>
                </c:pt>
                <c:pt idx="1088">
                  <c:v>10.879999999999812</c:v>
                </c:pt>
                <c:pt idx="1089">
                  <c:v>10.889999999999812</c:v>
                </c:pt>
                <c:pt idx="1090">
                  <c:v>10.899999999999812</c:v>
                </c:pt>
                <c:pt idx="1091">
                  <c:v>10.909999999999812</c:v>
                </c:pt>
                <c:pt idx="1092">
                  <c:v>10.919999999999812</c:v>
                </c:pt>
                <c:pt idx="1093">
                  <c:v>10.929999999999811</c:v>
                </c:pt>
                <c:pt idx="1094">
                  <c:v>10.939999999999811</c:v>
                </c:pt>
                <c:pt idx="1095">
                  <c:v>10.949999999999811</c:v>
                </c:pt>
                <c:pt idx="1096">
                  <c:v>10.959999999999811</c:v>
                </c:pt>
                <c:pt idx="1097">
                  <c:v>10.969999999999811</c:v>
                </c:pt>
                <c:pt idx="1098">
                  <c:v>10.97999999999981</c:v>
                </c:pt>
                <c:pt idx="1099">
                  <c:v>10.98999999999981</c:v>
                </c:pt>
                <c:pt idx="1100">
                  <c:v>10.99999999999981</c:v>
                </c:pt>
                <c:pt idx="1101">
                  <c:v>11.00999999999981</c:v>
                </c:pt>
                <c:pt idx="1102">
                  <c:v>11.01999999999981</c:v>
                </c:pt>
                <c:pt idx="1103">
                  <c:v>11.029999999999809</c:v>
                </c:pt>
                <c:pt idx="1104">
                  <c:v>11.039999999999809</c:v>
                </c:pt>
                <c:pt idx="1105">
                  <c:v>11.049999999999809</c:v>
                </c:pt>
                <c:pt idx="1106">
                  <c:v>11.059999999999809</c:v>
                </c:pt>
                <c:pt idx="1107">
                  <c:v>11.069999999999808</c:v>
                </c:pt>
                <c:pt idx="1108">
                  <c:v>11.079999999999808</c:v>
                </c:pt>
                <c:pt idx="1109">
                  <c:v>11.089999999999808</c:v>
                </c:pt>
                <c:pt idx="1110">
                  <c:v>11.099999999999808</c:v>
                </c:pt>
                <c:pt idx="1111">
                  <c:v>11.109999999999808</c:v>
                </c:pt>
                <c:pt idx="1112">
                  <c:v>11.119999999999807</c:v>
                </c:pt>
                <c:pt idx="1113">
                  <c:v>11.129999999999807</c:v>
                </c:pt>
                <c:pt idx="1114">
                  <c:v>11.139999999999807</c:v>
                </c:pt>
                <c:pt idx="1115">
                  <c:v>11.149999999999807</c:v>
                </c:pt>
                <c:pt idx="1116">
                  <c:v>11.159999999999807</c:v>
                </c:pt>
                <c:pt idx="1117">
                  <c:v>11.169999999999806</c:v>
                </c:pt>
                <c:pt idx="1118">
                  <c:v>11.179999999999806</c:v>
                </c:pt>
                <c:pt idx="1119">
                  <c:v>11.189999999999806</c:v>
                </c:pt>
                <c:pt idx="1120">
                  <c:v>11.199999999999806</c:v>
                </c:pt>
                <c:pt idx="1121">
                  <c:v>11.209999999999805</c:v>
                </c:pt>
                <c:pt idx="1122">
                  <c:v>11.219999999999805</c:v>
                </c:pt>
                <c:pt idx="1123">
                  <c:v>11.229999999999805</c:v>
                </c:pt>
                <c:pt idx="1124">
                  <c:v>11.239999999999805</c:v>
                </c:pt>
                <c:pt idx="1125">
                  <c:v>11.249999999999805</c:v>
                </c:pt>
                <c:pt idx="1126">
                  <c:v>11.259999999999804</c:v>
                </c:pt>
                <c:pt idx="1127">
                  <c:v>11.269999999999804</c:v>
                </c:pt>
                <c:pt idx="1128">
                  <c:v>11.279999999999804</c:v>
                </c:pt>
                <c:pt idx="1129">
                  <c:v>11.289999999999804</c:v>
                </c:pt>
                <c:pt idx="1130">
                  <c:v>11.299999999999804</c:v>
                </c:pt>
                <c:pt idx="1131">
                  <c:v>11.309999999999803</c:v>
                </c:pt>
                <c:pt idx="1132">
                  <c:v>11.319999999999803</c:v>
                </c:pt>
                <c:pt idx="1133">
                  <c:v>11.329999999999803</c:v>
                </c:pt>
                <c:pt idx="1134">
                  <c:v>11.339999999999803</c:v>
                </c:pt>
                <c:pt idx="1135">
                  <c:v>11.349999999999802</c:v>
                </c:pt>
                <c:pt idx="1136">
                  <c:v>11.359999999999802</c:v>
                </c:pt>
                <c:pt idx="1137">
                  <c:v>11.369999999999802</c:v>
                </c:pt>
                <c:pt idx="1138">
                  <c:v>11.379999999999802</c:v>
                </c:pt>
                <c:pt idx="1139">
                  <c:v>11.389999999999802</c:v>
                </c:pt>
                <c:pt idx="1140">
                  <c:v>11.399999999999801</c:v>
                </c:pt>
                <c:pt idx="1141">
                  <c:v>11.409999999999801</c:v>
                </c:pt>
                <c:pt idx="1142">
                  <c:v>11.419999999999801</c:v>
                </c:pt>
                <c:pt idx="1143">
                  <c:v>11.429999999999801</c:v>
                </c:pt>
                <c:pt idx="1144">
                  <c:v>11.439999999999801</c:v>
                </c:pt>
                <c:pt idx="1145">
                  <c:v>11.4499999999998</c:v>
                </c:pt>
                <c:pt idx="1146">
                  <c:v>11.4599999999998</c:v>
                </c:pt>
                <c:pt idx="1147">
                  <c:v>11.4699999999998</c:v>
                </c:pt>
                <c:pt idx="1148">
                  <c:v>11.4799999999998</c:v>
                </c:pt>
                <c:pt idx="1149">
                  <c:v>11.489999999999799</c:v>
                </c:pt>
                <c:pt idx="1150">
                  <c:v>11.499999999999799</c:v>
                </c:pt>
                <c:pt idx="1151">
                  <c:v>11.509999999999799</c:v>
                </c:pt>
                <c:pt idx="1152">
                  <c:v>11.519999999999799</c:v>
                </c:pt>
                <c:pt idx="1153">
                  <c:v>11.529999999999799</c:v>
                </c:pt>
                <c:pt idx="1154">
                  <c:v>11.539999999999798</c:v>
                </c:pt>
                <c:pt idx="1155">
                  <c:v>11.549999999999798</c:v>
                </c:pt>
                <c:pt idx="1156">
                  <c:v>11.559999999999798</c:v>
                </c:pt>
                <c:pt idx="1157">
                  <c:v>11.569999999999798</c:v>
                </c:pt>
                <c:pt idx="1158">
                  <c:v>11.579999999999798</c:v>
                </c:pt>
                <c:pt idx="1159">
                  <c:v>11.589999999999797</c:v>
                </c:pt>
                <c:pt idx="1160">
                  <c:v>11.599999999999797</c:v>
                </c:pt>
                <c:pt idx="1161">
                  <c:v>11.609999999999797</c:v>
                </c:pt>
                <c:pt idx="1162">
                  <c:v>11.619999999999797</c:v>
                </c:pt>
                <c:pt idx="1163">
                  <c:v>11.629999999999797</c:v>
                </c:pt>
                <c:pt idx="1164">
                  <c:v>11.639999999999796</c:v>
                </c:pt>
                <c:pt idx="1165">
                  <c:v>11.649999999999796</c:v>
                </c:pt>
                <c:pt idx="1166">
                  <c:v>11.659999999999796</c:v>
                </c:pt>
                <c:pt idx="1167">
                  <c:v>11.669999999999796</c:v>
                </c:pt>
                <c:pt idx="1168">
                  <c:v>11.679999999999795</c:v>
                </c:pt>
                <c:pt idx="1169">
                  <c:v>11.689999999999795</c:v>
                </c:pt>
                <c:pt idx="1170">
                  <c:v>11.699999999999795</c:v>
                </c:pt>
                <c:pt idx="1171">
                  <c:v>11.709999999999795</c:v>
                </c:pt>
                <c:pt idx="1172">
                  <c:v>11.719999999999795</c:v>
                </c:pt>
                <c:pt idx="1173">
                  <c:v>11.729999999999794</c:v>
                </c:pt>
                <c:pt idx="1174">
                  <c:v>11.739999999999794</c:v>
                </c:pt>
                <c:pt idx="1175">
                  <c:v>11.749999999999794</c:v>
                </c:pt>
                <c:pt idx="1176">
                  <c:v>11.759999999999794</c:v>
                </c:pt>
                <c:pt idx="1177">
                  <c:v>11.769999999999794</c:v>
                </c:pt>
                <c:pt idx="1178">
                  <c:v>11.779999999999793</c:v>
                </c:pt>
                <c:pt idx="1179">
                  <c:v>11.789999999999793</c:v>
                </c:pt>
                <c:pt idx="1180">
                  <c:v>11.799999999999793</c:v>
                </c:pt>
                <c:pt idx="1181">
                  <c:v>11.809999999999793</c:v>
                </c:pt>
                <c:pt idx="1182">
                  <c:v>11.819999999999792</c:v>
                </c:pt>
                <c:pt idx="1183">
                  <c:v>11.829999999999792</c:v>
                </c:pt>
                <c:pt idx="1184">
                  <c:v>11.839999999999792</c:v>
                </c:pt>
                <c:pt idx="1185">
                  <c:v>11.849999999999792</c:v>
                </c:pt>
                <c:pt idx="1186">
                  <c:v>11.859999999999792</c:v>
                </c:pt>
                <c:pt idx="1187">
                  <c:v>11.869999999999791</c:v>
                </c:pt>
                <c:pt idx="1188">
                  <c:v>11.879999999999791</c:v>
                </c:pt>
                <c:pt idx="1189">
                  <c:v>11.889999999999791</c:v>
                </c:pt>
                <c:pt idx="1190">
                  <c:v>11.899999999999791</c:v>
                </c:pt>
                <c:pt idx="1191">
                  <c:v>11.909999999999791</c:v>
                </c:pt>
                <c:pt idx="1192">
                  <c:v>11.91999999999979</c:v>
                </c:pt>
                <c:pt idx="1193">
                  <c:v>11.92999999999979</c:v>
                </c:pt>
                <c:pt idx="1194">
                  <c:v>11.93999999999979</c:v>
                </c:pt>
                <c:pt idx="1195">
                  <c:v>11.94999999999979</c:v>
                </c:pt>
                <c:pt idx="1196">
                  <c:v>11.959999999999789</c:v>
                </c:pt>
                <c:pt idx="1197">
                  <c:v>11.969999999999789</c:v>
                </c:pt>
                <c:pt idx="1198">
                  <c:v>11.979999999999789</c:v>
                </c:pt>
                <c:pt idx="1199">
                  <c:v>11.989999999999789</c:v>
                </c:pt>
                <c:pt idx="1200">
                  <c:v>11.999999999999789</c:v>
                </c:pt>
                <c:pt idx="1201">
                  <c:v>12.009999999999788</c:v>
                </c:pt>
                <c:pt idx="1202">
                  <c:v>12.019999999999788</c:v>
                </c:pt>
                <c:pt idx="1203">
                  <c:v>12.029999999999788</c:v>
                </c:pt>
                <c:pt idx="1204">
                  <c:v>12.039999999999788</c:v>
                </c:pt>
                <c:pt idx="1205">
                  <c:v>12.049999999999788</c:v>
                </c:pt>
                <c:pt idx="1206">
                  <c:v>12.059999999999787</c:v>
                </c:pt>
                <c:pt idx="1207">
                  <c:v>12.069999999999787</c:v>
                </c:pt>
                <c:pt idx="1208">
                  <c:v>12.079999999999787</c:v>
                </c:pt>
                <c:pt idx="1209">
                  <c:v>12.089999999999787</c:v>
                </c:pt>
                <c:pt idx="1210">
                  <c:v>12.099999999999786</c:v>
                </c:pt>
                <c:pt idx="1211">
                  <c:v>12.109999999999786</c:v>
                </c:pt>
                <c:pt idx="1212">
                  <c:v>12.119999999999786</c:v>
                </c:pt>
                <c:pt idx="1213">
                  <c:v>12.129999999999786</c:v>
                </c:pt>
                <c:pt idx="1214">
                  <c:v>12.139999999999786</c:v>
                </c:pt>
                <c:pt idx="1215">
                  <c:v>12.149999999999785</c:v>
                </c:pt>
                <c:pt idx="1216">
                  <c:v>12.159999999999785</c:v>
                </c:pt>
                <c:pt idx="1217">
                  <c:v>12.169999999999785</c:v>
                </c:pt>
                <c:pt idx="1218">
                  <c:v>12.179999999999785</c:v>
                </c:pt>
                <c:pt idx="1219">
                  <c:v>12.189999999999785</c:v>
                </c:pt>
                <c:pt idx="1220">
                  <c:v>12.199999999999784</c:v>
                </c:pt>
                <c:pt idx="1221">
                  <c:v>12.209999999999784</c:v>
                </c:pt>
                <c:pt idx="1222">
                  <c:v>12.219999999999784</c:v>
                </c:pt>
                <c:pt idx="1223">
                  <c:v>12.229999999999784</c:v>
                </c:pt>
                <c:pt idx="1224">
                  <c:v>12.239999999999783</c:v>
                </c:pt>
                <c:pt idx="1225">
                  <c:v>12.249999999999783</c:v>
                </c:pt>
                <c:pt idx="1226">
                  <c:v>12.259999999999783</c:v>
                </c:pt>
                <c:pt idx="1227">
                  <c:v>12.269999999999783</c:v>
                </c:pt>
                <c:pt idx="1228">
                  <c:v>12.279999999999783</c:v>
                </c:pt>
                <c:pt idx="1229">
                  <c:v>12.289999999999782</c:v>
                </c:pt>
                <c:pt idx="1230">
                  <c:v>12.299999999999782</c:v>
                </c:pt>
                <c:pt idx="1231">
                  <c:v>12.309999999999782</c:v>
                </c:pt>
                <c:pt idx="1232">
                  <c:v>12.319999999999782</c:v>
                </c:pt>
                <c:pt idx="1233">
                  <c:v>12.329999999999782</c:v>
                </c:pt>
                <c:pt idx="1234">
                  <c:v>12.339999999999781</c:v>
                </c:pt>
                <c:pt idx="1235">
                  <c:v>12.349999999999781</c:v>
                </c:pt>
                <c:pt idx="1236">
                  <c:v>12.359999999999781</c:v>
                </c:pt>
                <c:pt idx="1237">
                  <c:v>12.369999999999781</c:v>
                </c:pt>
                <c:pt idx="1238">
                  <c:v>12.379999999999781</c:v>
                </c:pt>
                <c:pt idx="1239">
                  <c:v>12.38999999999978</c:v>
                </c:pt>
                <c:pt idx="1240">
                  <c:v>12.39999999999978</c:v>
                </c:pt>
                <c:pt idx="1241">
                  <c:v>12.40999999999978</c:v>
                </c:pt>
                <c:pt idx="1242">
                  <c:v>12.41999999999978</c:v>
                </c:pt>
                <c:pt idx="1243">
                  <c:v>12.429999999999779</c:v>
                </c:pt>
                <c:pt idx="1244">
                  <c:v>12.439999999999779</c:v>
                </c:pt>
                <c:pt idx="1245">
                  <c:v>12.449999999999779</c:v>
                </c:pt>
                <c:pt idx="1246">
                  <c:v>12.459999999999779</c:v>
                </c:pt>
                <c:pt idx="1247">
                  <c:v>12.469999999999779</c:v>
                </c:pt>
                <c:pt idx="1248">
                  <c:v>12.479999999999778</c:v>
                </c:pt>
                <c:pt idx="1249">
                  <c:v>12.489999999999778</c:v>
                </c:pt>
                <c:pt idx="1250">
                  <c:v>12.499999999999778</c:v>
                </c:pt>
                <c:pt idx="1251">
                  <c:v>12.509999999999778</c:v>
                </c:pt>
                <c:pt idx="1252">
                  <c:v>12.519999999999778</c:v>
                </c:pt>
                <c:pt idx="1253">
                  <c:v>12.529999999999777</c:v>
                </c:pt>
                <c:pt idx="1254">
                  <c:v>12.539999999999777</c:v>
                </c:pt>
                <c:pt idx="1255">
                  <c:v>12.549999999999777</c:v>
                </c:pt>
                <c:pt idx="1256">
                  <c:v>12.559999999999777</c:v>
                </c:pt>
                <c:pt idx="1257">
                  <c:v>12.569999999999776</c:v>
                </c:pt>
                <c:pt idx="1258">
                  <c:v>12.579999999999776</c:v>
                </c:pt>
                <c:pt idx="1259">
                  <c:v>12.589999999999776</c:v>
                </c:pt>
                <c:pt idx="1260">
                  <c:v>12.599999999999776</c:v>
                </c:pt>
                <c:pt idx="1261">
                  <c:v>12.609999999999776</c:v>
                </c:pt>
                <c:pt idx="1262">
                  <c:v>12.619999999999775</c:v>
                </c:pt>
                <c:pt idx="1263">
                  <c:v>12.629999999999775</c:v>
                </c:pt>
                <c:pt idx="1264">
                  <c:v>12.639999999999775</c:v>
                </c:pt>
                <c:pt idx="1265">
                  <c:v>12.649999999999775</c:v>
                </c:pt>
                <c:pt idx="1266">
                  <c:v>12.659999999999775</c:v>
                </c:pt>
                <c:pt idx="1267">
                  <c:v>12.669999999999774</c:v>
                </c:pt>
                <c:pt idx="1268">
                  <c:v>12.679999999999774</c:v>
                </c:pt>
                <c:pt idx="1269">
                  <c:v>12.689999999999774</c:v>
                </c:pt>
                <c:pt idx="1270">
                  <c:v>12.699999999999774</c:v>
                </c:pt>
                <c:pt idx="1271">
                  <c:v>12.709999999999773</c:v>
                </c:pt>
                <c:pt idx="1272">
                  <c:v>12.719999999999773</c:v>
                </c:pt>
                <c:pt idx="1273">
                  <c:v>12.729999999999773</c:v>
                </c:pt>
                <c:pt idx="1274">
                  <c:v>12.739999999999773</c:v>
                </c:pt>
                <c:pt idx="1275">
                  <c:v>12.749999999999773</c:v>
                </c:pt>
                <c:pt idx="1276">
                  <c:v>12.759999999999772</c:v>
                </c:pt>
                <c:pt idx="1277">
                  <c:v>12.769999999999772</c:v>
                </c:pt>
                <c:pt idx="1278">
                  <c:v>12.779999999999772</c:v>
                </c:pt>
                <c:pt idx="1279">
                  <c:v>12.789999999999772</c:v>
                </c:pt>
                <c:pt idx="1280">
                  <c:v>12.799999999999772</c:v>
                </c:pt>
                <c:pt idx="1281">
                  <c:v>12.809999999999771</c:v>
                </c:pt>
                <c:pt idx="1282">
                  <c:v>12.819999999999771</c:v>
                </c:pt>
                <c:pt idx="1283">
                  <c:v>12.829999999999771</c:v>
                </c:pt>
                <c:pt idx="1284">
                  <c:v>12.839999999999771</c:v>
                </c:pt>
                <c:pt idx="1285">
                  <c:v>12.84999999999977</c:v>
                </c:pt>
                <c:pt idx="1286">
                  <c:v>12.85999999999977</c:v>
                </c:pt>
                <c:pt idx="1287">
                  <c:v>12.86999999999977</c:v>
                </c:pt>
                <c:pt idx="1288">
                  <c:v>12.87999999999977</c:v>
                </c:pt>
                <c:pt idx="1289">
                  <c:v>12.88999999999977</c:v>
                </c:pt>
                <c:pt idx="1290">
                  <c:v>12.899999999999769</c:v>
                </c:pt>
                <c:pt idx="1291">
                  <c:v>12.909999999999769</c:v>
                </c:pt>
                <c:pt idx="1292">
                  <c:v>12.919999999999769</c:v>
                </c:pt>
                <c:pt idx="1293">
                  <c:v>12.929999999999769</c:v>
                </c:pt>
                <c:pt idx="1294">
                  <c:v>12.939999999999769</c:v>
                </c:pt>
                <c:pt idx="1295">
                  <c:v>12.949999999999768</c:v>
                </c:pt>
                <c:pt idx="1296">
                  <c:v>12.959999999999768</c:v>
                </c:pt>
                <c:pt idx="1297">
                  <c:v>12.969999999999768</c:v>
                </c:pt>
                <c:pt idx="1298">
                  <c:v>12.979999999999768</c:v>
                </c:pt>
                <c:pt idx="1299">
                  <c:v>12.989999999999768</c:v>
                </c:pt>
                <c:pt idx="1300">
                  <c:v>12.999999999999767</c:v>
                </c:pt>
                <c:pt idx="1301">
                  <c:v>13.009999999999767</c:v>
                </c:pt>
                <c:pt idx="1302">
                  <c:v>13.019999999999767</c:v>
                </c:pt>
                <c:pt idx="1303">
                  <c:v>13.029999999999767</c:v>
                </c:pt>
                <c:pt idx="1304">
                  <c:v>13.039999999999766</c:v>
                </c:pt>
                <c:pt idx="1305">
                  <c:v>13.049999999999766</c:v>
                </c:pt>
                <c:pt idx="1306">
                  <c:v>13.059999999999766</c:v>
                </c:pt>
                <c:pt idx="1307">
                  <c:v>13.069999999999766</c:v>
                </c:pt>
                <c:pt idx="1308">
                  <c:v>13.079999999999766</c:v>
                </c:pt>
                <c:pt idx="1309">
                  <c:v>13.089999999999765</c:v>
                </c:pt>
                <c:pt idx="1310">
                  <c:v>13.099999999999765</c:v>
                </c:pt>
                <c:pt idx="1311">
                  <c:v>13.109999999999765</c:v>
                </c:pt>
                <c:pt idx="1312">
                  <c:v>13.119999999999765</c:v>
                </c:pt>
                <c:pt idx="1313">
                  <c:v>13.129999999999765</c:v>
                </c:pt>
                <c:pt idx="1314">
                  <c:v>13.139999999999764</c:v>
                </c:pt>
                <c:pt idx="1315">
                  <c:v>13.149999999999764</c:v>
                </c:pt>
                <c:pt idx="1316">
                  <c:v>13.159999999999764</c:v>
                </c:pt>
                <c:pt idx="1317">
                  <c:v>13.169999999999764</c:v>
                </c:pt>
                <c:pt idx="1318">
                  <c:v>13.179999999999763</c:v>
                </c:pt>
                <c:pt idx="1319">
                  <c:v>13.189999999999763</c:v>
                </c:pt>
                <c:pt idx="1320">
                  <c:v>13.199999999999763</c:v>
                </c:pt>
                <c:pt idx="1321">
                  <c:v>13.209999999999763</c:v>
                </c:pt>
                <c:pt idx="1322">
                  <c:v>13.219999999999763</c:v>
                </c:pt>
                <c:pt idx="1323">
                  <c:v>13.229999999999762</c:v>
                </c:pt>
                <c:pt idx="1324">
                  <c:v>13.239999999999762</c:v>
                </c:pt>
                <c:pt idx="1325">
                  <c:v>13.249999999999762</c:v>
                </c:pt>
                <c:pt idx="1326">
                  <c:v>13.259999999999762</c:v>
                </c:pt>
                <c:pt idx="1327">
                  <c:v>13.269999999999762</c:v>
                </c:pt>
                <c:pt idx="1328">
                  <c:v>13.279999999999761</c:v>
                </c:pt>
                <c:pt idx="1329">
                  <c:v>13.289999999999761</c:v>
                </c:pt>
                <c:pt idx="1330">
                  <c:v>13.299999999999761</c:v>
                </c:pt>
                <c:pt idx="1331">
                  <c:v>13.309999999999761</c:v>
                </c:pt>
                <c:pt idx="1332">
                  <c:v>13.31999999999976</c:v>
                </c:pt>
                <c:pt idx="1333">
                  <c:v>13.32999999999976</c:v>
                </c:pt>
                <c:pt idx="1334">
                  <c:v>13.33999999999976</c:v>
                </c:pt>
                <c:pt idx="1335">
                  <c:v>13.34999999999976</c:v>
                </c:pt>
                <c:pt idx="1336">
                  <c:v>13.35999999999976</c:v>
                </c:pt>
                <c:pt idx="1337">
                  <c:v>13.369999999999759</c:v>
                </c:pt>
                <c:pt idx="1338">
                  <c:v>13.379999999999759</c:v>
                </c:pt>
                <c:pt idx="1339">
                  <c:v>13.389999999999759</c:v>
                </c:pt>
                <c:pt idx="1340">
                  <c:v>13.399999999999759</c:v>
                </c:pt>
                <c:pt idx="1341">
                  <c:v>13.409999999999759</c:v>
                </c:pt>
                <c:pt idx="1342">
                  <c:v>13.419999999999758</c:v>
                </c:pt>
                <c:pt idx="1343">
                  <c:v>13.429999999999758</c:v>
                </c:pt>
                <c:pt idx="1344">
                  <c:v>13.439999999999758</c:v>
                </c:pt>
                <c:pt idx="1345">
                  <c:v>13.449999999999758</c:v>
                </c:pt>
                <c:pt idx="1346">
                  <c:v>13.459999999999757</c:v>
                </c:pt>
                <c:pt idx="1347">
                  <c:v>13.469999999999757</c:v>
                </c:pt>
                <c:pt idx="1348">
                  <c:v>13.479999999999757</c:v>
                </c:pt>
                <c:pt idx="1349">
                  <c:v>13.489999999999757</c:v>
                </c:pt>
                <c:pt idx="1350">
                  <c:v>13.499999999999757</c:v>
                </c:pt>
                <c:pt idx="1351">
                  <c:v>13.509999999999756</c:v>
                </c:pt>
                <c:pt idx="1352">
                  <c:v>13.519999999999756</c:v>
                </c:pt>
                <c:pt idx="1353">
                  <c:v>13.529999999999756</c:v>
                </c:pt>
                <c:pt idx="1354">
                  <c:v>13.539999999999756</c:v>
                </c:pt>
                <c:pt idx="1355">
                  <c:v>13.549999999999756</c:v>
                </c:pt>
                <c:pt idx="1356">
                  <c:v>13.559999999999755</c:v>
                </c:pt>
                <c:pt idx="1357">
                  <c:v>13.569999999999755</c:v>
                </c:pt>
                <c:pt idx="1358">
                  <c:v>13.579999999999755</c:v>
                </c:pt>
                <c:pt idx="1359">
                  <c:v>13.589999999999755</c:v>
                </c:pt>
                <c:pt idx="1360">
                  <c:v>13.599999999999755</c:v>
                </c:pt>
                <c:pt idx="1361">
                  <c:v>13.609999999999754</c:v>
                </c:pt>
                <c:pt idx="1362">
                  <c:v>13.619999999999754</c:v>
                </c:pt>
                <c:pt idx="1363">
                  <c:v>13.629999999999754</c:v>
                </c:pt>
                <c:pt idx="1364">
                  <c:v>13.639999999999754</c:v>
                </c:pt>
                <c:pt idx="1365">
                  <c:v>13.649999999999753</c:v>
                </c:pt>
                <c:pt idx="1366">
                  <c:v>13.659999999999753</c:v>
                </c:pt>
                <c:pt idx="1367">
                  <c:v>13.669999999999753</c:v>
                </c:pt>
                <c:pt idx="1368">
                  <c:v>13.679999999999753</c:v>
                </c:pt>
                <c:pt idx="1369">
                  <c:v>13.689999999999753</c:v>
                </c:pt>
                <c:pt idx="1370">
                  <c:v>13.699999999999752</c:v>
                </c:pt>
                <c:pt idx="1371">
                  <c:v>13.709999999999752</c:v>
                </c:pt>
                <c:pt idx="1372">
                  <c:v>13.719999999999752</c:v>
                </c:pt>
                <c:pt idx="1373">
                  <c:v>13.729999999999752</c:v>
                </c:pt>
                <c:pt idx="1374">
                  <c:v>13.739999999999752</c:v>
                </c:pt>
                <c:pt idx="1375">
                  <c:v>13.749999999999751</c:v>
                </c:pt>
                <c:pt idx="1376">
                  <c:v>13.759999999999751</c:v>
                </c:pt>
                <c:pt idx="1377">
                  <c:v>13.769999999999751</c:v>
                </c:pt>
                <c:pt idx="1378">
                  <c:v>13.779999999999751</c:v>
                </c:pt>
                <c:pt idx="1379">
                  <c:v>13.78999999999975</c:v>
                </c:pt>
                <c:pt idx="1380">
                  <c:v>13.79999999999975</c:v>
                </c:pt>
                <c:pt idx="1381">
                  <c:v>13.80999999999975</c:v>
                </c:pt>
                <c:pt idx="1382">
                  <c:v>13.81999999999975</c:v>
                </c:pt>
                <c:pt idx="1383">
                  <c:v>13.82999999999975</c:v>
                </c:pt>
                <c:pt idx="1384">
                  <c:v>13.839999999999749</c:v>
                </c:pt>
                <c:pt idx="1385">
                  <c:v>13.849999999999749</c:v>
                </c:pt>
                <c:pt idx="1386">
                  <c:v>13.859999999999749</c:v>
                </c:pt>
                <c:pt idx="1387">
                  <c:v>13.869999999999749</c:v>
                </c:pt>
                <c:pt idx="1388">
                  <c:v>13.879999999999749</c:v>
                </c:pt>
                <c:pt idx="1389">
                  <c:v>13.889999999999748</c:v>
                </c:pt>
                <c:pt idx="1390">
                  <c:v>13.899999999999748</c:v>
                </c:pt>
                <c:pt idx="1391">
                  <c:v>13.909999999999748</c:v>
                </c:pt>
                <c:pt idx="1392">
                  <c:v>13.919999999999748</c:v>
                </c:pt>
                <c:pt idx="1393">
                  <c:v>13.929999999999747</c:v>
                </c:pt>
                <c:pt idx="1394">
                  <c:v>13.939999999999747</c:v>
                </c:pt>
                <c:pt idx="1395">
                  <c:v>13.949999999999747</c:v>
                </c:pt>
                <c:pt idx="1396">
                  <c:v>13.959999999999747</c:v>
                </c:pt>
                <c:pt idx="1397">
                  <c:v>13.969999999999747</c:v>
                </c:pt>
                <c:pt idx="1398">
                  <c:v>13.979999999999746</c:v>
                </c:pt>
                <c:pt idx="1399">
                  <c:v>13.989999999999746</c:v>
                </c:pt>
                <c:pt idx="1400">
                  <c:v>13.999999999999746</c:v>
                </c:pt>
                <c:pt idx="1401">
                  <c:v>14.009999999999746</c:v>
                </c:pt>
                <c:pt idx="1402">
                  <c:v>14.019999999999746</c:v>
                </c:pt>
                <c:pt idx="1403">
                  <c:v>14.029999999999745</c:v>
                </c:pt>
                <c:pt idx="1404">
                  <c:v>14.039999999999745</c:v>
                </c:pt>
                <c:pt idx="1405">
                  <c:v>14.049999999999745</c:v>
                </c:pt>
                <c:pt idx="1406">
                  <c:v>14.059999999999745</c:v>
                </c:pt>
                <c:pt idx="1407">
                  <c:v>14.069999999999744</c:v>
                </c:pt>
                <c:pt idx="1408">
                  <c:v>14.079999999999744</c:v>
                </c:pt>
                <c:pt idx="1409">
                  <c:v>14.089999999999744</c:v>
                </c:pt>
                <c:pt idx="1410">
                  <c:v>14.099999999999744</c:v>
                </c:pt>
                <c:pt idx="1411">
                  <c:v>14.109999999999744</c:v>
                </c:pt>
                <c:pt idx="1412">
                  <c:v>14.119999999999743</c:v>
                </c:pt>
                <c:pt idx="1413">
                  <c:v>14.129999999999743</c:v>
                </c:pt>
                <c:pt idx="1414">
                  <c:v>14.139999999999743</c:v>
                </c:pt>
                <c:pt idx="1415">
                  <c:v>14.149999999999743</c:v>
                </c:pt>
                <c:pt idx="1416">
                  <c:v>14.159999999999743</c:v>
                </c:pt>
                <c:pt idx="1417">
                  <c:v>14.169999999999742</c:v>
                </c:pt>
                <c:pt idx="1418">
                  <c:v>14.179999999999742</c:v>
                </c:pt>
                <c:pt idx="1419">
                  <c:v>14.189999999999742</c:v>
                </c:pt>
                <c:pt idx="1420">
                  <c:v>14.199999999999742</c:v>
                </c:pt>
                <c:pt idx="1421">
                  <c:v>14.209999999999742</c:v>
                </c:pt>
                <c:pt idx="1422">
                  <c:v>14.219999999999741</c:v>
                </c:pt>
                <c:pt idx="1423">
                  <c:v>14.229999999999741</c:v>
                </c:pt>
                <c:pt idx="1424">
                  <c:v>14.239999999999741</c:v>
                </c:pt>
                <c:pt idx="1425">
                  <c:v>14.249999999999741</c:v>
                </c:pt>
                <c:pt idx="1426">
                  <c:v>14.25999999999974</c:v>
                </c:pt>
                <c:pt idx="1427">
                  <c:v>14.26999999999974</c:v>
                </c:pt>
                <c:pt idx="1428">
                  <c:v>14.27999999999974</c:v>
                </c:pt>
                <c:pt idx="1429">
                  <c:v>14.28999999999974</c:v>
                </c:pt>
                <c:pt idx="1430">
                  <c:v>14.29999999999974</c:v>
                </c:pt>
                <c:pt idx="1431">
                  <c:v>14.309999999999739</c:v>
                </c:pt>
                <c:pt idx="1432">
                  <c:v>14.319999999999739</c:v>
                </c:pt>
                <c:pt idx="1433">
                  <c:v>14.329999999999739</c:v>
                </c:pt>
                <c:pt idx="1434">
                  <c:v>14.339999999999739</c:v>
                </c:pt>
                <c:pt idx="1435">
                  <c:v>14.349999999999739</c:v>
                </c:pt>
                <c:pt idx="1436">
                  <c:v>14.359999999999738</c:v>
                </c:pt>
                <c:pt idx="1437">
                  <c:v>14.369999999999738</c:v>
                </c:pt>
                <c:pt idx="1438">
                  <c:v>14.379999999999738</c:v>
                </c:pt>
                <c:pt idx="1439">
                  <c:v>14.389999999999738</c:v>
                </c:pt>
                <c:pt idx="1440">
                  <c:v>14.399999999999737</c:v>
                </c:pt>
                <c:pt idx="1441">
                  <c:v>14.409999999999737</c:v>
                </c:pt>
                <c:pt idx="1442">
                  <c:v>14.419999999999737</c:v>
                </c:pt>
                <c:pt idx="1443">
                  <c:v>14.429999999999737</c:v>
                </c:pt>
                <c:pt idx="1444">
                  <c:v>14.439999999999737</c:v>
                </c:pt>
                <c:pt idx="1445">
                  <c:v>14.449999999999736</c:v>
                </c:pt>
                <c:pt idx="1446">
                  <c:v>14.459999999999736</c:v>
                </c:pt>
                <c:pt idx="1447">
                  <c:v>14.469999999999736</c:v>
                </c:pt>
                <c:pt idx="1448">
                  <c:v>14.479999999999736</c:v>
                </c:pt>
                <c:pt idx="1449">
                  <c:v>14.489999999999736</c:v>
                </c:pt>
                <c:pt idx="1450">
                  <c:v>14.499999999999735</c:v>
                </c:pt>
                <c:pt idx="1451">
                  <c:v>14.509999999999735</c:v>
                </c:pt>
                <c:pt idx="1452">
                  <c:v>14.519999999999735</c:v>
                </c:pt>
                <c:pt idx="1453">
                  <c:v>14.529999999999735</c:v>
                </c:pt>
                <c:pt idx="1454">
                  <c:v>14.539999999999734</c:v>
                </c:pt>
                <c:pt idx="1455">
                  <c:v>14.549999999999734</c:v>
                </c:pt>
                <c:pt idx="1456">
                  <c:v>14.559999999999734</c:v>
                </c:pt>
                <c:pt idx="1457">
                  <c:v>14.569999999999734</c:v>
                </c:pt>
                <c:pt idx="1458">
                  <c:v>14.579999999999734</c:v>
                </c:pt>
                <c:pt idx="1459">
                  <c:v>14.589999999999733</c:v>
                </c:pt>
                <c:pt idx="1460">
                  <c:v>14.599999999999733</c:v>
                </c:pt>
                <c:pt idx="1461">
                  <c:v>14.609999999999733</c:v>
                </c:pt>
                <c:pt idx="1462">
                  <c:v>14.619999999999733</c:v>
                </c:pt>
                <c:pt idx="1463">
                  <c:v>14.629999999999733</c:v>
                </c:pt>
                <c:pt idx="1464">
                  <c:v>14.639999999999732</c:v>
                </c:pt>
                <c:pt idx="1465">
                  <c:v>14.649999999999732</c:v>
                </c:pt>
                <c:pt idx="1466">
                  <c:v>14.659999999999732</c:v>
                </c:pt>
                <c:pt idx="1467">
                  <c:v>14.669999999999732</c:v>
                </c:pt>
                <c:pt idx="1468">
                  <c:v>14.679999999999731</c:v>
                </c:pt>
                <c:pt idx="1469">
                  <c:v>14.689999999999731</c:v>
                </c:pt>
                <c:pt idx="1470">
                  <c:v>14.699999999999731</c:v>
                </c:pt>
                <c:pt idx="1471">
                  <c:v>14.709999999999731</c:v>
                </c:pt>
                <c:pt idx="1472">
                  <c:v>14.719999999999731</c:v>
                </c:pt>
                <c:pt idx="1473">
                  <c:v>14.72999999999973</c:v>
                </c:pt>
                <c:pt idx="1474">
                  <c:v>14.73999999999973</c:v>
                </c:pt>
                <c:pt idx="1475">
                  <c:v>14.74999999999973</c:v>
                </c:pt>
                <c:pt idx="1476">
                  <c:v>14.75999999999973</c:v>
                </c:pt>
                <c:pt idx="1477">
                  <c:v>14.76999999999973</c:v>
                </c:pt>
                <c:pt idx="1478">
                  <c:v>14.779999999999729</c:v>
                </c:pt>
                <c:pt idx="1479">
                  <c:v>14.789999999999729</c:v>
                </c:pt>
                <c:pt idx="1480">
                  <c:v>14.799999999999729</c:v>
                </c:pt>
                <c:pt idx="1481">
                  <c:v>14.809999999999729</c:v>
                </c:pt>
                <c:pt idx="1482">
                  <c:v>14.819999999999729</c:v>
                </c:pt>
                <c:pt idx="1483">
                  <c:v>14.829999999999728</c:v>
                </c:pt>
                <c:pt idx="1484">
                  <c:v>14.839999999999728</c:v>
                </c:pt>
                <c:pt idx="1485">
                  <c:v>14.849999999999728</c:v>
                </c:pt>
                <c:pt idx="1486">
                  <c:v>14.859999999999728</c:v>
                </c:pt>
                <c:pt idx="1487">
                  <c:v>14.869999999999727</c:v>
                </c:pt>
                <c:pt idx="1488">
                  <c:v>14.879999999999727</c:v>
                </c:pt>
                <c:pt idx="1489">
                  <c:v>14.889999999999727</c:v>
                </c:pt>
                <c:pt idx="1490">
                  <c:v>14.899999999999727</c:v>
                </c:pt>
                <c:pt idx="1491">
                  <c:v>14.909999999999727</c:v>
                </c:pt>
                <c:pt idx="1492">
                  <c:v>14.919999999999726</c:v>
                </c:pt>
                <c:pt idx="1493">
                  <c:v>14.929999999999726</c:v>
                </c:pt>
                <c:pt idx="1494">
                  <c:v>14.939999999999726</c:v>
                </c:pt>
                <c:pt idx="1495">
                  <c:v>14.949999999999726</c:v>
                </c:pt>
                <c:pt idx="1496">
                  <c:v>14.959999999999726</c:v>
                </c:pt>
                <c:pt idx="1497">
                  <c:v>14.969999999999725</c:v>
                </c:pt>
                <c:pt idx="1498">
                  <c:v>14.979999999999725</c:v>
                </c:pt>
                <c:pt idx="1499">
                  <c:v>14.989999999999725</c:v>
                </c:pt>
                <c:pt idx="1500">
                  <c:v>14.999999999999725</c:v>
                </c:pt>
                <c:pt idx="1501">
                  <c:v>15.009999999999724</c:v>
                </c:pt>
                <c:pt idx="1502">
                  <c:v>15.019999999999724</c:v>
                </c:pt>
                <c:pt idx="1503">
                  <c:v>15.029999999999724</c:v>
                </c:pt>
                <c:pt idx="1504">
                  <c:v>15.039999999999724</c:v>
                </c:pt>
                <c:pt idx="1505">
                  <c:v>15.049999999999724</c:v>
                </c:pt>
                <c:pt idx="1506">
                  <c:v>15.059999999999723</c:v>
                </c:pt>
                <c:pt idx="1507">
                  <c:v>15.069999999999723</c:v>
                </c:pt>
                <c:pt idx="1508">
                  <c:v>15.079999999999723</c:v>
                </c:pt>
                <c:pt idx="1509">
                  <c:v>15.089999999999723</c:v>
                </c:pt>
                <c:pt idx="1510">
                  <c:v>15.099999999999723</c:v>
                </c:pt>
                <c:pt idx="1511">
                  <c:v>15.109999999999722</c:v>
                </c:pt>
                <c:pt idx="1512">
                  <c:v>15.119999999999722</c:v>
                </c:pt>
                <c:pt idx="1513">
                  <c:v>15.129999999999722</c:v>
                </c:pt>
                <c:pt idx="1514">
                  <c:v>15.139999999999722</c:v>
                </c:pt>
                <c:pt idx="1515">
                  <c:v>15.149999999999721</c:v>
                </c:pt>
                <c:pt idx="1516">
                  <c:v>15.159999999999721</c:v>
                </c:pt>
                <c:pt idx="1517">
                  <c:v>15.169999999999721</c:v>
                </c:pt>
                <c:pt idx="1518">
                  <c:v>15.179999999999721</c:v>
                </c:pt>
                <c:pt idx="1519">
                  <c:v>15.189999999999721</c:v>
                </c:pt>
                <c:pt idx="1520">
                  <c:v>15.19999999999972</c:v>
                </c:pt>
                <c:pt idx="1521">
                  <c:v>15.20999999999972</c:v>
                </c:pt>
                <c:pt idx="1522">
                  <c:v>15.21999999999972</c:v>
                </c:pt>
                <c:pt idx="1523">
                  <c:v>15.22999999999972</c:v>
                </c:pt>
                <c:pt idx="1524">
                  <c:v>15.23999999999972</c:v>
                </c:pt>
                <c:pt idx="1525">
                  <c:v>15.249999999999719</c:v>
                </c:pt>
                <c:pt idx="1526">
                  <c:v>15.259999999999719</c:v>
                </c:pt>
                <c:pt idx="1527">
                  <c:v>15.269999999999719</c:v>
                </c:pt>
                <c:pt idx="1528">
                  <c:v>15.279999999999719</c:v>
                </c:pt>
                <c:pt idx="1529">
                  <c:v>15.289999999999718</c:v>
                </c:pt>
                <c:pt idx="1530">
                  <c:v>15.299999999999718</c:v>
                </c:pt>
                <c:pt idx="1531">
                  <c:v>15.309999999999718</c:v>
                </c:pt>
                <c:pt idx="1532">
                  <c:v>15.319999999999718</c:v>
                </c:pt>
                <c:pt idx="1533">
                  <c:v>15.329999999999718</c:v>
                </c:pt>
                <c:pt idx="1534">
                  <c:v>15.339999999999717</c:v>
                </c:pt>
                <c:pt idx="1535">
                  <c:v>15.349999999999717</c:v>
                </c:pt>
                <c:pt idx="1536">
                  <c:v>15.359999999999717</c:v>
                </c:pt>
                <c:pt idx="1537">
                  <c:v>15.369999999999717</c:v>
                </c:pt>
                <c:pt idx="1538">
                  <c:v>15.379999999999717</c:v>
                </c:pt>
                <c:pt idx="1539">
                  <c:v>15.389999999999716</c:v>
                </c:pt>
                <c:pt idx="1540">
                  <c:v>15.399999999999716</c:v>
                </c:pt>
                <c:pt idx="1541">
                  <c:v>15.409999999999716</c:v>
                </c:pt>
                <c:pt idx="1542">
                  <c:v>15.419999999999716</c:v>
                </c:pt>
                <c:pt idx="1543">
                  <c:v>15.429999999999715</c:v>
                </c:pt>
                <c:pt idx="1544">
                  <c:v>15.439999999999715</c:v>
                </c:pt>
                <c:pt idx="1545">
                  <c:v>15.449999999999715</c:v>
                </c:pt>
                <c:pt idx="1546">
                  <c:v>15.459999999999715</c:v>
                </c:pt>
                <c:pt idx="1547">
                  <c:v>15.469999999999715</c:v>
                </c:pt>
                <c:pt idx="1548">
                  <c:v>15.479999999999714</c:v>
                </c:pt>
                <c:pt idx="1549">
                  <c:v>15.489999999999714</c:v>
                </c:pt>
                <c:pt idx="1550">
                  <c:v>15.499999999999714</c:v>
                </c:pt>
                <c:pt idx="1551">
                  <c:v>15.509999999999714</c:v>
                </c:pt>
                <c:pt idx="1552">
                  <c:v>15.519999999999714</c:v>
                </c:pt>
                <c:pt idx="1553">
                  <c:v>15.529999999999713</c:v>
                </c:pt>
                <c:pt idx="1554">
                  <c:v>15.539999999999713</c:v>
                </c:pt>
                <c:pt idx="1555">
                  <c:v>15.549999999999713</c:v>
                </c:pt>
                <c:pt idx="1556">
                  <c:v>15.559999999999713</c:v>
                </c:pt>
                <c:pt idx="1557">
                  <c:v>15.569999999999713</c:v>
                </c:pt>
                <c:pt idx="1558">
                  <c:v>15.579999999999712</c:v>
                </c:pt>
                <c:pt idx="1559">
                  <c:v>15.589999999999712</c:v>
                </c:pt>
                <c:pt idx="1560">
                  <c:v>15.599999999999712</c:v>
                </c:pt>
                <c:pt idx="1561">
                  <c:v>15.609999999999712</c:v>
                </c:pt>
                <c:pt idx="1562">
                  <c:v>15.619999999999711</c:v>
                </c:pt>
                <c:pt idx="1563">
                  <c:v>15.629999999999711</c:v>
                </c:pt>
                <c:pt idx="1564">
                  <c:v>15.639999999999711</c:v>
                </c:pt>
                <c:pt idx="1565">
                  <c:v>15.649999999999711</c:v>
                </c:pt>
                <c:pt idx="1566">
                  <c:v>15.659999999999711</c:v>
                </c:pt>
                <c:pt idx="1567">
                  <c:v>15.66999999999971</c:v>
                </c:pt>
                <c:pt idx="1568">
                  <c:v>15.67999999999971</c:v>
                </c:pt>
                <c:pt idx="1569">
                  <c:v>15.68999999999971</c:v>
                </c:pt>
                <c:pt idx="1570">
                  <c:v>15.69999999999971</c:v>
                </c:pt>
                <c:pt idx="1571">
                  <c:v>15.70999999999971</c:v>
                </c:pt>
                <c:pt idx="1572">
                  <c:v>15.719999999999709</c:v>
                </c:pt>
                <c:pt idx="1573">
                  <c:v>15.729999999999709</c:v>
                </c:pt>
                <c:pt idx="1574">
                  <c:v>15.739999999999709</c:v>
                </c:pt>
                <c:pt idx="1575">
                  <c:v>15.749999999999709</c:v>
                </c:pt>
                <c:pt idx="1576">
                  <c:v>15.759999999999708</c:v>
                </c:pt>
                <c:pt idx="1577">
                  <c:v>15.769999999999708</c:v>
                </c:pt>
                <c:pt idx="1578">
                  <c:v>15.779999999999708</c:v>
                </c:pt>
                <c:pt idx="1579">
                  <c:v>15.789999999999708</c:v>
                </c:pt>
                <c:pt idx="1580">
                  <c:v>15.799999999999708</c:v>
                </c:pt>
                <c:pt idx="1581">
                  <c:v>15.809999999999707</c:v>
                </c:pt>
                <c:pt idx="1582">
                  <c:v>15.819999999999707</c:v>
                </c:pt>
                <c:pt idx="1583">
                  <c:v>15.829999999999707</c:v>
                </c:pt>
                <c:pt idx="1584">
                  <c:v>15.839999999999707</c:v>
                </c:pt>
                <c:pt idx="1585">
                  <c:v>15.849999999999707</c:v>
                </c:pt>
                <c:pt idx="1586">
                  <c:v>15.859999999999706</c:v>
                </c:pt>
                <c:pt idx="1587">
                  <c:v>15.869999999999706</c:v>
                </c:pt>
                <c:pt idx="1588">
                  <c:v>15.879999999999706</c:v>
                </c:pt>
                <c:pt idx="1589">
                  <c:v>15.889999999999706</c:v>
                </c:pt>
                <c:pt idx="1590">
                  <c:v>15.899999999999705</c:v>
                </c:pt>
                <c:pt idx="1591">
                  <c:v>15.909999999999705</c:v>
                </c:pt>
                <c:pt idx="1592">
                  <c:v>15.919999999999705</c:v>
                </c:pt>
                <c:pt idx="1593">
                  <c:v>15.929999999999705</c:v>
                </c:pt>
                <c:pt idx="1594">
                  <c:v>15.939999999999705</c:v>
                </c:pt>
                <c:pt idx="1595">
                  <c:v>15.949999999999704</c:v>
                </c:pt>
                <c:pt idx="1596">
                  <c:v>15.959999999999704</c:v>
                </c:pt>
                <c:pt idx="1597">
                  <c:v>15.969999999999704</c:v>
                </c:pt>
                <c:pt idx="1598">
                  <c:v>15.979999999999704</c:v>
                </c:pt>
                <c:pt idx="1599">
                  <c:v>15.989999999999704</c:v>
                </c:pt>
                <c:pt idx="1600">
                  <c:v>15.999999999999703</c:v>
                </c:pt>
                <c:pt idx="1601">
                  <c:v>16.009999999999703</c:v>
                </c:pt>
                <c:pt idx="1602">
                  <c:v>16.019999999999705</c:v>
                </c:pt>
                <c:pt idx="1603">
                  <c:v>16.029999999999706</c:v>
                </c:pt>
                <c:pt idx="1604">
                  <c:v>16.039999999999708</c:v>
                </c:pt>
                <c:pt idx="1605">
                  <c:v>16.049999999999709</c:v>
                </c:pt>
                <c:pt idx="1606">
                  <c:v>16.059999999999711</c:v>
                </c:pt>
                <c:pt idx="1607">
                  <c:v>16.069999999999713</c:v>
                </c:pt>
                <c:pt idx="1608">
                  <c:v>16.079999999999714</c:v>
                </c:pt>
                <c:pt idx="1609">
                  <c:v>16.089999999999716</c:v>
                </c:pt>
                <c:pt idx="1610">
                  <c:v>16.099999999999717</c:v>
                </c:pt>
                <c:pt idx="1611">
                  <c:v>16.109999999999719</c:v>
                </c:pt>
                <c:pt idx="1612">
                  <c:v>16.11999999999972</c:v>
                </c:pt>
                <c:pt idx="1613">
                  <c:v>16.129999999999722</c:v>
                </c:pt>
                <c:pt idx="1614">
                  <c:v>16.139999999999723</c:v>
                </c:pt>
                <c:pt idx="1615">
                  <c:v>16.149999999999725</c:v>
                </c:pt>
                <c:pt idx="1616">
                  <c:v>16.159999999999727</c:v>
                </c:pt>
                <c:pt idx="1617">
                  <c:v>16.169999999999728</c:v>
                </c:pt>
                <c:pt idx="1618">
                  <c:v>16.17999999999973</c:v>
                </c:pt>
                <c:pt idx="1619">
                  <c:v>16.189999999999731</c:v>
                </c:pt>
                <c:pt idx="1620">
                  <c:v>16.199999999999733</c:v>
                </c:pt>
                <c:pt idx="1621">
                  <c:v>16.209999999999734</c:v>
                </c:pt>
                <c:pt idx="1622">
                  <c:v>16.219999999999736</c:v>
                </c:pt>
                <c:pt idx="1623">
                  <c:v>16.229999999999738</c:v>
                </c:pt>
                <c:pt idx="1624">
                  <c:v>16.239999999999739</c:v>
                </c:pt>
                <c:pt idx="1625">
                  <c:v>16.249999999999741</c:v>
                </c:pt>
                <c:pt idx="1626">
                  <c:v>16.259999999999742</c:v>
                </c:pt>
                <c:pt idx="1627">
                  <c:v>16.269999999999744</c:v>
                </c:pt>
                <c:pt idx="1628">
                  <c:v>16.279999999999745</c:v>
                </c:pt>
                <c:pt idx="1629">
                  <c:v>16.289999999999747</c:v>
                </c:pt>
                <c:pt idx="1630">
                  <c:v>16.299999999999748</c:v>
                </c:pt>
                <c:pt idx="1631">
                  <c:v>16.30999999999975</c:v>
                </c:pt>
                <c:pt idx="1632">
                  <c:v>16.319999999999752</c:v>
                </c:pt>
                <c:pt idx="1633">
                  <c:v>16.329999999999753</c:v>
                </c:pt>
                <c:pt idx="1634">
                  <c:v>16.339999999999755</c:v>
                </c:pt>
                <c:pt idx="1635">
                  <c:v>16.349999999999756</c:v>
                </c:pt>
                <c:pt idx="1636">
                  <c:v>16.359999999999758</c:v>
                </c:pt>
                <c:pt idx="1637">
                  <c:v>16.369999999999759</c:v>
                </c:pt>
                <c:pt idx="1638">
                  <c:v>16.379999999999761</c:v>
                </c:pt>
                <c:pt idx="1639">
                  <c:v>16.389999999999763</c:v>
                </c:pt>
                <c:pt idx="1640">
                  <c:v>16.399999999999764</c:v>
                </c:pt>
                <c:pt idx="1641">
                  <c:v>16.409999999999766</c:v>
                </c:pt>
                <c:pt idx="1642">
                  <c:v>16.419999999999767</c:v>
                </c:pt>
                <c:pt idx="1643">
                  <c:v>16.429999999999769</c:v>
                </c:pt>
                <c:pt idx="1644">
                  <c:v>16.43999999999977</c:v>
                </c:pt>
                <c:pt idx="1645">
                  <c:v>16.449999999999772</c:v>
                </c:pt>
                <c:pt idx="1646">
                  <c:v>16.459999999999773</c:v>
                </c:pt>
                <c:pt idx="1647">
                  <c:v>16.469999999999775</c:v>
                </c:pt>
                <c:pt idx="1648">
                  <c:v>16.479999999999777</c:v>
                </c:pt>
                <c:pt idx="1649">
                  <c:v>16.489999999999778</c:v>
                </c:pt>
                <c:pt idx="1650">
                  <c:v>16.49999999999978</c:v>
                </c:pt>
                <c:pt idx="1651">
                  <c:v>16.509999999999781</c:v>
                </c:pt>
                <c:pt idx="1652">
                  <c:v>16.519999999999783</c:v>
                </c:pt>
                <c:pt idx="1653">
                  <c:v>16.529999999999784</c:v>
                </c:pt>
                <c:pt idx="1654">
                  <c:v>16.539999999999786</c:v>
                </c:pt>
                <c:pt idx="1655">
                  <c:v>16.549999999999788</c:v>
                </c:pt>
                <c:pt idx="1656">
                  <c:v>16.559999999999789</c:v>
                </c:pt>
                <c:pt idx="1657">
                  <c:v>16.569999999999791</c:v>
                </c:pt>
                <c:pt idx="1658">
                  <c:v>16.579999999999792</c:v>
                </c:pt>
                <c:pt idx="1659">
                  <c:v>16.589999999999794</c:v>
                </c:pt>
                <c:pt idx="1660">
                  <c:v>16.599999999999795</c:v>
                </c:pt>
                <c:pt idx="1661">
                  <c:v>16.609999999999797</c:v>
                </c:pt>
                <c:pt idx="1662">
                  <c:v>16.619999999999798</c:v>
                </c:pt>
                <c:pt idx="1663">
                  <c:v>16.6299999999998</c:v>
                </c:pt>
                <c:pt idx="1664">
                  <c:v>16.639999999999802</c:v>
                </c:pt>
                <c:pt idx="1665">
                  <c:v>16.649999999999803</c:v>
                </c:pt>
                <c:pt idx="1666">
                  <c:v>16.659999999999805</c:v>
                </c:pt>
                <c:pt idx="1667">
                  <c:v>16.669999999999806</c:v>
                </c:pt>
                <c:pt idx="1668">
                  <c:v>16.679999999999808</c:v>
                </c:pt>
                <c:pt idx="1669">
                  <c:v>16.689999999999809</c:v>
                </c:pt>
                <c:pt idx="1670">
                  <c:v>16.699999999999811</c:v>
                </c:pt>
                <c:pt idx="1671">
                  <c:v>16.709999999999813</c:v>
                </c:pt>
                <c:pt idx="1672">
                  <c:v>16.719999999999814</c:v>
                </c:pt>
                <c:pt idx="1673">
                  <c:v>16.729999999999816</c:v>
                </c:pt>
                <c:pt idx="1674">
                  <c:v>16.739999999999817</c:v>
                </c:pt>
                <c:pt idx="1675">
                  <c:v>16.749999999999819</c:v>
                </c:pt>
                <c:pt idx="1676">
                  <c:v>16.75999999999982</c:v>
                </c:pt>
                <c:pt idx="1677">
                  <c:v>16.769999999999822</c:v>
                </c:pt>
                <c:pt idx="1678">
                  <c:v>16.779999999999824</c:v>
                </c:pt>
                <c:pt idx="1679">
                  <c:v>16.789999999999825</c:v>
                </c:pt>
                <c:pt idx="1680">
                  <c:v>16.799999999999827</c:v>
                </c:pt>
                <c:pt idx="1681">
                  <c:v>16.809999999999828</c:v>
                </c:pt>
                <c:pt idx="1682">
                  <c:v>16.81999999999983</c:v>
                </c:pt>
                <c:pt idx="1683">
                  <c:v>16.829999999999831</c:v>
                </c:pt>
                <c:pt idx="1684">
                  <c:v>16.839999999999833</c:v>
                </c:pt>
                <c:pt idx="1685">
                  <c:v>16.849999999999834</c:v>
                </c:pt>
                <c:pt idx="1686">
                  <c:v>16.859999999999836</c:v>
                </c:pt>
                <c:pt idx="1687">
                  <c:v>16.869999999999838</c:v>
                </c:pt>
                <c:pt idx="1688">
                  <c:v>16.879999999999839</c:v>
                </c:pt>
                <c:pt idx="1689">
                  <c:v>16.889999999999841</c:v>
                </c:pt>
                <c:pt idx="1690">
                  <c:v>16.899999999999842</c:v>
                </c:pt>
                <c:pt idx="1691">
                  <c:v>16.909999999999844</c:v>
                </c:pt>
                <c:pt idx="1692">
                  <c:v>16.919999999999845</c:v>
                </c:pt>
                <c:pt idx="1693">
                  <c:v>16.929999999999847</c:v>
                </c:pt>
                <c:pt idx="1694">
                  <c:v>16.939999999999849</c:v>
                </c:pt>
                <c:pt idx="1695">
                  <c:v>16.94999999999985</c:v>
                </c:pt>
                <c:pt idx="1696">
                  <c:v>16.959999999999852</c:v>
                </c:pt>
                <c:pt idx="1697">
                  <c:v>16.969999999999853</c:v>
                </c:pt>
                <c:pt idx="1698">
                  <c:v>16.979999999999855</c:v>
                </c:pt>
                <c:pt idx="1699">
                  <c:v>16.989999999999856</c:v>
                </c:pt>
                <c:pt idx="1700">
                  <c:v>16.999999999999858</c:v>
                </c:pt>
                <c:pt idx="1701">
                  <c:v>17.009999999999859</c:v>
                </c:pt>
                <c:pt idx="1702">
                  <c:v>17.019999999999861</c:v>
                </c:pt>
                <c:pt idx="1703">
                  <c:v>17.029999999999863</c:v>
                </c:pt>
                <c:pt idx="1704">
                  <c:v>17.039999999999864</c:v>
                </c:pt>
                <c:pt idx="1705">
                  <c:v>17.049999999999866</c:v>
                </c:pt>
                <c:pt idx="1706">
                  <c:v>17.059999999999867</c:v>
                </c:pt>
                <c:pt idx="1707">
                  <c:v>17.069999999999869</c:v>
                </c:pt>
                <c:pt idx="1708">
                  <c:v>17.07999999999987</c:v>
                </c:pt>
                <c:pt idx="1709">
                  <c:v>17.089999999999872</c:v>
                </c:pt>
                <c:pt idx="1710">
                  <c:v>17.099999999999874</c:v>
                </c:pt>
                <c:pt idx="1711">
                  <c:v>17.109999999999875</c:v>
                </c:pt>
                <c:pt idx="1712">
                  <c:v>17.119999999999877</c:v>
                </c:pt>
                <c:pt idx="1713">
                  <c:v>17.129999999999878</c:v>
                </c:pt>
                <c:pt idx="1714">
                  <c:v>17.13999999999988</c:v>
                </c:pt>
                <c:pt idx="1715">
                  <c:v>17.149999999999881</c:v>
                </c:pt>
                <c:pt idx="1716">
                  <c:v>17.159999999999883</c:v>
                </c:pt>
                <c:pt idx="1717">
                  <c:v>17.169999999999884</c:v>
                </c:pt>
                <c:pt idx="1718">
                  <c:v>17.179999999999886</c:v>
                </c:pt>
                <c:pt idx="1719">
                  <c:v>17.189999999999888</c:v>
                </c:pt>
                <c:pt idx="1720">
                  <c:v>17.199999999999889</c:v>
                </c:pt>
                <c:pt idx="1721">
                  <c:v>17.209999999999891</c:v>
                </c:pt>
                <c:pt idx="1722">
                  <c:v>17.219999999999892</c:v>
                </c:pt>
                <c:pt idx="1723">
                  <c:v>17.229999999999894</c:v>
                </c:pt>
                <c:pt idx="1724">
                  <c:v>17.239999999999895</c:v>
                </c:pt>
                <c:pt idx="1725">
                  <c:v>17.249999999999897</c:v>
                </c:pt>
                <c:pt idx="1726">
                  <c:v>17.259999999999899</c:v>
                </c:pt>
                <c:pt idx="1727">
                  <c:v>17.2699999999999</c:v>
                </c:pt>
                <c:pt idx="1728">
                  <c:v>17.279999999999902</c:v>
                </c:pt>
                <c:pt idx="1729">
                  <c:v>17.289999999999903</c:v>
                </c:pt>
                <c:pt idx="1730">
                  <c:v>17.299999999999905</c:v>
                </c:pt>
                <c:pt idx="1731">
                  <c:v>17.309999999999906</c:v>
                </c:pt>
                <c:pt idx="1732">
                  <c:v>17.319999999999908</c:v>
                </c:pt>
                <c:pt idx="1733">
                  <c:v>17.329999999999909</c:v>
                </c:pt>
                <c:pt idx="1734">
                  <c:v>17.339999999999911</c:v>
                </c:pt>
                <c:pt idx="1735">
                  <c:v>17.349999999999913</c:v>
                </c:pt>
                <c:pt idx="1736">
                  <c:v>17.359999999999914</c:v>
                </c:pt>
                <c:pt idx="1737">
                  <c:v>17.369999999999916</c:v>
                </c:pt>
                <c:pt idx="1738">
                  <c:v>17.379999999999917</c:v>
                </c:pt>
                <c:pt idx="1739">
                  <c:v>17.389999999999919</c:v>
                </c:pt>
                <c:pt idx="1740">
                  <c:v>17.39999999999992</c:v>
                </c:pt>
                <c:pt idx="1741">
                  <c:v>17.409999999999922</c:v>
                </c:pt>
                <c:pt idx="1742">
                  <c:v>17.419999999999924</c:v>
                </c:pt>
                <c:pt idx="1743">
                  <c:v>17.429999999999925</c:v>
                </c:pt>
                <c:pt idx="1744">
                  <c:v>17.439999999999927</c:v>
                </c:pt>
                <c:pt idx="1745">
                  <c:v>17.449999999999928</c:v>
                </c:pt>
                <c:pt idx="1746">
                  <c:v>17.45999999999993</c:v>
                </c:pt>
                <c:pt idx="1747">
                  <c:v>17.469999999999931</c:v>
                </c:pt>
                <c:pt idx="1748">
                  <c:v>17.479999999999933</c:v>
                </c:pt>
                <c:pt idx="1749">
                  <c:v>17.489999999999934</c:v>
                </c:pt>
                <c:pt idx="1750">
                  <c:v>17.499999999999936</c:v>
                </c:pt>
                <c:pt idx="1751">
                  <c:v>17.509999999999938</c:v>
                </c:pt>
                <c:pt idx="1752">
                  <c:v>17.519999999999939</c:v>
                </c:pt>
                <c:pt idx="1753">
                  <c:v>17.529999999999941</c:v>
                </c:pt>
                <c:pt idx="1754">
                  <c:v>17.539999999999942</c:v>
                </c:pt>
                <c:pt idx="1755">
                  <c:v>17.549999999999944</c:v>
                </c:pt>
                <c:pt idx="1756">
                  <c:v>17.559999999999945</c:v>
                </c:pt>
                <c:pt idx="1757">
                  <c:v>17.569999999999947</c:v>
                </c:pt>
                <c:pt idx="1758">
                  <c:v>17.579999999999949</c:v>
                </c:pt>
                <c:pt idx="1759">
                  <c:v>17.58999999999995</c:v>
                </c:pt>
                <c:pt idx="1760">
                  <c:v>17.599999999999952</c:v>
                </c:pt>
                <c:pt idx="1761">
                  <c:v>17.609999999999953</c:v>
                </c:pt>
                <c:pt idx="1762">
                  <c:v>17.619999999999955</c:v>
                </c:pt>
                <c:pt idx="1763">
                  <c:v>17.629999999999956</c:v>
                </c:pt>
                <c:pt idx="1764">
                  <c:v>17.639999999999958</c:v>
                </c:pt>
                <c:pt idx="1765">
                  <c:v>17.649999999999959</c:v>
                </c:pt>
                <c:pt idx="1766">
                  <c:v>17.659999999999961</c:v>
                </c:pt>
                <c:pt idx="1767">
                  <c:v>17.669999999999963</c:v>
                </c:pt>
                <c:pt idx="1768">
                  <c:v>17.679999999999964</c:v>
                </c:pt>
                <c:pt idx="1769">
                  <c:v>17.689999999999966</c:v>
                </c:pt>
                <c:pt idx="1770">
                  <c:v>17.699999999999967</c:v>
                </c:pt>
                <c:pt idx="1771">
                  <c:v>17.709999999999969</c:v>
                </c:pt>
                <c:pt idx="1772">
                  <c:v>17.71999999999997</c:v>
                </c:pt>
                <c:pt idx="1773">
                  <c:v>17.729999999999972</c:v>
                </c:pt>
                <c:pt idx="1774">
                  <c:v>17.739999999999974</c:v>
                </c:pt>
                <c:pt idx="1775">
                  <c:v>17.749999999999975</c:v>
                </c:pt>
                <c:pt idx="1776">
                  <c:v>17.759999999999977</c:v>
                </c:pt>
                <c:pt idx="1777">
                  <c:v>17.769999999999978</c:v>
                </c:pt>
                <c:pt idx="1778">
                  <c:v>17.77999999999998</c:v>
                </c:pt>
                <c:pt idx="1779">
                  <c:v>17.789999999999981</c:v>
                </c:pt>
                <c:pt idx="1780">
                  <c:v>17.799999999999983</c:v>
                </c:pt>
                <c:pt idx="1781">
                  <c:v>17.809999999999985</c:v>
                </c:pt>
                <c:pt idx="1782">
                  <c:v>17.819999999999986</c:v>
                </c:pt>
                <c:pt idx="1783">
                  <c:v>17.829999999999988</c:v>
                </c:pt>
                <c:pt idx="1784">
                  <c:v>17.839999999999989</c:v>
                </c:pt>
                <c:pt idx="1785">
                  <c:v>17.849999999999991</c:v>
                </c:pt>
                <c:pt idx="1786">
                  <c:v>17.859999999999992</c:v>
                </c:pt>
                <c:pt idx="1787">
                  <c:v>17.869999999999994</c:v>
                </c:pt>
                <c:pt idx="1788">
                  <c:v>17.879999999999995</c:v>
                </c:pt>
                <c:pt idx="1789">
                  <c:v>17.889999999999997</c:v>
                </c:pt>
                <c:pt idx="1790">
                  <c:v>17.899999999999999</c:v>
                </c:pt>
                <c:pt idx="1791">
                  <c:v>17.91</c:v>
                </c:pt>
                <c:pt idx="1792">
                  <c:v>17.920000000000002</c:v>
                </c:pt>
                <c:pt idx="1793">
                  <c:v>17.930000000000003</c:v>
                </c:pt>
                <c:pt idx="1794">
                  <c:v>17.940000000000005</c:v>
                </c:pt>
                <c:pt idx="1795">
                  <c:v>17.950000000000006</c:v>
                </c:pt>
                <c:pt idx="1796">
                  <c:v>17.960000000000008</c:v>
                </c:pt>
                <c:pt idx="1797">
                  <c:v>17.97000000000001</c:v>
                </c:pt>
                <c:pt idx="1798">
                  <c:v>17.980000000000011</c:v>
                </c:pt>
                <c:pt idx="1799">
                  <c:v>17.990000000000013</c:v>
                </c:pt>
                <c:pt idx="1800">
                  <c:v>18.000000000000014</c:v>
                </c:pt>
                <c:pt idx="1801">
                  <c:v>18.010000000000016</c:v>
                </c:pt>
                <c:pt idx="1802">
                  <c:v>18.020000000000017</c:v>
                </c:pt>
                <c:pt idx="1803">
                  <c:v>18.030000000000019</c:v>
                </c:pt>
                <c:pt idx="1804">
                  <c:v>18.04000000000002</c:v>
                </c:pt>
                <c:pt idx="1805">
                  <c:v>18.050000000000022</c:v>
                </c:pt>
                <c:pt idx="1806">
                  <c:v>18.060000000000024</c:v>
                </c:pt>
                <c:pt idx="1807">
                  <c:v>18.070000000000025</c:v>
                </c:pt>
                <c:pt idx="1808">
                  <c:v>18.080000000000027</c:v>
                </c:pt>
                <c:pt idx="1809">
                  <c:v>18.090000000000028</c:v>
                </c:pt>
                <c:pt idx="1810">
                  <c:v>18.10000000000003</c:v>
                </c:pt>
                <c:pt idx="1811">
                  <c:v>18.110000000000031</c:v>
                </c:pt>
                <c:pt idx="1812">
                  <c:v>18.120000000000033</c:v>
                </c:pt>
                <c:pt idx="1813">
                  <c:v>18.130000000000035</c:v>
                </c:pt>
                <c:pt idx="1814">
                  <c:v>18.140000000000036</c:v>
                </c:pt>
                <c:pt idx="1815">
                  <c:v>18.150000000000038</c:v>
                </c:pt>
                <c:pt idx="1816">
                  <c:v>18.160000000000039</c:v>
                </c:pt>
                <c:pt idx="1817">
                  <c:v>18.170000000000041</c:v>
                </c:pt>
                <c:pt idx="1818">
                  <c:v>18.180000000000042</c:v>
                </c:pt>
                <c:pt idx="1819">
                  <c:v>18.190000000000044</c:v>
                </c:pt>
                <c:pt idx="1820">
                  <c:v>18.200000000000045</c:v>
                </c:pt>
                <c:pt idx="1821">
                  <c:v>18.210000000000047</c:v>
                </c:pt>
                <c:pt idx="1822">
                  <c:v>18.220000000000049</c:v>
                </c:pt>
                <c:pt idx="1823">
                  <c:v>18.23000000000005</c:v>
                </c:pt>
                <c:pt idx="1824">
                  <c:v>18.240000000000052</c:v>
                </c:pt>
                <c:pt idx="1825">
                  <c:v>18.250000000000053</c:v>
                </c:pt>
                <c:pt idx="1826">
                  <c:v>18.260000000000055</c:v>
                </c:pt>
                <c:pt idx="1827">
                  <c:v>18.270000000000056</c:v>
                </c:pt>
                <c:pt idx="1828">
                  <c:v>18.280000000000058</c:v>
                </c:pt>
                <c:pt idx="1829">
                  <c:v>18.29000000000006</c:v>
                </c:pt>
                <c:pt idx="1830">
                  <c:v>18.300000000000061</c:v>
                </c:pt>
                <c:pt idx="1831">
                  <c:v>18.310000000000063</c:v>
                </c:pt>
                <c:pt idx="1832">
                  <c:v>18.320000000000064</c:v>
                </c:pt>
                <c:pt idx="1833">
                  <c:v>18.330000000000066</c:v>
                </c:pt>
                <c:pt idx="1834">
                  <c:v>18.340000000000067</c:v>
                </c:pt>
                <c:pt idx="1835">
                  <c:v>18.350000000000069</c:v>
                </c:pt>
                <c:pt idx="1836">
                  <c:v>18.36000000000007</c:v>
                </c:pt>
                <c:pt idx="1837">
                  <c:v>18.370000000000072</c:v>
                </c:pt>
                <c:pt idx="1838">
                  <c:v>18.380000000000074</c:v>
                </c:pt>
                <c:pt idx="1839">
                  <c:v>18.390000000000075</c:v>
                </c:pt>
                <c:pt idx="1840">
                  <c:v>18.400000000000077</c:v>
                </c:pt>
                <c:pt idx="1841">
                  <c:v>18.410000000000078</c:v>
                </c:pt>
                <c:pt idx="1842">
                  <c:v>18.42000000000008</c:v>
                </c:pt>
                <c:pt idx="1843">
                  <c:v>18.430000000000081</c:v>
                </c:pt>
                <c:pt idx="1844">
                  <c:v>18.440000000000083</c:v>
                </c:pt>
                <c:pt idx="1845">
                  <c:v>18.450000000000085</c:v>
                </c:pt>
                <c:pt idx="1846">
                  <c:v>18.460000000000086</c:v>
                </c:pt>
                <c:pt idx="1847">
                  <c:v>18.470000000000088</c:v>
                </c:pt>
                <c:pt idx="1848">
                  <c:v>18.480000000000089</c:v>
                </c:pt>
                <c:pt idx="1849">
                  <c:v>18.490000000000091</c:v>
                </c:pt>
                <c:pt idx="1850">
                  <c:v>18.500000000000092</c:v>
                </c:pt>
                <c:pt idx="1851">
                  <c:v>18.510000000000094</c:v>
                </c:pt>
                <c:pt idx="1852">
                  <c:v>18.520000000000095</c:v>
                </c:pt>
                <c:pt idx="1853">
                  <c:v>18.530000000000097</c:v>
                </c:pt>
                <c:pt idx="1854">
                  <c:v>18.540000000000099</c:v>
                </c:pt>
                <c:pt idx="1855">
                  <c:v>18.5500000000001</c:v>
                </c:pt>
                <c:pt idx="1856">
                  <c:v>18.560000000000102</c:v>
                </c:pt>
                <c:pt idx="1857">
                  <c:v>18.570000000000103</c:v>
                </c:pt>
                <c:pt idx="1858">
                  <c:v>18.580000000000105</c:v>
                </c:pt>
                <c:pt idx="1859">
                  <c:v>18.590000000000106</c:v>
                </c:pt>
                <c:pt idx="1860">
                  <c:v>18.600000000000108</c:v>
                </c:pt>
                <c:pt idx="1861">
                  <c:v>18.61000000000011</c:v>
                </c:pt>
                <c:pt idx="1862">
                  <c:v>18.620000000000111</c:v>
                </c:pt>
                <c:pt idx="1863">
                  <c:v>18.630000000000113</c:v>
                </c:pt>
                <c:pt idx="1864">
                  <c:v>18.640000000000114</c:v>
                </c:pt>
                <c:pt idx="1865">
                  <c:v>18.650000000000116</c:v>
                </c:pt>
                <c:pt idx="1866">
                  <c:v>18.660000000000117</c:v>
                </c:pt>
                <c:pt idx="1867">
                  <c:v>18.670000000000119</c:v>
                </c:pt>
                <c:pt idx="1868">
                  <c:v>18.680000000000121</c:v>
                </c:pt>
                <c:pt idx="1869">
                  <c:v>18.690000000000122</c:v>
                </c:pt>
                <c:pt idx="1870">
                  <c:v>18.700000000000124</c:v>
                </c:pt>
                <c:pt idx="1871">
                  <c:v>18.710000000000125</c:v>
                </c:pt>
                <c:pt idx="1872">
                  <c:v>18.720000000000127</c:v>
                </c:pt>
                <c:pt idx="1873">
                  <c:v>18.730000000000128</c:v>
                </c:pt>
                <c:pt idx="1874">
                  <c:v>18.74000000000013</c:v>
                </c:pt>
                <c:pt idx="1875">
                  <c:v>18.750000000000131</c:v>
                </c:pt>
                <c:pt idx="1876">
                  <c:v>18.760000000000133</c:v>
                </c:pt>
                <c:pt idx="1877">
                  <c:v>18.770000000000135</c:v>
                </c:pt>
                <c:pt idx="1878">
                  <c:v>18.780000000000136</c:v>
                </c:pt>
                <c:pt idx="1879">
                  <c:v>18.790000000000138</c:v>
                </c:pt>
                <c:pt idx="1880">
                  <c:v>18.800000000000139</c:v>
                </c:pt>
                <c:pt idx="1881">
                  <c:v>18.810000000000141</c:v>
                </c:pt>
                <c:pt idx="1882">
                  <c:v>18.820000000000142</c:v>
                </c:pt>
                <c:pt idx="1883">
                  <c:v>18.830000000000144</c:v>
                </c:pt>
                <c:pt idx="1884">
                  <c:v>18.840000000000146</c:v>
                </c:pt>
                <c:pt idx="1885">
                  <c:v>18.850000000000147</c:v>
                </c:pt>
                <c:pt idx="1886">
                  <c:v>18.860000000000149</c:v>
                </c:pt>
                <c:pt idx="1887">
                  <c:v>18.87000000000015</c:v>
                </c:pt>
                <c:pt idx="1888">
                  <c:v>18.880000000000152</c:v>
                </c:pt>
                <c:pt idx="1889">
                  <c:v>18.890000000000153</c:v>
                </c:pt>
                <c:pt idx="1890">
                  <c:v>18.900000000000155</c:v>
                </c:pt>
                <c:pt idx="1891">
                  <c:v>18.910000000000156</c:v>
                </c:pt>
                <c:pt idx="1892">
                  <c:v>18.920000000000158</c:v>
                </c:pt>
                <c:pt idx="1893">
                  <c:v>18.93000000000016</c:v>
                </c:pt>
                <c:pt idx="1894">
                  <c:v>18.940000000000161</c:v>
                </c:pt>
                <c:pt idx="1895">
                  <c:v>18.950000000000163</c:v>
                </c:pt>
                <c:pt idx="1896">
                  <c:v>18.960000000000164</c:v>
                </c:pt>
                <c:pt idx="1897">
                  <c:v>18.970000000000166</c:v>
                </c:pt>
                <c:pt idx="1898">
                  <c:v>18.980000000000167</c:v>
                </c:pt>
                <c:pt idx="1899">
                  <c:v>18.990000000000169</c:v>
                </c:pt>
                <c:pt idx="1900">
                  <c:v>19.000000000000171</c:v>
                </c:pt>
                <c:pt idx="1901">
                  <c:v>19.010000000000172</c:v>
                </c:pt>
                <c:pt idx="1902">
                  <c:v>19.020000000000174</c:v>
                </c:pt>
                <c:pt idx="1903">
                  <c:v>19.030000000000175</c:v>
                </c:pt>
                <c:pt idx="1904">
                  <c:v>19.040000000000177</c:v>
                </c:pt>
                <c:pt idx="1905">
                  <c:v>19.050000000000178</c:v>
                </c:pt>
                <c:pt idx="1906">
                  <c:v>19.06000000000018</c:v>
                </c:pt>
                <c:pt idx="1907">
                  <c:v>19.070000000000181</c:v>
                </c:pt>
                <c:pt idx="1908">
                  <c:v>19.080000000000183</c:v>
                </c:pt>
                <c:pt idx="1909">
                  <c:v>19.090000000000185</c:v>
                </c:pt>
                <c:pt idx="1910">
                  <c:v>19.100000000000186</c:v>
                </c:pt>
                <c:pt idx="1911">
                  <c:v>19.110000000000188</c:v>
                </c:pt>
                <c:pt idx="1912">
                  <c:v>19.120000000000189</c:v>
                </c:pt>
                <c:pt idx="1913">
                  <c:v>19.130000000000191</c:v>
                </c:pt>
                <c:pt idx="1914">
                  <c:v>19.140000000000192</c:v>
                </c:pt>
                <c:pt idx="1915">
                  <c:v>19.150000000000194</c:v>
                </c:pt>
                <c:pt idx="1916">
                  <c:v>19.160000000000196</c:v>
                </c:pt>
                <c:pt idx="1917">
                  <c:v>19.170000000000197</c:v>
                </c:pt>
                <c:pt idx="1918">
                  <c:v>19.180000000000199</c:v>
                </c:pt>
                <c:pt idx="1919">
                  <c:v>19.1900000000002</c:v>
                </c:pt>
                <c:pt idx="1920">
                  <c:v>19.200000000000202</c:v>
                </c:pt>
                <c:pt idx="1921">
                  <c:v>19.210000000000203</c:v>
                </c:pt>
                <c:pt idx="1922">
                  <c:v>19.220000000000205</c:v>
                </c:pt>
                <c:pt idx="1923">
                  <c:v>19.230000000000206</c:v>
                </c:pt>
                <c:pt idx="1924">
                  <c:v>19.240000000000208</c:v>
                </c:pt>
                <c:pt idx="1925">
                  <c:v>19.25000000000021</c:v>
                </c:pt>
                <c:pt idx="1926">
                  <c:v>19.260000000000211</c:v>
                </c:pt>
                <c:pt idx="1927">
                  <c:v>19.270000000000213</c:v>
                </c:pt>
                <c:pt idx="1928">
                  <c:v>19.280000000000214</c:v>
                </c:pt>
                <c:pt idx="1929">
                  <c:v>19.290000000000216</c:v>
                </c:pt>
                <c:pt idx="1930">
                  <c:v>19.300000000000217</c:v>
                </c:pt>
                <c:pt idx="1931">
                  <c:v>19.310000000000219</c:v>
                </c:pt>
                <c:pt idx="1932">
                  <c:v>19.320000000000221</c:v>
                </c:pt>
                <c:pt idx="1933">
                  <c:v>19.330000000000222</c:v>
                </c:pt>
                <c:pt idx="1934">
                  <c:v>19.340000000000224</c:v>
                </c:pt>
                <c:pt idx="1935">
                  <c:v>19.350000000000225</c:v>
                </c:pt>
                <c:pt idx="1936">
                  <c:v>19.360000000000227</c:v>
                </c:pt>
                <c:pt idx="1937">
                  <c:v>19.370000000000228</c:v>
                </c:pt>
                <c:pt idx="1938">
                  <c:v>19.38000000000023</c:v>
                </c:pt>
                <c:pt idx="1939">
                  <c:v>19.390000000000231</c:v>
                </c:pt>
                <c:pt idx="1940">
                  <c:v>19.400000000000233</c:v>
                </c:pt>
                <c:pt idx="1941">
                  <c:v>19.410000000000235</c:v>
                </c:pt>
                <c:pt idx="1942">
                  <c:v>19.420000000000236</c:v>
                </c:pt>
                <c:pt idx="1943">
                  <c:v>19.430000000000238</c:v>
                </c:pt>
                <c:pt idx="1944">
                  <c:v>19.440000000000239</c:v>
                </c:pt>
                <c:pt idx="1945">
                  <c:v>19.450000000000241</c:v>
                </c:pt>
                <c:pt idx="1946">
                  <c:v>19.460000000000242</c:v>
                </c:pt>
                <c:pt idx="1947">
                  <c:v>19.470000000000244</c:v>
                </c:pt>
                <c:pt idx="1948">
                  <c:v>19.480000000000246</c:v>
                </c:pt>
                <c:pt idx="1949">
                  <c:v>19.490000000000247</c:v>
                </c:pt>
                <c:pt idx="1950">
                  <c:v>19.500000000000249</c:v>
                </c:pt>
                <c:pt idx="1951">
                  <c:v>19.51000000000025</c:v>
                </c:pt>
                <c:pt idx="1952">
                  <c:v>19.520000000000252</c:v>
                </c:pt>
                <c:pt idx="1953">
                  <c:v>19.530000000000253</c:v>
                </c:pt>
                <c:pt idx="1954">
                  <c:v>19.540000000000255</c:v>
                </c:pt>
                <c:pt idx="1955">
                  <c:v>19.550000000000257</c:v>
                </c:pt>
                <c:pt idx="1956">
                  <c:v>19.560000000000258</c:v>
                </c:pt>
                <c:pt idx="1957">
                  <c:v>19.57000000000026</c:v>
                </c:pt>
                <c:pt idx="1958">
                  <c:v>19.580000000000261</c:v>
                </c:pt>
                <c:pt idx="1959">
                  <c:v>19.590000000000263</c:v>
                </c:pt>
                <c:pt idx="1960">
                  <c:v>19.600000000000264</c:v>
                </c:pt>
                <c:pt idx="1961">
                  <c:v>19.610000000000266</c:v>
                </c:pt>
                <c:pt idx="1962">
                  <c:v>19.620000000000267</c:v>
                </c:pt>
                <c:pt idx="1963">
                  <c:v>19.630000000000269</c:v>
                </c:pt>
                <c:pt idx="1964">
                  <c:v>19.640000000000271</c:v>
                </c:pt>
                <c:pt idx="1965">
                  <c:v>19.650000000000272</c:v>
                </c:pt>
                <c:pt idx="1966">
                  <c:v>19.660000000000274</c:v>
                </c:pt>
                <c:pt idx="1967">
                  <c:v>19.670000000000275</c:v>
                </c:pt>
                <c:pt idx="1968">
                  <c:v>19.680000000000277</c:v>
                </c:pt>
                <c:pt idx="1969">
                  <c:v>19.690000000000278</c:v>
                </c:pt>
                <c:pt idx="1970">
                  <c:v>19.70000000000028</c:v>
                </c:pt>
                <c:pt idx="1971">
                  <c:v>19.710000000000282</c:v>
                </c:pt>
                <c:pt idx="1972">
                  <c:v>19.720000000000283</c:v>
                </c:pt>
                <c:pt idx="1973">
                  <c:v>19.730000000000285</c:v>
                </c:pt>
                <c:pt idx="1974">
                  <c:v>19.740000000000286</c:v>
                </c:pt>
                <c:pt idx="1975">
                  <c:v>19.750000000000288</c:v>
                </c:pt>
                <c:pt idx="1976">
                  <c:v>19.760000000000289</c:v>
                </c:pt>
                <c:pt idx="1977">
                  <c:v>19.770000000000291</c:v>
                </c:pt>
                <c:pt idx="1978">
                  <c:v>19.780000000000292</c:v>
                </c:pt>
                <c:pt idx="1979">
                  <c:v>19.790000000000294</c:v>
                </c:pt>
                <c:pt idx="1980">
                  <c:v>19.800000000000296</c:v>
                </c:pt>
                <c:pt idx="1981">
                  <c:v>19.810000000000297</c:v>
                </c:pt>
                <c:pt idx="1982">
                  <c:v>19.820000000000299</c:v>
                </c:pt>
                <c:pt idx="1983">
                  <c:v>19.8300000000003</c:v>
                </c:pt>
                <c:pt idx="1984">
                  <c:v>19.840000000000302</c:v>
                </c:pt>
                <c:pt idx="1985">
                  <c:v>19.850000000000303</c:v>
                </c:pt>
                <c:pt idx="1986">
                  <c:v>19.860000000000305</c:v>
                </c:pt>
                <c:pt idx="1987">
                  <c:v>19.870000000000307</c:v>
                </c:pt>
                <c:pt idx="1988">
                  <c:v>19.880000000000308</c:v>
                </c:pt>
                <c:pt idx="1989">
                  <c:v>19.89000000000031</c:v>
                </c:pt>
                <c:pt idx="1990">
                  <c:v>19.900000000000311</c:v>
                </c:pt>
                <c:pt idx="1991">
                  <c:v>19.910000000000313</c:v>
                </c:pt>
                <c:pt idx="1992">
                  <c:v>19.920000000000314</c:v>
                </c:pt>
                <c:pt idx="1993">
                  <c:v>19.930000000000316</c:v>
                </c:pt>
                <c:pt idx="1994">
                  <c:v>19.940000000000317</c:v>
                </c:pt>
                <c:pt idx="1995">
                  <c:v>19.950000000000319</c:v>
                </c:pt>
                <c:pt idx="1996">
                  <c:v>19.960000000000321</c:v>
                </c:pt>
                <c:pt idx="1997">
                  <c:v>19.970000000000322</c:v>
                </c:pt>
                <c:pt idx="1998">
                  <c:v>19.980000000000324</c:v>
                </c:pt>
                <c:pt idx="1999">
                  <c:v>19.990000000000325</c:v>
                </c:pt>
                <c:pt idx="2000">
                  <c:v>20.000000000000327</c:v>
                </c:pt>
                <c:pt idx="2001">
                  <c:v>20.010000000000328</c:v>
                </c:pt>
                <c:pt idx="2002">
                  <c:v>20.02000000000033</c:v>
                </c:pt>
                <c:pt idx="2003">
                  <c:v>20.030000000000332</c:v>
                </c:pt>
                <c:pt idx="2004">
                  <c:v>20.040000000000333</c:v>
                </c:pt>
                <c:pt idx="2005">
                  <c:v>20.050000000000335</c:v>
                </c:pt>
                <c:pt idx="2006">
                  <c:v>20.060000000000336</c:v>
                </c:pt>
                <c:pt idx="2007">
                  <c:v>20.070000000000338</c:v>
                </c:pt>
                <c:pt idx="2008">
                  <c:v>20.080000000000339</c:v>
                </c:pt>
                <c:pt idx="2009">
                  <c:v>20.090000000000341</c:v>
                </c:pt>
                <c:pt idx="2010">
                  <c:v>20.100000000000342</c:v>
                </c:pt>
                <c:pt idx="2011">
                  <c:v>20.110000000000344</c:v>
                </c:pt>
                <c:pt idx="2012">
                  <c:v>20.120000000000346</c:v>
                </c:pt>
                <c:pt idx="2013">
                  <c:v>20.130000000000347</c:v>
                </c:pt>
                <c:pt idx="2014">
                  <c:v>20.140000000000349</c:v>
                </c:pt>
                <c:pt idx="2015">
                  <c:v>20.15000000000035</c:v>
                </c:pt>
                <c:pt idx="2016">
                  <c:v>20.160000000000352</c:v>
                </c:pt>
                <c:pt idx="2017">
                  <c:v>20.170000000000353</c:v>
                </c:pt>
                <c:pt idx="2018">
                  <c:v>20.180000000000355</c:v>
                </c:pt>
                <c:pt idx="2019">
                  <c:v>20.190000000000357</c:v>
                </c:pt>
                <c:pt idx="2020">
                  <c:v>20.200000000000358</c:v>
                </c:pt>
                <c:pt idx="2021">
                  <c:v>20.21000000000036</c:v>
                </c:pt>
                <c:pt idx="2022">
                  <c:v>20.220000000000361</c:v>
                </c:pt>
                <c:pt idx="2023">
                  <c:v>20.230000000000363</c:v>
                </c:pt>
                <c:pt idx="2024">
                  <c:v>20.240000000000364</c:v>
                </c:pt>
                <c:pt idx="2025">
                  <c:v>20.250000000000366</c:v>
                </c:pt>
                <c:pt idx="2026">
                  <c:v>20.260000000000367</c:v>
                </c:pt>
                <c:pt idx="2027">
                  <c:v>20.270000000000369</c:v>
                </c:pt>
                <c:pt idx="2028">
                  <c:v>20.280000000000371</c:v>
                </c:pt>
                <c:pt idx="2029">
                  <c:v>20.290000000000372</c:v>
                </c:pt>
                <c:pt idx="2030">
                  <c:v>20.300000000000374</c:v>
                </c:pt>
                <c:pt idx="2031">
                  <c:v>20.310000000000375</c:v>
                </c:pt>
                <c:pt idx="2032">
                  <c:v>20.320000000000377</c:v>
                </c:pt>
                <c:pt idx="2033">
                  <c:v>20.330000000000378</c:v>
                </c:pt>
                <c:pt idx="2034">
                  <c:v>20.34000000000038</c:v>
                </c:pt>
                <c:pt idx="2035">
                  <c:v>20.350000000000382</c:v>
                </c:pt>
                <c:pt idx="2036">
                  <c:v>20.360000000000383</c:v>
                </c:pt>
                <c:pt idx="2037">
                  <c:v>20.370000000000385</c:v>
                </c:pt>
                <c:pt idx="2038">
                  <c:v>20.380000000000386</c:v>
                </c:pt>
                <c:pt idx="2039">
                  <c:v>20.390000000000388</c:v>
                </c:pt>
                <c:pt idx="2040">
                  <c:v>20.400000000000389</c:v>
                </c:pt>
                <c:pt idx="2041">
                  <c:v>20.410000000000391</c:v>
                </c:pt>
                <c:pt idx="2042">
                  <c:v>20.420000000000393</c:v>
                </c:pt>
                <c:pt idx="2043">
                  <c:v>20.430000000000394</c:v>
                </c:pt>
                <c:pt idx="2044">
                  <c:v>20.440000000000396</c:v>
                </c:pt>
                <c:pt idx="2045">
                  <c:v>20.450000000000397</c:v>
                </c:pt>
                <c:pt idx="2046">
                  <c:v>20.460000000000399</c:v>
                </c:pt>
                <c:pt idx="2047">
                  <c:v>20.4700000000004</c:v>
                </c:pt>
                <c:pt idx="2048">
                  <c:v>20.480000000000402</c:v>
                </c:pt>
                <c:pt idx="2049">
                  <c:v>20.490000000000403</c:v>
                </c:pt>
                <c:pt idx="2050">
                  <c:v>20.500000000000405</c:v>
                </c:pt>
                <c:pt idx="2051">
                  <c:v>20.510000000000407</c:v>
                </c:pt>
                <c:pt idx="2052">
                  <c:v>20.520000000000408</c:v>
                </c:pt>
                <c:pt idx="2053">
                  <c:v>20.53000000000041</c:v>
                </c:pt>
                <c:pt idx="2054">
                  <c:v>20.540000000000411</c:v>
                </c:pt>
                <c:pt idx="2055">
                  <c:v>20.550000000000413</c:v>
                </c:pt>
                <c:pt idx="2056">
                  <c:v>20.560000000000414</c:v>
                </c:pt>
                <c:pt idx="2057">
                  <c:v>20.570000000000416</c:v>
                </c:pt>
                <c:pt idx="2058">
                  <c:v>20.580000000000418</c:v>
                </c:pt>
                <c:pt idx="2059">
                  <c:v>20.590000000000419</c:v>
                </c:pt>
                <c:pt idx="2060">
                  <c:v>20.600000000000421</c:v>
                </c:pt>
                <c:pt idx="2061">
                  <c:v>20.610000000000422</c:v>
                </c:pt>
                <c:pt idx="2062">
                  <c:v>20.620000000000424</c:v>
                </c:pt>
                <c:pt idx="2063">
                  <c:v>20.630000000000425</c:v>
                </c:pt>
                <c:pt idx="2064">
                  <c:v>20.640000000000427</c:v>
                </c:pt>
                <c:pt idx="2065">
                  <c:v>20.650000000000428</c:v>
                </c:pt>
                <c:pt idx="2066">
                  <c:v>20.66000000000043</c:v>
                </c:pt>
                <c:pt idx="2067">
                  <c:v>20.670000000000432</c:v>
                </c:pt>
                <c:pt idx="2068">
                  <c:v>20.680000000000433</c:v>
                </c:pt>
                <c:pt idx="2069">
                  <c:v>20.690000000000435</c:v>
                </c:pt>
                <c:pt idx="2070">
                  <c:v>20.700000000000436</c:v>
                </c:pt>
                <c:pt idx="2071">
                  <c:v>20.710000000000438</c:v>
                </c:pt>
                <c:pt idx="2072">
                  <c:v>20.720000000000439</c:v>
                </c:pt>
                <c:pt idx="2073">
                  <c:v>20.730000000000441</c:v>
                </c:pt>
                <c:pt idx="2074">
                  <c:v>20.740000000000443</c:v>
                </c:pt>
                <c:pt idx="2075">
                  <c:v>20.750000000000444</c:v>
                </c:pt>
                <c:pt idx="2076">
                  <c:v>20.760000000000446</c:v>
                </c:pt>
                <c:pt idx="2077">
                  <c:v>20.770000000000447</c:v>
                </c:pt>
                <c:pt idx="2078">
                  <c:v>20.780000000000449</c:v>
                </c:pt>
                <c:pt idx="2079">
                  <c:v>20.79000000000045</c:v>
                </c:pt>
                <c:pt idx="2080">
                  <c:v>20.800000000000452</c:v>
                </c:pt>
                <c:pt idx="2081">
                  <c:v>20.810000000000453</c:v>
                </c:pt>
                <c:pt idx="2082">
                  <c:v>20.820000000000455</c:v>
                </c:pt>
                <c:pt idx="2083">
                  <c:v>20.830000000000457</c:v>
                </c:pt>
                <c:pt idx="2084">
                  <c:v>20.840000000000458</c:v>
                </c:pt>
                <c:pt idx="2085">
                  <c:v>20.85000000000046</c:v>
                </c:pt>
                <c:pt idx="2086">
                  <c:v>20.860000000000461</c:v>
                </c:pt>
                <c:pt idx="2087">
                  <c:v>20.870000000000463</c:v>
                </c:pt>
                <c:pt idx="2088">
                  <c:v>20.880000000000464</c:v>
                </c:pt>
                <c:pt idx="2089">
                  <c:v>20.890000000000466</c:v>
                </c:pt>
                <c:pt idx="2090">
                  <c:v>20.900000000000468</c:v>
                </c:pt>
                <c:pt idx="2091">
                  <c:v>20.910000000000469</c:v>
                </c:pt>
                <c:pt idx="2092">
                  <c:v>20.920000000000471</c:v>
                </c:pt>
                <c:pt idx="2093">
                  <c:v>20.930000000000472</c:v>
                </c:pt>
                <c:pt idx="2094">
                  <c:v>20.940000000000474</c:v>
                </c:pt>
                <c:pt idx="2095">
                  <c:v>20.950000000000475</c:v>
                </c:pt>
                <c:pt idx="2096">
                  <c:v>20.960000000000477</c:v>
                </c:pt>
                <c:pt idx="2097">
                  <c:v>20.970000000000478</c:v>
                </c:pt>
                <c:pt idx="2098">
                  <c:v>20.98000000000048</c:v>
                </c:pt>
                <c:pt idx="2099">
                  <c:v>20.990000000000482</c:v>
                </c:pt>
                <c:pt idx="2100">
                  <c:v>21.000000000000483</c:v>
                </c:pt>
                <c:pt idx="2101">
                  <c:v>21.010000000000485</c:v>
                </c:pt>
                <c:pt idx="2102">
                  <c:v>21.020000000000486</c:v>
                </c:pt>
                <c:pt idx="2103">
                  <c:v>21.030000000000488</c:v>
                </c:pt>
                <c:pt idx="2104">
                  <c:v>21.040000000000489</c:v>
                </c:pt>
                <c:pt idx="2105">
                  <c:v>21.050000000000491</c:v>
                </c:pt>
                <c:pt idx="2106">
                  <c:v>21.060000000000493</c:v>
                </c:pt>
                <c:pt idx="2107">
                  <c:v>21.070000000000494</c:v>
                </c:pt>
                <c:pt idx="2108">
                  <c:v>21.080000000000496</c:v>
                </c:pt>
                <c:pt idx="2109">
                  <c:v>21.090000000000497</c:v>
                </c:pt>
                <c:pt idx="2110">
                  <c:v>21.100000000000499</c:v>
                </c:pt>
                <c:pt idx="2111">
                  <c:v>21.1100000000005</c:v>
                </c:pt>
                <c:pt idx="2112">
                  <c:v>21.120000000000502</c:v>
                </c:pt>
                <c:pt idx="2113">
                  <c:v>21.130000000000503</c:v>
                </c:pt>
                <c:pt idx="2114">
                  <c:v>21.140000000000505</c:v>
                </c:pt>
                <c:pt idx="2115">
                  <c:v>21.150000000000507</c:v>
                </c:pt>
                <c:pt idx="2116">
                  <c:v>21.160000000000508</c:v>
                </c:pt>
                <c:pt idx="2117">
                  <c:v>21.17000000000051</c:v>
                </c:pt>
                <c:pt idx="2118">
                  <c:v>21.180000000000511</c:v>
                </c:pt>
                <c:pt idx="2119">
                  <c:v>21.190000000000513</c:v>
                </c:pt>
                <c:pt idx="2120">
                  <c:v>21.200000000000514</c:v>
                </c:pt>
                <c:pt idx="2121">
                  <c:v>21.210000000000516</c:v>
                </c:pt>
                <c:pt idx="2122">
                  <c:v>21.220000000000518</c:v>
                </c:pt>
                <c:pt idx="2123">
                  <c:v>21.230000000000519</c:v>
                </c:pt>
                <c:pt idx="2124">
                  <c:v>21.240000000000521</c:v>
                </c:pt>
                <c:pt idx="2125">
                  <c:v>21.250000000000522</c:v>
                </c:pt>
                <c:pt idx="2126">
                  <c:v>21.260000000000524</c:v>
                </c:pt>
                <c:pt idx="2127">
                  <c:v>21.270000000000525</c:v>
                </c:pt>
                <c:pt idx="2128">
                  <c:v>21.280000000000527</c:v>
                </c:pt>
                <c:pt idx="2129">
                  <c:v>21.290000000000529</c:v>
                </c:pt>
                <c:pt idx="2130">
                  <c:v>21.30000000000053</c:v>
                </c:pt>
                <c:pt idx="2131">
                  <c:v>21.310000000000532</c:v>
                </c:pt>
                <c:pt idx="2132">
                  <c:v>21.320000000000533</c:v>
                </c:pt>
                <c:pt idx="2133">
                  <c:v>21.330000000000535</c:v>
                </c:pt>
                <c:pt idx="2134">
                  <c:v>21.340000000000536</c:v>
                </c:pt>
                <c:pt idx="2135">
                  <c:v>21.350000000000538</c:v>
                </c:pt>
                <c:pt idx="2136">
                  <c:v>21.360000000000539</c:v>
                </c:pt>
                <c:pt idx="2137">
                  <c:v>21.370000000000541</c:v>
                </c:pt>
                <c:pt idx="2138">
                  <c:v>21.380000000000543</c:v>
                </c:pt>
                <c:pt idx="2139">
                  <c:v>21.390000000000544</c:v>
                </c:pt>
                <c:pt idx="2140">
                  <c:v>21.400000000000546</c:v>
                </c:pt>
                <c:pt idx="2141">
                  <c:v>21.410000000000547</c:v>
                </c:pt>
                <c:pt idx="2142">
                  <c:v>21.420000000000549</c:v>
                </c:pt>
                <c:pt idx="2143">
                  <c:v>21.43000000000055</c:v>
                </c:pt>
                <c:pt idx="2144">
                  <c:v>21.440000000000552</c:v>
                </c:pt>
                <c:pt idx="2145">
                  <c:v>21.450000000000554</c:v>
                </c:pt>
                <c:pt idx="2146">
                  <c:v>21.460000000000555</c:v>
                </c:pt>
                <c:pt idx="2147">
                  <c:v>21.470000000000557</c:v>
                </c:pt>
                <c:pt idx="2148">
                  <c:v>21.480000000000558</c:v>
                </c:pt>
                <c:pt idx="2149">
                  <c:v>21.49000000000056</c:v>
                </c:pt>
                <c:pt idx="2150">
                  <c:v>21.500000000000561</c:v>
                </c:pt>
                <c:pt idx="2151">
                  <c:v>21.510000000000563</c:v>
                </c:pt>
                <c:pt idx="2152">
                  <c:v>21.520000000000564</c:v>
                </c:pt>
                <c:pt idx="2153">
                  <c:v>21.530000000000566</c:v>
                </c:pt>
                <c:pt idx="2154">
                  <c:v>21.540000000000568</c:v>
                </c:pt>
                <c:pt idx="2155">
                  <c:v>21.550000000000569</c:v>
                </c:pt>
                <c:pt idx="2156">
                  <c:v>21.560000000000571</c:v>
                </c:pt>
                <c:pt idx="2157">
                  <c:v>21.570000000000572</c:v>
                </c:pt>
                <c:pt idx="2158">
                  <c:v>21.580000000000574</c:v>
                </c:pt>
                <c:pt idx="2159">
                  <c:v>21.590000000000575</c:v>
                </c:pt>
                <c:pt idx="2160">
                  <c:v>21.600000000000577</c:v>
                </c:pt>
                <c:pt idx="2161">
                  <c:v>21.610000000000579</c:v>
                </c:pt>
                <c:pt idx="2162">
                  <c:v>21.62000000000058</c:v>
                </c:pt>
                <c:pt idx="2163">
                  <c:v>21.630000000000582</c:v>
                </c:pt>
                <c:pt idx="2164">
                  <c:v>21.640000000000583</c:v>
                </c:pt>
                <c:pt idx="2165">
                  <c:v>21.650000000000585</c:v>
                </c:pt>
                <c:pt idx="2166">
                  <c:v>21.660000000000586</c:v>
                </c:pt>
                <c:pt idx="2167">
                  <c:v>21.670000000000588</c:v>
                </c:pt>
                <c:pt idx="2168">
                  <c:v>21.680000000000589</c:v>
                </c:pt>
                <c:pt idx="2169">
                  <c:v>21.690000000000591</c:v>
                </c:pt>
                <c:pt idx="2170">
                  <c:v>21.700000000000593</c:v>
                </c:pt>
                <c:pt idx="2171">
                  <c:v>21.710000000000594</c:v>
                </c:pt>
                <c:pt idx="2172">
                  <c:v>21.720000000000596</c:v>
                </c:pt>
                <c:pt idx="2173">
                  <c:v>21.730000000000597</c:v>
                </c:pt>
                <c:pt idx="2174">
                  <c:v>21.740000000000599</c:v>
                </c:pt>
                <c:pt idx="2175">
                  <c:v>21.7500000000006</c:v>
                </c:pt>
                <c:pt idx="2176">
                  <c:v>21.760000000000602</c:v>
                </c:pt>
                <c:pt idx="2177">
                  <c:v>21.770000000000604</c:v>
                </c:pt>
                <c:pt idx="2178">
                  <c:v>21.780000000000605</c:v>
                </c:pt>
                <c:pt idx="2179">
                  <c:v>21.790000000000607</c:v>
                </c:pt>
                <c:pt idx="2180">
                  <c:v>21.800000000000608</c:v>
                </c:pt>
                <c:pt idx="2181">
                  <c:v>21.81000000000061</c:v>
                </c:pt>
                <c:pt idx="2182">
                  <c:v>21.820000000000611</c:v>
                </c:pt>
                <c:pt idx="2183">
                  <c:v>21.830000000000613</c:v>
                </c:pt>
                <c:pt idx="2184">
                  <c:v>21.840000000000614</c:v>
                </c:pt>
                <c:pt idx="2185">
                  <c:v>21.850000000000616</c:v>
                </c:pt>
                <c:pt idx="2186">
                  <c:v>21.860000000000618</c:v>
                </c:pt>
                <c:pt idx="2187">
                  <c:v>21.870000000000619</c:v>
                </c:pt>
                <c:pt idx="2188">
                  <c:v>21.880000000000621</c:v>
                </c:pt>
                <c:pt idx="2189">
                  <c:v>21.890000000000622</c:v>
                </c:pt>
                <c:pt idx="2190">
                  <c:v>21.900000000000624</c:v>
                </c:pt>
                <c:pt idx="2191">
                  <c:v>21.910000000000625</c:v>
                </c:pt>
                <c:pt idx="2192">
                  <c:v>21.920000000000627</c:v>
                </c:pt>
                <c:pt idx="2193">
                  <c:v>21.930000000000629</c:v>
                </c:pt>
                <c:pt idx="2194">
                  <c:v>21.94000000000063</c:v>
                </c:pt>
                <c:pt idx="2195">
                  <c:v>21.950000000000632</c:v>
                </c:pt>
                <c:pt idx="2196">
                  <c:v>21.960000000000633</c:v>
                </c:pt>
                <c:pt idx="2197">
                  <c:v>21.970000000000635</c:v>
                </c:pt>
                <c:pt idx="2198">
                  <c:v>21.980000000000636</c:v>
                </c:pt>
                <c:pt idx="2199">
                  <c:v>21.990000000000638</c:v>
                </c:pt>
                <c:pt idx="2200">
                  <c:v>22.000000000000639</c:v>
                </c:pt>
                <c:pt idx="2201">
                  <c:v>22.010000000000641</c:v>
                </c:pt>
                <c:pt idx="2202">
                  <c:v>22.020000000000643</c:v>
                </c:pt>
                <c:pt idx="2203">
                  <c:v>22.030000000000644</c:v>
                </c:pt>
                <c:pt idx="2204">
                  <c:v>22.040000000000646</c:v>
                </c:pt>
                <c:pt idx="2205">
                  <c:v>22.050000000000647</c:v>
                </c:pt>
                <c:pt idx="2206">
                  <c:v>22.060000000000649</c:v>
                </c:pt>
                <c:pt idx="2207">
                  <c:v>22.07000000000065</c:v>
                </c:pt>
                <c:pt idx="2208">
                  <c:v>22.080000000000652</c:v>
                </c:pt>
                <c:pt idx="2209">
                  <c:v>22.090000000000654</c:v>
                </c:pt>
                <c:pt idx="2210">
                  <c:v>22.100000000000655</c:v>
                </c:pt>
                <c:pt idx="2211">
                  <c:v>22.110000000000657</c:v>
                </c:pt>
                <c:pt idx="2212">
                  <c:v>22.120000000000658</c:v>
                </c:pt>
                <c:pt idx="2213">
                  <c:v>22.13000000000066</c:v>
                </c:pt>
                <c:pt idx="2214">
                  <c:v>22.140000000000661</c:v>
                </c:pt>
                <c:pt idx="2215">
                  <c:v>22.150000000000663</c:v>
                </c:pt>
                <c:pt idx="2216">
                  <c:v>22.160000000000664</c:v>
                </c:pt>
                <c:pt idx="2217">
                  <c:v>22.170000000000666</c:v>
                </c:pt>
                <c:pt idx="2218">
                  <c:v>22.180000000000668</c:v>
                </c:pt>
                <c:pt idx="2219">
                  <c:v>22.190000000000669</c:v>
                </c:pt>
                <c:pt idx="2220">
                  <c:v>22.200000000000671</c:v>
                </c:pt>
                <c:pt idx="2221">
                  <c:v>22.210000000000672</c:v>
                </c:pt>
                <c:pt idx="2222">
                  <c:v>22.220000000000674</c:v>
                </c:pt>
                <c:pt idx="2223">
                  <c:v>22.230000000000675</c:v>
                </c:pt>
                <c:pt idx="2224">
                  <c:v>22.240000000000677</c:v>
                </c:pt>
                <c:pt idx="2225">
                  <c:v>22.250000000000679</c:v>
                </c:pt>
                <c:pt idx="2226">
                  <c:v>22.26000000000068</c:v>
                </c:pt>
                <c:pt idx="2227">
                  <c:v>22.270000000000682</c:v>
                </c:pt>
                <c:pt idx="2228">
                  <c:v>22.280000000000683</c:v>
                </c:pt>
                <c:pt idx="2229">
                  <c:v>22.290000000000685</c:v>
                </c:pt>
                <c:pt idx="2230">
                  <c:v>22.300000000000686</c:v>
                </c:pt>
                <c:pt idx="2231">
                  <c:v>22.310000000000688</c:v>
                </c:pt>
                <c:pt idx="2232">
                  <c:v>22.32000000000069</c:v>
                </c:pt>
                <c:pt idx="2233">
                  <c:v>22.330000000000691</c:v>
                </c:pt>
                <c:pt idx="2234">
                  <c:v>22.340000000000693</c:v>
                </c:pt>
                <c:pt idx="2235">
                  <c:v>22.350000000000694</c:v>
                </c:pt>
                <c:pt idx="2236">
                  <c:v>22.360000000000696</c:v>
                </c:pt>
                <c:pt idx="2237">
                  <c:v>22.370000000000697</c:v>
                </c:pt>
                <c:pt idx="2238">
                  <c:v>22.380000000000699</c:v>
                </c:pt>
                <c:pt idx="2239">
                  <c:v>22.3900000000007</c:v>
                </c:pt>
                <c:pt idx="2240">
                  <c:v>22.400000000000702</c:v>
                </c:pt>
                <c:pt idx="2241">
                  <c:v>22.410000000000704</c:v>
                </c:pt>
                <c:pt idx="2242">
                  <c:v>22.420000000000705</c:v>
                </c:pt>
                <c:pt idx="2243">
                  <c:v>22.430000000000707</c:v>
                </c:pt>
                <c:pt idx="2244">
                  <c:v>22.440000000000708</c:v>
                </c:pt>
                <c:pt idx="2245">
                  <c:v>22.45000000000071</c:v>
                </c:pt>
                <c:pt idx="2246">
                  <c:v>22.460000000000711</c:v>
                </c:pt>
                <c:pt idx="2247">
                  <c:v>22.470000000000713</c:v>
                </c:pt>
                <c:pt idx="2248">
                  <c:v>22.480000000000715</c:v>
                </c:pt>
                <c:pt idx="2249">
                  <c:v>22.490000000000716</c:v>
                </c:pt>
                <c:pt idx="2250">
                  <c:v>22.500000000000718</c:v>
                </c:pt>
                <c:pt idx="2251">
                  <c:v>22.510000000000719</c:v>
                </c:pt>
                <c:pt idx="2252">
                  <c:v>22.520000000000721</c:v>
                </c:pt>
                <c:pt idx="2253">
                  <c:v>22.530000000000722</c:v>
                </c:pt>
                <c:pt idx="2254">
                  <c:v>22.540000000000724</c:v>
                </c:pt>
                <c:pt idx="2255">
                  <c:v>22.550000000000725</c:v>
                </c:pt>
                <c:pt idx="2256">
                  <c:v>22.560000000000727</c:v>
                </c:pt>
                <c:pt idx="2257">
                  <c:v>22.570000000000729</c:v>
                </c:pt>
                <c:pt idx="2258">
                  <c:v>22.58000000000073</c:v>
                </c:pt>
                <c:pt idx="2259">
                  <c:v>22.590000000000732</c:v>
                </c:pt>
                <c:pt idx="2260">
                  <c:v>22.600000000000733</c:v>
                </c:pt>
                <c:pt idx="2261">
                  <c:v>22.610000000000735</c:v>
                </c:pt>
                <c:pt idx="2262">
                  <c:v>22.620000000000736</c:v>
                </c:pt>
                <c:pt idx="2263">
                  <c:v>22.630000000000738</c:v>
                </c:pt>
                <c:pt idx="2264">
                  <c:v>22.64000000000074</c:v>
                </c:pt>
                <c:pt idx="2265">
                  <c:v>22.650000000000741</c:v>
                </c:pt>
                <c:pt idx="2266">
                  <c:v>22.660000000000743</c:v>
                </c:pt>
                <c:pt idx="2267">
                  <c:v>22.670000000000744</c:v>
                </c:pt>
                <c:pt idx="2268">
                  <c:v>22.680000000000746</c:v>
                </c:pt>
                <c:pt idx="2269">
                  <c:v>22.690000000000747</c:v>
                </c:pt>
                <c:pt idx="2270">
                  <c:v>22.700000000000749</c:v>
                </c:pt>
                <c:pt idx="2271">
                  <c:v>22.71000000000075</c:v>
                </c:pt>
                <c:pt idx="2272">
                  <c:v>22.720000000000752</c:v>
                </c:pt>
                <c:pt idx="2273">
                  <c:v>22.730000000000754</c:v>
                </c:pt>
                <c:pt idx="2274">
                  <c:v>22.740000000000755</c:v>
                </c:pt>
                <c:pt idx="2275">
                  <c:v>22.750000000000757</c:v>
                </c:pt>
                <c:pt idx="2276">
                  <c:v>22.760000000000758</c:v>
                </c:pt>
                <c:pt idx="2277">
                  <c:v>22.77000000000076</c:v>
                </c:pt>
                <c:pt idx="2278">
                  <c:v>22.780000000000761</c:v>
                </c:pt>
                <c:pt idx="2279">
                  <c:v>22.790000000000763</c:v>
                </c:pt>
                <c:pt idx="2280">
                  <c:v>22.800000000000765</c:v>
                </c:pt>
                <c:pt idx="2281">
                  <c:v>22.810000000000766</c:v>
                </c:pt>
                <c:pt idx="2282">
                  <c:v>22.820000000000768</c:v>
                </c:pt>
                <c:pt idx="2283">
                  <c:v>22.830000000000769</c:v>
                </c:pt>
                <c:pt idx="2284">
                  <c:v>22.840000000000771</c:v>
                </c:pt>
                <c:pt idx="2285">
                  <c:v>22.850000000000772</c:v>
                </c:pt>
                <c:pt idx="2286">
                  <c:v>22.860000000000774</c:v>
                </c:pt>
                <c:pt idx="2287">
                  <c:v>22.870000000000775</c:v>
                </c:pt>
                <c:pt idx="2288">
                  <c:v>22.880000000000777</c:v>
                </c:pt>
                <c:pt idx="2289">
                  <c:v>22.890000000000779</c:v>
                </c:pt>
                <c:pt idx="2290">
                  <c:v>22.90000000000078</c:v>
                </c:pt>
                <c:pt idx="2291">
                  <c:v>22.910000000000782</c:v>
                </c:pt>
                <c:pt idx="2292">
                  <c:v>22.920000000000783</c:v>
                </c:pt>
                <c:pt idx="2293">
                  <c:v>22.930000000000785</c:v>
                </c:pt>
                <c:pt idx="2294">
                  <c:v>22.940000000000786</c:v>
                </c:pt>
                <c:pt idx="2295">
                  <c:v>22.950000000000788</c:v>
                </c:pt>
                <c:pt idx="2296">
                  <c:v>22.96000000000079</c:v>
                </c:pt>
                <c:pt idx="2297">
                  <c:v>22.970000000000791</c:v>
                </c:pt>
                <c:pt idx="2298">
                  <c:v>22.980000000000793</c:v>
                </c:pt>
                <c:pt idx="2299">
                  <c:v>22.990000000000794</c:v>
                </c:pt>
                <c:pt idx="2300">
                  <c:v>23.000000000000796</c:v>
                </c:pt>
                <c:pt idx="2301">
                  <c:v>23.010000000000797</c:v>
                </c:pt>
                <c:pt idx="2302">
                  <c:v>23.020000000000799</c:v>
                </c:pt>
                <c:pt idx="2303">
                  <c:v>23.0300000000008</c:v>
                </c:pt>
                <c:pt idx="2304">
                  <c:v>23.040000000000802</c:v>
                </c:pt>
                <c:pt idx="2305">
                  <c:v>23.050000000000804</c:v>
                </c:pt>
                <c:pt idx="2306">
                  <c:v>23.060000000000805</c:v>
                </c:pt>
                <c:pt idx="2307">
                  <c:v>23.070000000000807</c:v>
                </c:pt>
                <c:pt idx="2308">
                  <c:v>23.080000000000808</c:v>
                </c:pt>
                <c:pt idx="2309">
                  <c:v>23.09000000000081</c:v>
                </c:pt>
                <c:pt idx="2310">
                  <c:v>23.100000000000811</c:v>
                </c:pt>
                <c:pt idx="2311">
                  <c:v>23.110000000000813</c:v>
                </c:pt>
                <c:pt idx="2312">
                  <c:v>23.120000000000815</c:v>
                </c:pt>
                <c:pt idx="2313">
                  <c:v>23.130000000000816</c:v>
                </c:pt>
                <c:pt idx="2314">
                  <c:v>23.140000000000818</c:v>
                </c:pt>
                <c:pt idx="2315">
                  <c:v>23.150000000000819</c:v>
                </c:pt>
                <c:pt idx="2316">
                  <c:v>23.160000000000821</c:v>
                </c:pt>
                <c:pt idx="2317">
                  <c:v>23.170000000000822</c:v>
                </c:pt>
                <c:pt idx="2318">
                  <c:v>23.180000000000824</c:v>
                </c:pt>
                <c:pt idx="2319">
                  <c:v>23.190000000000826</c:v>
                </c:pt>
                <c:pt idx="2320">
                  <c:v>23.200000000000827</c:v>
                </c:pt>
                <c:pt idx="2321">
                  <c:v>23.210000000000829</c:v>
                </c:pt>
                <c:pt idx="2322">
                  <c:v>23.22000000000083</c:v>
                </c:pt>
                <c:pt idx="2323">
                  <c:v>23.230000000000832</c:v>
                </c:pt>
                <c:pt idx="2324">
                  <c:v>23.240000000000833</c:v>
                </c:pt>
                <c:pt idx="2325">
                  <c:v>23.250000000000835</c:v>
                </c:pt>
                <c:pt idx="2326">
                  <c:v>23.260000000000836</c:v>
                </c:pt>
                <c:pt idx="2327">
                  <c:v>23.270000000000838</c:v>
                </c:pt>
                <c:pt idx="2328">
                  <c:v>23.28000000000084</c:v>
                </c:pt>
                <c:pt idx="2329">
                  <c:v>23.290000000000841</c:v>
                </c:pt>
                <c:pt idx="2330">
                  <c:v>23.300000000000843</c:v>
                </c:pt>
                <c:pt idx="2331">
                  <c:v>23.310000000000844</c:v>
                </c:pt>
                <c:pt idx="2332">
                  <c:v>23.320000000000846</c:v>
                </c:pt>
                <c:pt idx="2333">
                  <c:v>23.330000000000847</c:v>
                </c:pt>
                <c:pt idx="2334">
                  <c:v>23.340000000000849</c:v>
                </c:pt>
                <c:pt idx="2335">
                  <c:v>23.350000000000851</c:v>
                </c:pt>
                <c:pt idx="2336">
                  <c:v>23.360000000000852</c:v>
                </c:pt>
                <c:pt idx="2337">
                  <c:v>23.370000000000854</c:v>
                </c:pt>
                <c:pt idx="2338">
                  <c:v>23.380000000000855</c:v>
                </c:pt>
                <c:pt idx="2339">
                  <c:v>23.390000000000857</c:v>
                </c:pt>
                <c:pt idx="2340">
                  <c:v>23.400000000000858</c:v>
                </c:pt>
                <c:pt idx="2341">
                  <c:v>23.41000000000086</c:v>
                </c:pt>
                <c:pt idx="2342">
                  <c:v>23.420000000000861</c:v>
                </c:pt>
                <c:pt idx="2343">
                  <c:v>23.430000000000863</c:v>
                </c:pt>
                <c:pt idx="2344">
                  <c:v>23.440000000000865</c:v>
                </c:pt>
                <c:pt idx="2345">
                  <c:v>23.450000000000866</c:v>
                </c:pt>
                <c:pt idx="2346">
                  <c:v>23.460000000000868</c:v>
                </c:pt>
                <c:pt idx="2347">
                  <c:v>23.470000000000869</c:v>
                </c:pt>
                <c:pt idx="2348">
                  <c:v>23.480000000000871</c:v>
                </c:pt>
                <c:pt idx="2349">
                  <c:v>23.490000000000872</c:v>
                </c:pt>
                <c:pt idx="2350">
                  <c:v>23.500000000000874</c:v>
                </c:pt>
                <c:pt idx="2351">
                  <c:v>23.510000000000876</c:v>
                </c:pt>
                <c:pt idx="2352">
                  <c:v>23.520000000000877</c:v>
                </c:pt>
                <c:pt idx="2353">
                  <c:v>23.530000000000879</c:v>
                </c:pt>
                <c:pt idx="2354">
                  <c:v>23.54000000000088</c:v>
                </c:pt>
                <c:pt idx="2355">
                  <c:v>23.550000000000882</c:v>
                </c:pt>
                <c:pt idx="2356">
                  <c:v>23.560000000000883</c:v>
                </c:pt>
                <c:pt idx="2357">
                  <c:v>23.570000000000885</c:v>
                </c:pt>
                <c:pt idx="2358">
                  <c:v>23.580000000000886</c:v>
                </c:pt>
                <c:pt idx="2359">
                  <c:v>23.590000000000888</c:v>
                </c:pt>
                <c:pt idx="2360">
                  <c:v>23.60000000000089</c:v>
                </c:pt>
                <c:pt idx="2361">
                  <c:v>23.610000000000891</c:v>
                </c:pt>
                <c:pt idx="2362">
                  <c:v>23.620000000000893</c:v>
                </c:pt>
                <c:pt idx="2363">
                  <c:v>23.630000000000894</c:v>
                </c:pt>
                <c:pt idx="2364">
                  <c:v>23.640000000000896</c:v>
                </c:pt>
                <c:pt idx="2365">
                  <c:v>23.650000000000897</c:v>
                </c:pt>
                <c:pt idx="2366">
                  <c:v>23.660000000000899</c:v>
                </c:pt>
                <c:pt idx="2367">
                  <c:v>23.670000000000901</c:v>
                </c:pt>
                <c:pt idx="2368">
                  <c:v>23.680000000000902</c:v>
                </c:pt>
                <c:pt idx="2369">
                  <c:v>23.690000000000904</c:v>
                </c:pt>
                <c:pt idx="2370">
                  <c:v>23.700000000000905</c:v>
                </c:pt>
                <c:pt idx="2371">
                  <c:v>23.710000000000907</c:v>
                </c:pt>
                <c:pt idx="2372">
                  <c:v>23.720000000000908</c:v>
                </c:pt>
                <c:pt idx="2373">
                  <c:v>23.73000000000091</c:v>
                </c:pt>
                <c:pt idx="2374">
                  <c:v>23.740000000000911</c:v>
                </c:pt>
                <c:pt idx="2375">
                  <c:v>23.750000000000913</c:v>
                </c:pt>
                <c:pt idx="2376">
                  <c:v>23.760000000000915</c:v>
                </c:pt>
                <c:pt idx="2377">
                  <c:v>23.770000000000916</c:v>
                </c:pt>
                <c:pt idx="2378">
                  <c:v>23.780000000000918</c:v>
                </c:pt>
                <c:pt idx="2379">
                  <c:v>23.790000000000919</c:v>
                </c:pt>
                <c:pt idx="2380">
                  <c:v>23.800000000000921</c:v>
                </c:pt>
                <c:pt idx="2381">
                  <c:v>23.810000000000922</c:v>
                </c:pt>
                <c:pt idx="2382">
                  <c:v>23.820000000000924</c:v>
                </c:pt>
                <c:pt idx="2383">
                  <c:v>23.830000000000926</c:v>
                </c:pt>
                <c:pt idx="2384">
                  <c:v>23.840000000000927</c:v>
                </c:pt>
                <c:pt idx="2385">
                  <c:v>23.850000000000929</c:v>
                </c:pt>
                <c:pt idx="2386">
                  <c:v>23.86000000000093</c:v>
                </c:pt>
                <c:pt idx="2387">
                  <c:v>23.870000000000932</c:v>
                </c:pt>
                <c:pt idx="2388">
                  <c:v>23.880000000000933</c:v>
                </c:pt>
                <c:pt idx="2389">
                  <c:v>23.890000000000935</c:v>
                </c:pt>
                <c:pt idx="2390">
                  <c:v>23.900000000000936</c:v>
                </c:pt>
                <c:pt idx="2391">
                  <c:v>23.910000000000938</c:v>
                </c:pt>
                <c:pt idx="2392">
                  <c:v>23.92000000000094</c:v>
                </c:pt>
                <c:pt idx="2393">
                  <c:v>23.930000000000941</c:v>
                </c:pt>
                <c:pt idx="2394">
                  <c:v>23.940000000000943</c:v>
                </c:pt>
                <c:pt idx="2395">
                  <c:v>23.950000000000944</c:v>
                </c:pt>
                <c:pt idx="2396">
                  <c:v>23.960000000000946</c:v>
                </c:pt>
                <c:pt idx="2397">
                  <c:v>23.970000000000947</c:v>
                </c:pt>
                <c:pt idx="2398">
                  <c:v>23.980000000000949</c:v>
                </c:pt>
                <c:pt idx="2399">
                  <c:v>23.990000000000951</c:v>
                </c:pt>
                <c:pt idx="2400">
                  <c:v>24.000000000000952</c:v>
                </c:pt>
                <c:pt idx="2401">
                  <c:v>24.010000000000954</c:v>
                </c:pt>
                <c:pt idx="2402">
                  <c:v>24.020000000000955</c:v>
                </c:pt>
                <c:pt idx="2403">
                  <c:v>24.030000000000957</c:v>
                </c:pt>
                <c:pt idx="2404">
                  <c:v>24.040000000000958</c:v>
                </c:pt>
                <c:pt idx="2405">
                  <c:v>24.05000000000096</c:v>
                </c:pt>
                <c:pt idx="2406">
                  <c:v>24.060000000000962</c:v>
                </c:pt>
                <c:pt idx="2407">
                  <c:v>24.070000000000963</c:v>
                </c:pt>
                <c:pt idx="2408">
                  <c:v>24.080000000000965</c:v>
                </c:pt>
                <c:pt idx="2409">
                  <c:v>24.090000000000966</c:v>
                </c:pt>
                <c:pt idx="2410">
                  <c:v>24.100000000000968</c:v>
                </c:pt>
                <c:pt idx="2411">
                  <c:v>24.110000000000969</c:v>
                </c:pt>
                <c:pt idx="2412">
                  <c:v>24.120000000000971</c:v>
                </c:pt>
                <c:pt idx="2413">
                  <c:v>24.130000000000972</c:v>
                </c:pt>
                <c:pt idx="2414">
                  <c:v>24.140000000000974</c:v>
                </c:pt>
                <c:pt idx="2415">
                  <c:v>24.150000000000976</c:v>
                </c:pt>
                <c:pt idx="2416">
                  <c:v>24.160000000000977</c:v>
                </c:pt>
                <c:pt idx="2417">
                  <c:v>24.170000000000979</c:v>
                </c:pt>
                <c:pt idx="2418">
                  <c:v>24.18000000000098</c:v>
                </c:pt>
                <c:pt idx="2419">
                  <c:v>24.190000000000982</c:v>
                </c:pt>
                <c:pt idx="2420">
                  <c:v>24.200000000000983</c:v>
                </c:pt>
                <c:pt idx="2421">
                  <c:v>24.210000000000985</c:v>
                </c:pt>
                <c:pt idx="2422">
                  <c:v>24.220000000000987</c:v>
                </c:pt>
                <c:pt idx="2423">
                  <c:v>24.230000000000988</c:v>
                </c:pt>
                <c:pt idx="2424">
                  <c:v>24.24000000000099</c:v>
                </c:pt>
                <c:pt idx="2425">
                  <c:v>24.250000000000991</c:v>
                </c:pt>
                <c:pt idx="2426">
                  <c:v>24.260000000000993</c:v>
                </c:pt>
                <c:pt idx="2427">
                  <c:v>24.270000000000994</c:v>
                </c:pt>
                <c:pt idx="2428">
                  <c:v>24.280000000000996</c:v>
                </c:pt>
                <c:pt idx="2429">
                  <c:v>24.290000000000997</c:v>
                </c:pt>
                <c:pt idx="2430">
                  <c:v>24.300000000000999</c:v>
                </c:pt>
                <c:pt idx="2431">
                  <c:v>24.310000000001001</c:v>
                </c:pt>
                <c:pt idx="2432">
                  <c:v>24.320000000001002</c:v>
                </c:pt>
                <c:pt idx="2433">
                  <c:v>24.330000000001004</c:v>
                </c:pt>
                <c:pt idx="2434">
                  <c:v>24.340000000001005</c:v>
                </c:pt>
                <c:pt idx="2435">
                  <c:v>24.350000000001007</c:v>
                </c:pt>
                <c:pt idx="2436">
                  <c:v>24.360000000001008</c:v>
                </c:pt>
                <c:pt idx="2437">
                  <c:v>24.37000000000101</c:v>
                </c:pt>
                <c:pt idx="2438">
                  <c:v>24.380000000001012</c:v>
                </c:pt>
                <c:pt idx="2439">
                  <c:v>24.390000000001013</c:v>
                </c:pt>
                <c:pt idx="2440">
                  <c:v>24.400000000001015</c:v>
                </c:pt>
                <c:pt idx="2441">
                  <c:v>24.410000000001016</c:v>
                </c:pt>
                <c:pt idx="2442">
                  <c:v>24.420000000001018</c:v>
                </c:pt>
                <c:pt idx="2443">
                  <c:v>24.430000000001019</c:v>
                </c:pt>
                <c:pt idx="2444">
                  <c:v>24.440000000001021</c:v>
                </c:pt>
                <c:pt idx="2445">
                  <c:v>24.450000000001022</c:v>
                </c:pt>
                <c:pt idx="2446">
                  <c:v>24.460000000001024</c:v>
                </c:pt>
                <c:pt idx="2447">
                  <c:v>24.470000000001026</c:v>
                </c:pt>
                <c:pt idx="2448">
                  <c:v>24.480000000001027</c:v>
                </c:pt>
                <c:pt idx="2449">
                  <c:v>24.490000000001029</c:v>
                </c:pt>
                <c:pt idx="2450">
                  <c:v>24.50000000000103</c:v>
                </c:pt>
                <c:pt idx="2451">
                  <c:v>24.510000000001032</c:v>
                </c:pt>
                <c:pt idx="2452">
                  <c:v>24.520000000001033</c:v>
                </c:pt>
                <c:pt idx="2453">
                  <c:v>24.530000000001035</c:v>
                </c:pt>
                <c:pt idx="2454">
                  <c:v>24.540000000001037</c:v>
                </c:pt>
                <c:pt idx="2455">
                  <c:v>24.550000000001038</c:v>
                </c:pt>
                <c:pt idx="2456">
                  <c:v>24.56000000000104</c:v>
                </c:pt>
                <c:pt idx="2457">
                  <c:v>24.570000000001041</c:v>
                </c:pt>
                <c:pt idx="2458">
                  <c:v>24.580000000001043</c:v>
                </c:pt>
                <c:pt idx="2459">
                  <c:v>24.590000000001044</c:v>
                </c:pt>
                <c:pt idx="2460">
                  <c:v>24.600000000001046</c:v>
                </c:pt>
                <c:pt idx="2461">
                  <c:v>24.610000000001047</c:v>
                </c:pt>
                <c:pt idx="2462">
                  <c:v>24.620000000001049</c:v>
                </c:pt>
                <c:pt idx="2463">
                  <c:v>24.630000000001051</c:v>
                </c:pt>
                <c:pt idx="2464">
                  <c:v>24.640000000001052</c:v>
                </c:pt>
                <c:pt idx="2465">
                  <c:v>24.650000000001054</c:v>
                </c:pt>
                <c:pt idx="2466">
                  <c:v>24.660000000001055</c:v>
                </c:pt>
                <c:pt idx="2467">
                  <c:v>24.670000000001057</c:v>
                </c:pt>
                <c:pt idx="2468">
                  <c:v>24.680000000001058</c:v>
                </c:pt>
                <c:pt idx="2469">
                  <c:v>24.69000000000106</c:v>
                </c:pt>
                <c:pt idx="2470">
                  <c:v>24.700000000001062</c:v>
                </c:pt>
                <c:pt idx="2471">
                  <c:v>24.710000000001063</c:v>
                </c:pt>
                <c:pt idx="2472">
                  <c:v>24.720000000001065</c:v>
                </c:pt>
                <c:pt idx="2473">
                  <c:v>24.730000000001066</c:v>
                </c:pt>
                <c:pt idx="2474">
                  <c:v>24.740000000001068</c:v>
                </c:pt>
                <c:pt idx="2475">
                  <c:v>24.750000000001069</c:v>
                </c:pt>
                <c:pt idx="2476">
                  <c:v>24.760000000001071</c:v>
                </c:pt>
                <c:pt idx="2477">
                  <c:v>24.770000000001072</c:v>
                </c:pt>
                <c:pt idx="2478">
                  <c:v>24.780000000001074</c:v>
                </c:pt>
                <c:pt idx="2479">
                  <c:v>24.790000000001076</c:v>
                </c:pt>
                <c:pt idx="2480">
                  <c:v>24.800000000001077</c:v>
                </c:pt>
                <c:pt idx="2481">
                  <c:v>24.810000000001079</c:v>
                </c:pt>
                <c:pt idx="2482">
                  <c:v>24.82000000000108</c:v>
                </c:pt>
                <c:pt idx="2483">
                  <c:v>24.830000000001082</c:v>
                </c:pt>
                <c:pt idx="2484">
                  <c:v>24.840000000001083</c:v>
                </c:pt>
                <c:pt idx="2485">
                  <c:v>24.850000000001085</c:v>
                </c:pt>
                <c:pt idx="2486">
                  <c:v>24.860000000001087</c:v>
                </c:pt>
                <c:pt idx="2487">
                  <c:v>24.870000000001088</c:v>
                </c:pt>
                <c:pt idx="2488">
                  <c:v>24.88000000000109</c:v>
                </c:pt>
                <c:pt idx="2489">
                  <c:v>24.890000000001091</c:v>
                </c:pt>
                <c:pt idx="2490">
                  <c:v>24.900000000001093</c:v>
                </c:pt>
                <c:pt idx="2491">
                  <c:v>24.910000000001094</c:v>
                </c:pt>
                <c:pt idx="2492">
                  <c:v>24.920000000001096</c:v>
                </c:pt>
                <c:pt idx="2493">
                  <c:v>24.930000000001098</c:v>
                </c:pt>
                <c:pt idx="2494">
                  <c:v>24.940000000001099</c:v>
                </c:pt>
                <c:pt idx="2495">
                  <c:v>24.950000000001101</c:v>
                </c:pt>
                <c:pt idx="2496">
                  <c:v>24.960000000001102</c:v>
                </c:pt>
                <c:pt idx="2497">
                  <c:v>24.970000000001104</c:v>
                </c:pt>
                <c:pt idx="2498">
                  <c:v>24.980000000001105</c:v>
                </c:pt>
                <c:pt idx="2499">
                  <c:v>24.990000000001107</c:v>
                </c:pt>
                <c:pt idx="2500">
                  <c:v>25.000000000001108</c:v>
                </c:pt>
                <c:pt idx="2501">
                  <c:v>25.01000000000111</c:v>
                </c:pt>
                <c:pt idx="2502">
                  <c:v>25.020000000001112</c:v>
                </c:pt>
                <c:pt idx="2503">
                  <c:v>25.030000000001113</c:v>
                </c:pt>
                <c:pt idx="2504">
                  <c:v>25.040000000001115</c:v>
                </c:pt>
                <c:pt idx="2505">
                  <c:v>25.050000000001116</c:v>
                </c:pt>
                <c:pt idx="2506">
                  <c:v>25.060000000001118</c:v>
                </c:pt>
                <c:pt idx="2507">
                  <c:v>25.070000000001119</c:v>
                </c:pt>
                <c:pt idx="2508">
                  <c:v>25.080000000001121</c:v>
                </c:pt>
                <c:pt idx="2509">
                  <c:v>25.090000000001123</c:v>
                </c:pt>
                <c:pt idx="2510">
                  <c:v>25.100000000001124</c:v>
                </c:pt>
                <c:pt idx="2511">
                  <c:v>25.110000000001126</c:v>
                </c:pt>
                <c:pt idx="2512">
                  <c:v>25.120000000001127</c:v>
                </c:pt>
                <c:pt idx="2513">
                  <c:v>25.130000000001129</c:v>
                </c:pt>
                <c:pt idx="2514">
                  <c:v>25.14000000000113</c:v>
                </c:pt>
                <c:pt idx="2515">
                  <c:v>25.150000000001132</c:v>
                </c:pt>
                <c:pt idx="2516">
                  <c:v>25.160000000001133</c:v>
                </c:pt>
                <c:pt idx="2517">
                  <c:v>25.170000000001135</c:v>
                </c:pt>
                <c:pt idx="2518">
                  <c:v>25.180000000001137</c:v>
                </c:pt>
                <c:pt idx="2519">
                  <c:v>25.190000000001138</c:v>
                </c:pt>
                <c:pt idx="2520">
                  <c:v>25.20000000000114</c:v>
                </c:pt>
                <c:pt idx="2521">
                  <c:v>25.210000000001141</c:v>
                </c:pt>
                <c:pt idx="2522">
                  <c:v>25.220000000001143</c:v>
                </c:pt>
                <c:pt idx="2523">
                  <c:v>25.230000000001144</c:v>
                </c:pt>
                <c:pt idx="2524">
                  <c:v>25.240000000001146</c:v>
                </c:pt>
                <c:pt idx="2525">
                  <c:v>25.250000000001148</c:v>
                </c:pt>
                <c:pt idx="2526">
                  <c:v>25.260000000001149</c:v>
                </c:pt>
                <c:pt idx="2527">
                  <c:v>25.270000000001151</c:v>
                </c:pt>
                <c:pt idx="2528">
                  <c:v>25.280000000001152</c:v>
                </c:pt>
                <c:pt idx="2529">
                  <c:v>25.290000000001154</c:v>
                </c:pt>
                <c:pt idx="2530">
                  <c:v>25.300000000001155</c:v>
                </c:pt>
                <c:pt idx="2531">
                  <c:v>25.310000000001157</c:v>
                </c:pt>
                <c:pt idx="2532">
                  <c:v>25.320000000001158</c:v>
                </c:pt>
                <c:pt idx="2533">
                  <c:v>25.33000000000116</c:v>
                </c:pt>
                <c:pt idx="2534">
                  <c:v>25.340000000001162</c:v>
                </c:pt>
                <c:pt idx="2535">
                  <c:v>25.350000000001163</c:v>
                </c:pt>
                <c:pt idx="2536">
                  <c:v>25.360000000001165</c:v>
                </c:pt>
                <c:pt idx="2537">
                  <c:v>25.370000000001166</c:v>
                </c:pt>
                <c:pt idx="2538">
                  <c:v>25.380000000001168</c:v>
                </c:pt>
                <c:pt idx="2539">
                  <c:v>25.390000000001169</c:v>
                </c:pt>
                <c:pt idx="2540">
                  <c:v>25.400000000001171</c:v>
                </c:pt>
                <c:pt idx="2541">
                  <c:v>25.410000000001173</c:v>
                </c:pt>
                <c:pt idx="2542">
                  <c:v>25.420000000001174</c:v>
                </c:pt>
                <c:pt idx="2543">
                  <c:v>25.430000000001176</c:v>
                </c:pt>
                <c:pt idx="2544">
                  <c:v>25.440000000001177</c:v>
                </c:pt>
                <c:pt idx="2545">
                  <c:v>25.450000000001179</c:v>
                </c:pt>
                <c:pt idx="2546">
                  <c:v>25.46000000000118</c:v>
                </c:pt>
                <c:pt idx="2547">
                  <c:v>25.470000000001182</c:v>
                </c:pt>
                <c:pt idx="2548">
                  <c:v>25.480000000001183</c:v>
                </c:pt>
                <c:pt idx="2549">
                  <c:v>25.490000000001185</c:v>
                </c:pt>
                <c:pt idx="2550">
                  <c:v>25.500000000001187</c:v>
                </c:pt>
                <c:pt idx="2551">
                  <c:v>25.510000000001188</c:v>
                </c:pt>
                <c:pt idx="2552">
                  <c:v>25.52000000000119</c:v>
                </c:pt>
                <c:pt idx="2553">
                  <c:v>25.530000000001191</c:v>
                </c:pt>
                <c:pt idx="2554">
                  <c:v>25.540000000001193</c:v>
                </c:pt>
                <c:pt idx="2555">
                  <c:v>25.550000000001194</c:v>
                </c:pt>
                <c:pt idx="2556">
                  <c:v>25.560000000001196</c:v>
                </c:pt>
                <c:pt idx="2557">
                  <c:v>25.570000000001198</c:v>
                </c:pt>
                <c:pt idx="2558">
                  <c:v>25.580000000001199</c:v>
                </c:pt>
                <c:pt idx="2559">
                  <c:v>25.590000000001201</c:v>
                </c:pt>
                <c:pt idx="2560">
                  <c:v>25.600000000001202</c:v>
                </c:pt>
                <c:pt idx="2561">
                  <c:v>25.610000000001204</c:v>
                </c:pt>
                <c:pt idx="2562">
                  <c:v>25.620000000001205</c:v>
                </c:pt>
                <c:pt idx="2563">
                  <c:v>25.630000000001207</c:v>
                </c:pt>
                <c:pt idx="2564">
                  <c:v>25.640000000001208</c:v>
                </c:pt>
                <c:pt idx="2565">
                  <c:v>25.65000000000121</c:v>
                </c:pt>
                <c:pt idx="2566">
                  <c:v>25.660000000001212</c:v>
                </c:pt>
                <c:pt idx="2567">
                  <c:v>25.670000000001213</c:v>
                </c:pt>
                <c:pt idx="2568">
                  <c:v>25.680000000001215</c:v>
                </c:pt>
                <c:pt idx="2569">
                  <c:v>25.690000000001216</c:v>
                </c:pt>
                <c:pt idx="2570">
                  <c:v>25.700000000001218</c:v>
                </c:pt>
                <c:pt idx="2571">
                  <c:v>25.710000000001219</c:v>
                </c:pt>
                <c:pt idx="2572">
                  <c:v>25.720000000001221</c:v>
                </c:pt>
                <c:pt idx="2573">
                  <c:v>25.730000000001223</c:v>
                </c:pt>
                <c:pt idx="2574">
                  <c:v>25.740000000001224</c:v>
                </c:pt>
                <c:pt idx="2575">
                  <c:v>25.750000000001226</c:v>
                </c:pt>
                <c:pt idx="2576">
                  <c:v>25.760000000001227</c:v>
                </c:pt>
                <c:pt idx="2577">
                  <c:v>25.770000000001229</c:v>
                </c:pt>
                <c:pt idx="2578">
                  <c:v>25.78000000000123</c:v>
                </c:pt>
                <c:pt idx="2579">
                  <c:v>25.790000000001232</c:v>
                </c:pt>
                <c:pt idx="2580">
                  <c:v>25.800000000001234</c:v>
                </c:pt>
                <c:pt idx="2581">
                  <c:v>25.810000000001235</c:v>
                </c:pt>
                <c:pt idx="2582">
                  <c:v>25.820000000001237</c:v>
                </c:pt>
                <c:pt idx="2583">
                  <c:v>25.830000000001238</c:v>
                </c:pt>
                <c:pt idx="2584">
                  <c:v>25.84000000000124</c:v>
                </c:pt>
                <c:pt idx="2585">
                  <c:v>25.850000000001241</c:v>
                </c:pt>
                <c:pt idx="2586">
                  <c:v>25.860000000001243</c:v>
                </c:pt>
                <c:pt idx="2587">
                  <c:v>25.870000000001244</c:v>
                </c:pt>
                <c:pt idx="2588">
                  <c:v>25.880000000001246</c:v>
                </c:pt>
                <c:pt idx="2589">
                  <c:v>25.890000000001248</c:v>
                </c:pt>
                <c:pt idx="2590">
                  <c:v>25.900000000001249</c:v>
                </c:pt>
                <c:pt idx="2591">
                  <c:v>25.910000000001251</c:v>
                </c:pt>
                <c:pt idx="2592">
                  <c:v>25.920000000001252</c:v>
                </c:pt>
                <c:pt idx="2593">
                  <c:v>25.930000000001254</c:v>
                </c:pt>
                <c:pt idx="2594">
                  <c:v>25.940000000001255</c:v>
                </c:pt>
                <c:pt idx="2595">
                  <c:v>25.950000000001257</c:v>
                </c:pt>
                <c:pt idx="2596">
                  <c:v>25.960000000001259</c:v>
                </c:pt>
                <c:pt idx="2597">
                  <c:v>25.97000000000126</c:v>
                </c:pt>
                <c:pt idx="2598">
                  <c:v>25.980000000001262</c:v>
                </c:pt>
                <c:pt idx="2599">
                  <c:v>25.990000000001263</c:v>
                </c:pt>
                <c:pt idx="2600">
                  <c:v>26.000000000001265</c:v>
                </c:pt>
                <c:pt idx="2601">
                  <c:v>26.010000000001266</c:v>
                </c:pt>
                <c:pt idx="2602">
                  <c:v>26.020000000001268</c:v>
                </c:pt>
                <c:pt idx="2603">
                  <c:v>26.030000000001269</c:v>
                </c:pt>
                <c:pt idx="2604">
                  <c:v>26.040000000001271</c:v>
                </c:pt>
                <c:pt idx="2605">
                  <c:v>26.050000000001273</c:v>
                </c:pt>
                <c:pt idx="2606">
                  <c:v>26.060000000001274</c:v>
                </c:pt>
                <c:pt idx="2607">
                  <c:v>26.070000000001276</c:v>
                </c:pt>
                <c:pt idx="2608">
                  <c:v>26.080000000001277</c:v>
                </c:pt>
                <c:pt idx="2609">
                  <c:v>26.090000000001279</c:v>
                </c:pt>
                <c:pt idx="2610">
                  <c:v>26.10000000000128</c:v>
                </c:pt>
                <c:pt idx="2611">
                  <c:v>26.110000000001282</c:v>
                </c:pt>
                <c:pt idx="2612">
                  <c:v>26.120000000001284</c:v>
                </c:pt>
                <c:pt idx="2613">
                  <c:v>26.130000000001285</c:v>
                </c:pt>
                <c:pt idx="2614">
                  <c:v>26.140000000001287</c:v>
                </c:pt>
                <c:pt idx="2615">
                  <c:v>26.150000000001288</c:v>
                </c:pt>
                <c:pt idx="2616">
                  <c:v>26.16000000000129</c:v>
                </c:pt>
                <c:pt idx="2617">
                  <c:v>26.170000000001291</c:v>
                </c:pt>
                <c:pt idx="2618">
                  <c:v>26.180000000001293</c:v>
                </c:pt>
                <c:pt idx="2619">
                  <c:v>26.190000000001294</c:v>
                </c:pt>
                <c:pt idx="2620">
                  <c:v>26.200000000001296</c:v>
                </c:pt>
                <c:pt idx="2621">
                  <c:v>26.210000000001298</c:v>
                </c:pt>
                <c:pt idx="2622">
                  <c:v>26.220000000001299</c:v>
                </c:pt>
                <c:pt idx="2623">
                  <c:v>26.230000000001301</c:v>
                </c:pt>
                <c:pt idx="2624">
                  <c:v>26.240000000001302</c:v>
                </c:pt>
                <c:pt idx="2625">
                  <c:v>26.250000000001304</c:v>
                </c:pt>
                <c:pt idx="2626">
                  <c:v>26.260000000001305</c:v>
                </c:pt>
                <c:pt idx="2627">
                  <c:v>26.270000000001307</c:v>
                </c:pt>
                <c:pt idx="2628">
                  <c:v>26.280000000001309</c:v>
                </c:pt>
                <c:pt idx="2629">
                  <c:v>26.29000000000131</c:v>
                </c:pt>
                <c:pt idx="2630">
                  <c:v>26.300000000001312</c:v>
                </c:pt>
                <c:pt idx="2631">
                  <c:v>26.310000000001313</c:v>
                </c:pt>
                <c:pt idx="2632">
                  <c:v>26.320000000001315</c:v>
                </c:pt>
                <c:pt idx="2633">
                  <c:v>26.330000000001316</c:v>
                </c:pt>
                <c:pt idx="2634">
                  <c:v>26.340000000001318</c:v>
                </c:pt>
                <c:pt idx="2635">
                  <c:v>26.350000000001319</c:v>
                </c:pt>
                <c:pt idx="2636">
                  <c:v>26.360000000001321</c:v>
                </c:pt>
                <c:pt idx="2637">
                  <c:v>26.370000000001323</c:v>
                </c:pt>
                <c:pt idx="2638">
                  <c:v>26.380000000001324</c:v>
                </c:pt>
                <c:pt idx="2639">
                  <c:v>26.390000000001326</c:v>
                </c:pt>
                <c:pt idx="2640">
                  <c:v>26.400000000001327</c:v>
                </c:pt>
                <c:pt idx="2641">
                  <c:v>26.410000000001329</c:v>
                </c:pt>
                <c:pt idx="2642">
                  <c:v>26.42000000000133</c:v>
                </c:pt>
                <c:pt idx="2643">
                  <c:v>26.430000000001332</c:v>
                </c:pt>
                <c:pt idx="2644">
                  <c:v>26.440000000001334</c:v>
                </c:pt>
                <c:pt idx="2645">
                  <c:v>26.450000000001335</c:v>
                </c:pt>
                <c:pt idx="2646">
                  <c:v>26.460000000001337</c:v>
                </c:pt>
                <c:pt idx="2647">
                  <c:v>26.470000000001338</c:v>
                </c:pt>
                <c:pt idx="2648">
                  <c:v>26.48000000000134</c:v>
                </c:pt>
                <c:pt idx="2649">
                  <c:v>26.490000000001341</c:v>
                </c:pt>
                <c:pt idx="2650">
                  <c:v>26.500000000001343</c:v>
                </c:pt>
                <c:pt idx="2651">
                  <c:v>26.510000000001344</c:v>
                </c:pt>
                <c:pt idx="2652">
                  <c:v>26.520000000001346</c:v>
                </c:pt>
                <c:pt idx="2653">
                  <c:v>26.530000000001348</c:v>
                </c:pt>
                <c:pt idx="2654">
                  <c:v>26.540000000001349</c:v>
                </c:pt>
                <c:pt idx="2655">
                  <c:v>26.550000000001351</c:v>
                </c:pt>
                <c:pt idx="2656">
                  <c:v>26.560000000001352</c:v>
                </c:pt>
                <c:pt idx="2657">
                  <c:v>26.570000000001354</c:v>
                </c:pt>
                <c:pt idx="2658">
                  <c:v>26.580000000001355</c:v>
                </c:pt>
                <c:pt idx="2659">
                  <c:v>26.590000000001357</c:v>
                </c:pt>
                <c:pt idx="2660">
                  <c:v>26.600000000001359</c:v>
                </c:pt>
                <c:pt idx="2661">
                  <c:v>26.61000000000136</c:v>
                </c:pt>
                <c:pt idx="2662">
                  <c:v>26.620000000001362</c:v>
                </c:pt>
                <c:pt idx="2663">
                  <c:v>26.630000000001363</c:v>
                </c:pt>
                <c:pt idx="2664">
                  <c:v>26.640000000001365</c:v>
                </c:pt>
                <c:pt idx="2665">
                  <c:v>26.650000000001366</c:v>
                </c:pt>
                <c:pt idx="2666">
                  <c:v>26.660000000001368</c:v>
                </c:pt>
                <c:pt idx="2667">
                  <c:v>26.67000000000137</c:v>
                </c:pt>
                <c:pt idx="2668">
                  <c:v>26.680000000001371</c:v>
                </c:pt>
                <c:pt idx="2669">
                  <c:v>26.690000000001373</c:v>
                </c:pt>
                <c:pt idx="2670">
                  <c:v>26.700000000001374</c:v>
                </c:pt>
                <c:pt idx="2671">
                  <c:v>26.710000000001376</c:v>
                </c:pt>
                <c:pt idx="2672">
                  <c:v>26.720000000001377</c:v>
                </c:pt>
                <c:pt idx="2673">
                  <c:v>26.730000000001379</c:v>
                </c:pt>
                <c:pt idx="2674">
                  <c:v>26.74000000000138</c:v>
                </c:pt>
                <c:pt idx="2675">
                  <c:v>26.750000000001382</c:v>
                </c:pt>
                <c:pt idx="2676">
                  <c:v>26.760000000001384</c:v>
                </c:pt>
                <c:pt idx="2677">
                  <c:v>26.770000000001385</c:v>
                </c:pt>
                <c:pt idx="2678">
                  <c:v>26.780000000001387</c:v>
                </c:pt>
                <c:pt idx="2679">
                  <c:v>26.790000000001388</c:v>
                </c:pt>
                <c:pt idx="2680">
                  <c:v>26.80000000000139</c:v>
                </c:pt>
                <c:pt idx="2681">
                  <c:v>26.810000000001391</c:v>
                </c:pt>
                <c:pt idx="2682">
                  <c:v>26.820000000001393</c:v>
                </c:pt>
                <c:pt idx="2683">
                  <c:v>26.830000000001395</c:v>
                </c:pt>
                <c:pt idx="2684">
                  <c:v>26.840000000001396</c:v>
                </c:pt>
                <c:pt idx="2685">
                  <c:v>26.850000000001398</c:v>
                </c:pt>
                <c:pt idx="2686">
                  <c:v>26.860000000001399</c:v>
                </c:pt>
                <c:pt idx="2687">
                  <c:v>26.870000000001401</c:v>
                </c:pt>
                <c:pt idx="2688">
                  <c:v>26.880000000001402</c:v>
                </c:pt>
                <c:pt idx="2689">
                  <c:v>26.890000000001404</c:v>
                </c:pt>
                <c:pt idx="2690">
                  <c:v>26.900000000001405</c:v>
                </c:pt>
                <c:pt idx="2691">
                  <c:v>26.910000000001407</c:v>
                </c:pt>
                <c:pt idx="2692">
                  <c:v>26.920000000001409</c:v>
                </c:pt>
                <c:pt idx="2693">
                  <c:v>26.93000000000141</c:v>
                </c:pt>
                <c:pt idx="2694">
                  <c:v>26.940000000001412</c:v>
                </c:pt>
                <c:pt idx="2695">
                  <c:v>26.950000000001413</c:v>
                </c:pt>
                <c:pt idx="2696">
                  <c:v>26.960000000001415</c:v>
                </c:pt>
                <c:pt idx="2697">
                  <c:v>26.970000000001416</c:v>
                </c:pt>
                <c:pt idx="2698">
                  <c:v>26.980000000001418</c:v>
                </c:pt>
                <c:pt idx="2699">
                  <c:v>26.99000000000142</c:v>
                </c:pt>
                <c:pt idx="2700">
                  <c:v>27.000000000001421</c:v>
                </c:pt>
                <c:pt idx="2701">
                  <c:v>27.010000000001423</c:v>
                </c:pt>
                <c:pt idx="2702">
                  <c:v>27.020000000001424</c:v>
                </c:pt>
                <c:pt idx="2703">
                  <c:v>27.030000000001426</c:v>
                </c:pt>
                <c:pt idx="2704">
                  <c:v>27.040000000001427</c:v>
                </c:pt>
                <c:pt idx="2705">
                  <c:v>27.050000000001429</c:v>
                </c:pt>
                <c:pt idx="2706">
                  <c:v>27.06000000000143</c:v>
                </c:pt>
                <c:pt idx="2707">
                  <c:v>27.070000000001432</c:v>
                </c:pt>
                <c:pt idx="2708">
                  <c:v>27.080000000001434</c:v>
                </c:pt>
                <c:pt idx="2709">
                  <c:v>27.090000000001435</c:v>
                </c:pt>
                <c:pt idx="2710">
                  <c:v>27.100000000001437</c:v>
                </c:pt>
                <c:pt idx="2711">
                  <c:v>27.110000000001438</c:v>
                </c:pt>
                <c:pt idx="2712">
                  <c:v>27.12000000000144</c:v>
                </c:pt>
                <c:pt idx="2713">
                  <c:v>27.130000000001441</c:v>
                </c:pt>
                <c:pt idx="2714">
                  <c:v>27.140000000001443</c:v>
                </c:pt>
                <c:pt idx="2715">
                  <c:v>27.150000000001445</c:v>
                </c:pt>
                <c:pt idx="2716">
                  <c:v>27.160000000001446</c:v>
                </c:pt>
                <c:pt idx="2717">
                  <c:v>27.170000000001448</c:v>
                </c:pt>
                <c:pt idx="2718">
                  <c:v>27.180000000001449</c:v>
                </c:pt>
                <c:pt idx="2719">
                  <c:v>27.190000000001451</c:v>
                </c:pt>
                <c:pt idx="2720">
                  <c:v>27.200000000001452</c:v>
                </c:pt>
                <c:pt idx="2721">
                  <c:v>27.210000000001454</c:v>
                </c:pt>
                <c:pt idx="2722">
                  <c:v>27.220000000001455</c:v>
                </c:pt>
                <c:pt idx="2723">
                  <c:v>27.230000000001457</c:v>
                </c:pt>
                <c:pt idx="2724">
                  <c:v>27.240000000001459</c:v>
                </c:pt>
                <c:pt idx="2725">
                  <c:v>27.25000000000146</c:v>
                </c:pt>
                <c:pt idx="2726">
                  <c:v>27.260000000001462</c:v>
                </c:pt>
                <c:pt idx="2727">
                  <c:v>27.270000000001463</c:v>
                </c:pt>
                <c:pt idx="2728">
                  <c:v>27.280000000001465</c:v>
                </c:pt>
                <c:pt idx="2729">
                  <c:v>27.290000000001466</c:v>
                </c:pt>
                <c:pt idx="2730">
                  <c:v>27.300000000001468</c:v>
                </c:pt>
                <c:pt idx="2731">
                  <c:v>27.31000000000147</c:v>
                </c:pt>
                <c:pt idx="2732">
                  <c:v>27.320000000001471</c:v>
                </c:pt>
                <c:pt idx="2733">
                  <c:v>27.330000000001473</c:v>
                </c:pt>
                <c:pt idx="2734">
                  <c:v>27.340000000001474</c:v>
                </c:pt>
                <c:pt idx="2735">
                  <c:v>27.350000000001476</c:v>
                </c:pt>
                <c:pt idx="2736">
                  <c:v>27.360000000001477</c:v>
                </c:pt>
                <c:pt idx="2737">
                  <c:v>27.370000000001479</c:v>
                </c:pt>
                <c:pt idx="2738">
                  <c:v>27.38000000000148</c:v>
                </c:pt>
                <c:pt idx="2739">
                  <c:v>27.390000000001482</c:v>
                </c:pt>
                <c:pt idx="2740">
                  <c:v>27.400000000001484</c:v>
                </c:pt>
                <c:pt idx="2741">
                  <c:v>27.410000000001485</c:v>
                </c:pt>
                <c:pt idx="2742">
                  <c:v>27.420000000001487</c:v>
                </c:pt>
                <c:pt idx="2743">
                  <c:v>27.430000000001488</c:v>
                </c:pt>
                <c:pt idx="2744">
                  <c:v>27.44000000000149</c:v>
                </c:pt>
                <c:pt idx="2745">
                  <c:v>27.450000000001491</c:v>
                </c:pt>
                <c:pt idx="2746">
                  <c:v>27.460000000001493</c:v>
                </c:pt>
                <c:pt idx="2747">
                  <c:v>27.470000000001495</c:v>
                </c:pt>
                <c:pt idx="2748">
                  <c:v>27.480000000001496</c:v>
                </c:pt>
                <c:pt idx="2749">
                  <c:v>27.490000000001498</c:v>
                </c:pt>
                <c:pt idx="2750">
                  <c:v>27.500000000001499</c:v>
                </c:pt>
                <c:pt idx="2751">
                  <c:v>27.510000000001501</c:v>
                </c:pt>
                <c:pt idx="2752">
                  <c:v>27.520000000001502</c:v>
                </c:pt>
                <c:pt idx="2753">
                  <c:v>27.530000000001504</c:v>
                </c:pt>
                <c:pt idx="2754">
                  <c:v>27.540000000001505</c:v>
                </c:pt>
                <c:pt idx="2755">
                  <c:v>27.550000000001507</c:v>
                </c:pt>
                <c:pt idx="2756">
                  <c:v>27.560000000001509</c:v>
                </c:pt>
                <c:pt idx="2757">
                  <c:v>27.57000000000151</c:v>
                </c:pt>
                <c:pt idx="2758">
                  <c:v>27.580000000001512</c:v>
                </c:pt>
                <c:pt idx="2759">
                  <c:v>27.590000000001513</c:v>
                </c:pt>
                <c:pt idx="2760">
                  <c:v>27.600000000001515</c:v>
                </c:pt>
                <c:pt idx="2761">
                  <c:v>27.610000000001516</c:v>
                </c:pt>
                <c:pt idx="2762">
                  <c:v>27.620000000001518</c:v>
                </c:pt>
                <c:pt idx="2763">
                  <c:v>27.63000000000152</c:v>
                </c:pt>
                <c:pt idx="2764">
                  <c:v>27.640000000001521</c:v>
                </c:pt>
                <c:pt idx="2765">
                  <c:v>27.650000000001523</c:v>
                </c:pt>
                <c:pt idx="2766">
                  <c:v>27.660000000001524</c:v>
                </c:pt>
                <c:pt idx="2767">
                  <c:v>27.670000000001526</c:v>
                </c:pt>
                <c:pt idx="2768">
                  <c:v>27.680000000001527</c:v>
                </c:pt>
                <c:pt idx="2769">
                  <c:v>27.690000000001529</c:v>
                </c:pt>
                <c:pt idx="2770">
                  <c:v>27.700000000001531</c:v>
                </c:pt>
                <c:pt idx="2771">
                  <c:v>27.710000000001532</c:v>
                </c:pt>
                <c:pt idx="2772">
                  <c:v>27.720000000001534</c:v>
                </c:pt>
                <c:pt idx="2773">
                  <c:v>27.730000000001535</c:v>
                </c:pt>
                <c:pt idx="2774">
                  <c:v>27.740000000001537</c:v>
                </c:pt>
                <c:pt idx="2775">
                  <c:v>27.750000000001538</c:v>
                </c:pt>
                <c:pt idx="2776">
                  <c:v>27.76000000000154</c:v>
                </c:pt>
                <c:pt idx="2777">
                  <c:v>27.770000000001541</c:v>
                </c:pt>
                <c:pt idx="2778">
                  <c:v>27.780000000001543</c:v>
                </c:pt>
                <c:pt idx="2779">
                  <c:v>27.790000000001545</c:v>
                </c:pt>
                <c:pt idx="2780">
                  <c:v>27.800000000001546</c:v>
                </c:pt>
                <c:pt idx="2781">
                  <c:v>27.810000000001548</c:v>
                </c:pt>
                <c:pt idx="2782">
                  <c:v>27.820000000001549</c:v>
                </c:pt>
                <c:pt idx="2783">
                  <c:v>27.830000000001551</c:v>
                </c:pt>
                <c:pt idx="2784">
                  <c:v>27.840000000001552</c:v>
                </c:pt>
                <c:pt idx="2785">
                  <c:v>27.850000000001554</c:v>
                </c:pt>
                <c:pt idx="2786">
                  <c:v>27.860000000001556</c:v>
                </c:pt>
                <c:pt idx="2787">
                  <c:v>27.870000000001557</c:v>
                </c:pt>
                <c:pt idx="2788">
                  <c:v>27.880000000001559</c:v>
                </c:pt>
                <c:pt idx="2789">
                  <c:v>27.89000000000156</c:v>
                </c:pt>
                <c:pt idx="2790">
                  <c:v>27.900000000001562</c:v>
                </c:pt>
                <c:pt idx="2791">
                  <c:v>27.910000000001563</c:v>
                </c:pt>
                <c:pt idx="2792">
                  <c:v>27.920000000001565</c:v>
                </c:pt>
                <c:pt idx="2793">
                  <c:v>27.930000000001566</c:v>
                </c:pt>
                <c:pt idx="2794">
                  <c:v>27.940000000001568</c:v>
                </c:pt>
                <c:pt idx="2795">
                  <c:v>27.95000000000157</c:v>
                </c:pt>
                <c:pt idx="2796">
                  <c:v>27.960000000001571</c:v>
                </c:pt>
                <c:pt idx="2797">
                  <c:v>27.970000000001573</c:v>
                </c:pt>
                <c:pt idx="2798">
                  <c:v>27.980000000001574</c:v>
                </c:pt>
                <c:pt idx="2799">
                  <c:v>27.990000000001576</c:v>
                </c:pt>
                <c:pt idx="2800">
                  <c:v>28.000000000001577</c:v>
                </c:pt>
                <c:pt idx="2801">
                  <c:v>28.010000000001579</c:v>
                </c:pt>
                <c:pt idx="2802">
                  <c:v>28.020000000001581</c:v>
                </c:pt>
                <c:pt idx="2803">
                  <c:v>28.030000000001582</c:v>
                </c:pt>
                <c:pt idx="2804">
                  <c:v>28.040000000001584</c:v>
                </c:pt>
                <c:pt idx="2805">
                  <c:v>28.050000000001585</c:v>
                </c:pt>
                <c:pt idx="2806">
                  <c:v>28.060000000001587</c:v>
                </c:pt>
                <c:pt idx="2807">
                  <c:v>28.070000000001588</c:v>
                </c:pt>
                <c:pt idx="2808">
                  <c:v>28.08000000000159</c:v>
                </c:pt>
                <c:pt idx="2809">
                  <c:v>28.090000000001591</c:v>
                </c:pt>
                <c:pt idx="2810">
                  <c:v>28.100000000001593</c:v>
                </c:pt>
                <c:pt idx="2811">
                  <c:v>28.110000000001595</c:v>
                </c:pt>
                <c:pt idx="2812">
                  <c:v>28.120000000001596</c:v>
                </c:pt>
                <c:pt idx="2813">
                  <c:v>28.130000000001598</c:v>
                </c:pt>
                <c:pt idx="2814">
                  <c:v>28.140000000001599</c:v>
                </c:pt>
                <c:pt idx="2815">
                  <c:v>28.150000000001601</c:v>
                </c:pt>
                <c:pt idx="2816">
                  <c:v>28.160000000001602</c:v>
                </c:pt>
                <c:pt idx="2817">
                  <c:v>28.170000000001604</c:v>
                </c:pt>
                <c:pt idx="2818">
                  <c:v>28.180000000001606</c:v>
                </c:pt>
                <c:pt idx="2819">
                  <c:v>28.190000000001607</c:v>
                </c:pt>
                <c:pt idx="2820">
                  <c:v>28.200000000001609</c:v>
                </c:pt>
                <c:pt idx="2821">
                  <c:v>28.21000000000161</c:v>
                </c:pt>
                <c:pt idx="2822">
                  <c:v>28.220000000001612</c:v>
                </c:pt>
                <c:pt idx="2823">
                  <c:v>28.230000000001613</c:v>
                </c:pt>
                <c:pt idx="2824">
                  <c:v>28.240000000001615</c:v>
                </c:pt>
                <c:pt idx="2825">
                  <c:v>28.250000000001616</c:v>
                </c:pt>
                <c:pt idx="2826">
                  <c:v>28.260000000001618</c:v>
                </c:pt>
                <c:pt idx="2827">
                  <c:v>28.27000000000162</c:v>
                </c:pt>
                <c:pt idx="2828">
                  <c:v>28.280000000001621</c:v>
                </c:pt>
                <c:pt idx="2829">
                  <c:v>28.290000000001623</c:v>
                </c:pt>
                <c:pt idx="2830">
                  <c:v>28.300000000001624</c:v>
                </c:pt>
                <c:pt idx="2831">
                  <c:v>28.310000000001626</c:v>
                </c:pt>
                <c:pt idx="2832">
                  <c:v>28.320000000001627</c:v>
                </c:pt>
                <c:pt idx="2833">
                  <c:v>28.330000000001629</c:v>
                </c:pt>
                <c:pt idx="2834">
                  <c:v>28.340000000001631</c:v>
                </c:pt>
                <c:pt idx="2835">
                  <c:v>28.350000000001632</c:v>
                </c:pt>
                <c:pt idx="2836">
                  <c:v>28.360000000001634</c:v>
                </c:pt>
                <c:pt idx="2837">
                  <c:v>28.370000000001635</c:v>
                </c:pt>
                <c:pt idx="2838">
                  <c:v>28.380000000001637</c:v>
                </c:pt>
                <c:pt idx="2839">
                  <c:v>28.390000000001638</c:v>
                </c:pt>
                <c:pt idx="2840">
                  <c:v>28.40000000000164</c:v>
                </c:pt>
                <c:pt idx="2841">
                  <c:v>28.410000000001641</c:v>
                </c:pt>
                <c:pt idx="2842">
                  <c:v>28.420000000001643</c:v>
                </c:pt>
                <c:pt idx="2843">
                  <c:v>28.430000000001645</c:v>
                </c:pt>
                <c:pt idx="2844">
                  <c:v>28.440000000001646</c:v>
                </c:pt>
                <c:pt idx="2845">
                  <c:v>28.450000000001648</c:v>
                </c:pt>
                <c:pt idx="2846">
                  <c:v>28.460000000001649</c:v>
                </c:pt>
                <c:pt idx="2847">
                  <c:v>28.470000000001651</c:v>
                </c:pt>
                <c:pt idx="2848">
                  <c:v>28.480000000001652</c:v>
                </c:pt>
                <c:pt idx="2849">
                  <c:v>28.490000000001654</c:v>
                </c:pt>
                <c:pt idx="2850">
                  <c:v>28.500000000001656</c:v>
                </c:pt>
                <c:pt idx="2851">
                  <c:v>28.510000000001657</c:v>
                </c:pt>
                <c:pt idx="2852">
                  <c:v>28.520000000001659</c:v>
                </c:pt>
                <c:pt idx="2853">
                  <c:v>28.53000000000166</c:v>
                </c:pt>
                <c:pt idx="2854">
                  <c:v>28.540000000001662</c:v>
                </c:pt>
                <c:pt idx="2855">
                  <c:v>28.550000000001663</c:v>
                </c:pt>
                <c:pt idx="2856">
                  <c:v>28.560000000001665</c:v>
                </c:pt>
                <c:pt idx="2857">
                  <c:v>28.570000000001667</c:v>
                </c:pt>
                <c:pt idx="2858">
                  <c:v>28.580000000001668</c:v>
                </c:pt>
                <c:pt idx="2859">
                  <c:v>28.59000000000167</c:v>
                </c:pt>
                <c:pt idx="2860">
                  <c:v>28.600000000001671</c:v>
                </c:pt>
                <c:pt idx="2861">
                  <c:v>28.610000000001673</c:v>
                </c:pt>
                <c:pt idx="2862">
                  <c:v>28.620000000001674</c:v>
                </c:pt>
                <c:pt idx="2863">
                  <c:v>28.630000000001676</c:v>
                </c:pt>
                <c:pt idx="2864">
                  <c:v>28.640000000001677</c:v>
                </c:pt>
                <c:pt idx="2865">
                  <c:v>28.650000000001679</c:v>
                </c:pt>
                <c:pt idx="2866">
                  <c:v>28.660000000001681</c:v>
                </c:pt>
                <c:pt idx="2867">
                  <c:v>28.670000000001682</c:v>
                </c:pt>
                <c:pt idx="2868">
                  <c:v>28.680000000001684</c:v>
                </c:pt>
                <c:pt idx="2869">
                  <c:v>28.690000000001685</c:v>
                </c:pt>
                <c:pt idx="2870">
                  <c:v>28.700000000001687</c:v>
                </c:pt>
                <c:pt idx="2871">
                  <c:v>28.710000000001688</c:v>
                </c:pt>
                <c:pt idx="2872">
                  <c:v>28.72000000000169</c:v>
                </c:pt>
                <c:pt idx="2873">
                  <c:v>28.730000000001692</c:v>
                </c:pt>
                <c:pt idx="2874">
                  <c:v>28.740000000001693</c:v>
                </c:pt>
                <c:pt idx="2875">
                  <c:v>28.750000000001695</c:v>
                </c:pt>
                <c:pt idx="2876">
                  <c:v>28.760000000001696</c:v>
                </c:pt>
                <c:pt idx="2877">
                  <c:v>28.770000000001698</c:v>
                </c:pt>
                <c:pt idx="2878">
                  <c:v>28.780000000001699</c:v>
                </c:pt>
                <c:pt idx="2879">
                  <c:v>28.790000000001701</c:v>
                </c:pt>
                <c:pt idx="2880">
                  <c:v>28.800000000001702</c:v>
                </c:pt>
                <c:pt idx="2881">
                  <c:v>28.810000000001704</c:v>
                </c:pt>
                <c:pt idx="2882">
                  <c:v>28.820000000001706</c:v>
                </c:pt>
                <c:pt idx="2883">
                  <c:v>28.830000000001707</c:v>
                </c:pt>
                <c:pt idx="2884">
                  <c:v>28.840000000001709</c:v>
                </c:pt>
                <c:pt idx="2885">
                  <c:v>28.85000000000171</c:v>
                </c:pt>
                <c:pt idx="2886">
                  <c:v>28.860000000001712</c:v>
                </c:pt>
                <c:pt idx="2887">
                  <c:v>28.870000000001713</c:v>
                </c:pt>
                <c:pt idx="2888">
                  <c:v>28.880000000001715</c:v>
                </c:pt>
                <c:pt idx="2889">
                  <c:v>28.890000000001717</c:v>
                </c:pt>
                <c:pt idx="2890">
                  <c:v>28.900000000001718</c:v>
                </c:pt>
                <c:pt idx="2891">
                  <c:v>28.91000000000172</c:v>
                </c:pt>
                <c:pt idx="2892">
                  <c:v>28.920000000001721</c:v>
                </c:pt>
                <c:pt idx="2893">
                  <c:v>28.930000000001723</c:v>
                </c:pt>
                <c:pt idx="2894">
                  <c:v>28.940000000001724</c:v>
                </c:pt>
                <c:pt idx="2895">
                  <c:v>28.950000000001726</c:v>
                </c:pt>
                <c:pt idx="2896">
                  <c:v>28.960000000001727</c:v>
                </c:pt>
                <c:pt idx="2897">
                  <c:v>28.970000000001729</c:v>
                </c:pt>
                <c:pt idx="2898">
                  <c:v>28.980000000001731</c:v>
                </c:pt>
                <c:pt idx="2899">
                  <c:v>28.990000000001732</c:v>
                </c:pt>
                <c:pt idx="2900">
                  <c:v>29.000000000001734</c:v>
                </c:pt>
                <c:pt idx="2901">
                  <c:v>29.010000000001735</c:v>
                </c:pt>
                <c:pt idx="2902">
                  <c:v>29.020000000001737</c:v>
                </c:pt>
                <c:pt idx="2903">
                  <c:v>29.030000000001738</c:v>
                </c:pt>
                <c:pt idx="2904">
                  <c:v>29.04000000000174</c:v>
                </c:pt>
                <c:pt idx="2905">
                  <c:v>29.050000000001742</c:v>
                </c:pt>
                <c:pt idx="2906">
                  <c:v>29.060000000001743</c:v>
                </c:pt>
                <c:pt idx="2907">
                  <c:v>29.070000000001745</c:v>
                </c:pt>
                <c:pt idx="2908">
                  <c:v>29.080000000001746</c:v>
                </c:pt>
                <c:pt idx="2909">
                  <c:v>29.090000000001748</c:v>
                </c:pt>
                <c:pt idx="2910">
                  <c:v>29.100000000001749</c:v>
                </c:pt>
                <c:pt idx="2911">
                  <c:v>29.110000000001751</c:v>
                </c:pt>
                <c:pt idx="2912">
                  <c:v>29.120000000001752</c:v>
                </c:pt>
                <c:pt idx="2913">
                  <c:v>29.130000000001754</c:v>
                </c:pt>
                <c:pt idx="2914">
                  <c:v>29.140000000001756</c:v>
                </c:pt>
                <c:pt idx="2915">
                  <c:v>29.150000000001757</c:v>
                </c:pt>
                <c:pt idx="2916">
                  <c:v>29.160000000001759</c:v>
                </c:pt>
                <c:pt idx="2917">
                  <c:v>29.17000000000176</c:v>
                </c:pt>
                <c:pt idx="2918">
                  <c:v>29.180000000001762</c:v>
                </c:pt>
                <c:pt idx="2919">
                  <c:v>29.190000000001763</c:v>
                </c:pt>
                <c:pt idx="2920">
                  <c:v>29.200000000001765</c:v>
                </c:pt>
                <c:pt idx="2921">
                  <c:v>29.210000000001767</c:v>
                </c:pt>
                <c:pt idx="2922">
                  <c:v>29.220000000001768</c:v>
                </c:pt>
                <c:pt idx="2923">
                  <c:v>29.23000000000177</c:v>
                </c:pt>
                <c:pt idx="2924">
                  <c:v>29.240000000001771</c:v>
                </c:pt>
                <c:pt idx="2925">
                  <c:v>29.250000000001773</c:v>
                </c:pt>
                <c:pt idx="2926">
                  <c:v>29.260000000001774</c:v>
                </c:pt>
                <c:pt idx="2927">
                  <c:v>29.270000000001776</c:v>
                </c:pt>
                <c:pt idx="2928">
                  <c:v>29.280000000001777</c:v>
                </c:pt>
                <c:pt idx="2929">
                  <c:v>29.290000000001779</c:v>
                </c:pt>
                <c:pt idx="2930">
                  <c:v>29.300000000001781</c:v>
                </c:pt>
                <c:pt idx="2931">
                  <c:v>29.310000000001782</c:v>
                </c:pt>
                <c:pt idx="2932">
                  <c:v>29.320000000001784</c:v>
                </c:pt>
                <c:pt idx="2933">
                  <c:v>29.330000000001785</c:v>
                </c:pt>
                <c:pt idx="2934">
                  <c:v>29.340000000001787</c:v>
                </c:pt>
                <c:pt idx="2935">
                  <c:v>29.350000000001788</c:v>
                </c:pt>
                <c:pt idx="2936">
                  <c:v>29.36000000000179</c:v>
                </c:pt>
                <c:pt idx="2937">
                  <c:v>29.370000000001792</c:v>
                </c:pt>
                <c:pt idx="2938">
                  <c:v>29.380000000001793</c:v>
                </c:pt>
                <c:pt idx="2939">
                  <c:v>29.390000000001795</c:v>
                </c:pt>
                <c:pt idx="2940">
                  <c:v>29.400000000001796</c:v>
                </c:pt>
                <c:pt idx="2941">
                  <c:v>29.410000000001798</c:v>
                </c:pt>
                <c:pt idx="2942">
                  <c:v>29.420000000001799</c:v>
                </c:pt>
                <c:pt idx="2943">
                  <c:v>29.430000000001801</c:v>
                </c:pt>
                <c:pt idx="2944">
                  <c:v>29.440000000001803</c:v>
                </c:pt>
                <c:pt idx="2945">
                  <c:v>29.450000000001804</c:v>
                </c:pt>
                <c:pt idx="2946">
                  <c:v>29.460000000001806</c:v>
                </c:pt>
                <c:pt idx="2947">
                  <c:v>29.470000000001807</c:v>
                </c:pt>
                <c:pt idx="2948">
                  <c:v>29.480000000001809</c:v>
                </c:pt>
                <c:pt idx="2949">
                  <c:v>29.49000000000181</c:v>
                </c:pt>
                <c:pt idx="2950">
                  <c:v>29.500000000001812</c:v>
                </c:pt>
                <c:pt idx="2951">
                  <c:v>29.510000000001813</c:v>
                </c:pt>
                <c:pt idx="2952">
                  <c:v>29.520000000001815</c:v>
                </c:pt>
                <c:pt idx="2953">
                  <c:v>29.530000000001817</c:v>
                </c:pt>
                <c:pt idx="2954">
                  <c:v>29.540000000001818</c:v>
                </c:pt>
                <c:pt idx="2955">
                  <c:v>29.55000000000182</c:v>
                </c:pt>
                <c:pt idx="2956">
                  <c:v>29.560000000001821</c:v>
                </c:pt>
                <c:pt idx="2957">
                  <c:v>29.570000000001823</c:v>
                </c:pt>
                <c:pt idx="2958">
                  <c:v>29.580000000001824</c:v>
                </c:pt>
                <c:pt idx="2959">
                  <c:v>29.590000000001826</c:v>
                </c:pt>
                <c:pt idx="2960">
                  <c:v>29.600000000001828</c:v>
                </c:pt>
                <c:pt idx="2961">
                  <c:v>29.610000000001829</c:v>
                </c:pt>
                <c:pt idx="2962">
                  <c:v>29.620000000001831</c:v>
                </c:pt>
                <c:pt idx="2963">
                  <c:v>29.630000000001832</c:v>
                </c:pt>
                <c:pt idx="2964">
                  <c:v>29.640000000001834</c:v>
                </c:pt>
                <c:pt idx="2965">
                  <c:v>29.650000000001835</c:v>
                </c:pt>
                <c:pt idx="2966">
                  <c:v>29.660000000001837</c:v>
                </c:pt>
                <c:pt idx="2967">
                  <c:v>29.670000000001838</c:v>
                </c:pt>
                <c:pt idx="2968">
                  <c:v>29.68000000000184</c:v>
                </c:pt>
                <c:pt idx="2969">
                  <c:v>29.690000000001842</c:v>
                </c:pt>
                <c:pt idx="2970">
                  <c:v>29.700000000001843</c:v>
                </c:pt>
                <c:pt idx="2971">
                  <c:v>29.710000000001845</c:v>
                </c:pt>
                <c:pt idx="2972">
                  <c:v>29.720000000001846</c:v>
                </c:pt>
                <c:pt idx="2973">
                  <c:v>29.730000000001848</c:v>
                </c:pt>
                <c:pt idx="2974">
                  <c:v>29.740000000001849</c:v>
                </c:pt>
                <c:pt idx="2975">
                  <c:v>29.750000000001851</c:v>
                </c:pt>
                <c:pt idx="2976">
                  <c:v>29.760000000001853</c:v>
                </c:pt>
                <c:pt idx="2977">
                  <c:v>29.770000000001854</c:v>
                </c:pt>
                <c:pt idx="2978">
                  <c:v>29.780000000001856</c:v>
                </c:pt>
                <c:pt idx="2979">
                  <c:v>29.790000000001857</c:v>
                </c:pt>
                <c:pt idx="2980">
                  <c:v>29.800000000001859</c:v>
                </c:pt>
                <c:pt idx="2981">
                  <c:v>29.81000000000186</c:v>
                </c:pt>
                <c:pt idx="2982">
                  <c:v>29.820000000001862</c:v>
                </c:pt>
                <c:pt idx="2983">
                  <c:v>29.830000000001863</c:v>
                </c:pt>
                <c:pt idx="2984">
                  <c:v>29.840000000001865</c:v>
                </c:pt>
                <c:pt idx="2985">
                  <c:v>29.850000000001867</c:v>
                </c:pt>
                <c:pt idx="2986">
                  <c:v>29.860000000001868</c:v>
                </c:pt>
                <c:pt idx="2987">
                  <c:v>29.87000000000187</c:v>
                </c:pt>
                <c:pt idx="2988">
                  <c:v>29.880000000001871</c:v>
                </c:pt>
                <c:pt idx="2989">
                  <c:v>29.890000000001873</c:v>
                </c:pt>
                <c:pt idx="2990">
                  <c:v>29.900000000001874</c:v>
                </c:pt>
                <c:pt idx="2991">
                  <c:v>29.910000000001876</c:v>
                </c:pt>
                <c:pt idx="2992">
                  <c:v>29.920000000001878</c:v>
                </c:pt>
                <c:pt idx="2993">
                  <c:v>29.930000000001879</c:v>
                </c:pt>
                <c:pt idx="2994">
                  <c:v>29.940000000001881</c:v>
                </c:pt>
                <c:pt idx="2995">
                  <c:v>29.950000000001882</c:v>
                </c:pt>
                <c:pt idx="2996">
                  <c:v>29.960000000001884</c:v>
                </c:pt>
                <c:pt idx="2997">
                  <c:v>29.970000000001885</c:v>
                </c:pt>
                <c:pt idx="2998">
                  <c:v>29.980000000001887</c:v>
                </c:pt>
              </c:numCache>
            </c:numRef>
          </c:cat>
          <c:val>
            <c:numRef>
              <c:f>'Spread and damage'!$X$4:$X$3002</c:f>
              <c:numCache>
                <c:formatCode>General</c:formatCode>
                <c:ptCount val="2999"/>
                <c:pt idx="0">
                  <c:v>0.1</c:v>
                </c:pt>
                <c:pt idx="1">
                  <c:v>0.10049958333333334</c:v>
                </c:pt>
                <c:pt idx="2">
                  <c:v>0.10100166040973958</c:v>
                </c:pt>
                <c:pt idx="3">
                  <c:v>0.10150624365614638</c:v>
                </c:pt>
                <c:pt idx="4">
                  <c:v>0.1020133455611979</c:v>
                </c:pt>
                <c:pt idx="5">
                  <c:v>0.10252297867555919</c:v>
                </c:pt>
                <c:pt idx="6">
                  <c:v>0.10303515561222214</c:v>
                </c:pt>
                <c:pt idx="7">
                  <c:v>0.10354988904681274</c:v>
                </c:pt>
                <c:pt idx="8">
                  <c:v>0.10406719171790008</c:v>
                </c:pt>
                <c:pt idx="9">
                  <c:v>0.10458707642730658</c:v>
                </c:pt>
                <c:pt idx="10">
                  <c:v>0.10510955604041997</c:v>
                </c:pt>
                <c:pt idx="11">
                  <c:v>0.10563464348650661</c:v>
                </c:pt>
                <c:pt idx="12">
                  <c:v>0.10616235175902645</c:v>
                </c:pt>
                <c:pt idx="13">
                  <c:v>0.10669269391594946</c:v>
                </c:pt>
                <c:pt idx="14">
                  <c:v>0.10722568308007357</c:v>
                </c:pt>
                <c:pt idx="15">
                  <c:v>0.10776133243934427</c:v>
                </c:pt>
                <c:pt idx="16">
                  <c:v>0.10829965524717561</c:v>
                </c:pt>
                <c:pt idx="17">
                  <c:v>0.10884066482277288</c:v>
                </c:pt>
                <c:pt idx="18">
                  <c:v>0.10938437455145679</c:v>
                </c:pt>
                <c:pt idx="19">
                  <c:v>0.10993079788498925</c:v>
                </c:pt>
                <c:pt idx="20">
                  <c:v>0.11047994834190071</c:v>
                </c:pt>
                <c:pt idx="21">
                  <c:v>0.11103183950781914</c:v>
                </c:pt>
                <c:pt idx="22">
                  <c:v>0.11158648503580056</c:v>
                </c:pt>
                <c:pt idx="23">
                  <c:v>0.11214389864666112</c:v>
                </c:pt>
                <c:pt idx="24">
                  <c:v>0.11270409412931094</c:v>
                </c:pt>
                <c:pt idx="25">
                  <c:v>0.11326708534108944</c:v>
                </c:pt>
                <c:pt idx="26">
                  <c:v>0.11383288620810232</c:v>
                </c:pt>
                <c:pt idx="27">
                  <c:v>0.11440151072556023</c:v>
                </c:pt>
                <c:pt idx="28">
                  <c:v>0.11497297295811902</c:v>
                </c:pt>
                <c:pt idx="29">
                  <c:v>0.11554728704022167</c:v>
                </c:pt>
                <c:pt idx="30">
                  <c:v>0.11612446717644184</c:v>
                </c:pt>
                <c:pt idx="31">
                  <c:v>0.11670452764182918</c:v>
                </c:pt>
                <c:pt idx="32">
                  <c:v>0.11728748278225615</c:v>
                </c:pt>
                <c:pt idx="33">
                  <c:v>0.11787334701476671</c:v>
                </c:pt>
                <c:pt idx="34">
                  <c:v>0.11846213482792652</c:v>
                </c:pt>
                <c:pt idx="35">
                  <c:v>0.11905386078217499</c:v>
                </c:pt>
                <c:pt idx="36">
                  <c:v>0.1196485395101789</c:v>
                </c:pt>
                <c:pt idx="37">
                  <c:v>0.12024618571718784</c:v>
                </c:pt>
                <c:pt idx="38">
                  <c:v>0.1208468141813913</c:v>
                </c:pt>
                <c:pt idx="39">
                  <c:v>0.12145043975427752</c:v>
                </c:pt>
                <c:pt idx="40">
                  <c:v>0.12205707736099405</c:v>
                </c:pt>
                <c:pt idx="41">
                  <c:v>0.12266674200071011</c:v>
                </c:pt>
                <c:pt idx="42">
                  <c:v>0.12327944874698062</c:v>
                </c:pt>
                <c:pt idx="43">
                  <c:v>0.12389521274811205</c:v>
                </c:pt>
                <c:pt idx="44">
                  <c:v>0.12451404922753002</c:v>
                </c:pt>
                <c:pt idx="45">
                  <c:v>0.1251359734841487</c:v>
                </c:pt>
                <c:pt idx="46">
                  <c:v>0.12576100089274195</c:v>
                </c:pt>
                <c:pt idx="47">
                  <c:v>0.12638914690431627</c:v>
                </c:pt>
                <c:pt idx="48">
                  <c:v>0.12702042704648556</c:v>
                </c:pt>
                <c:pt idx="49">
                  <c:v>0.1276548569238477</c:v>
                </c:pt>
                <c:pt idx="50">
                  <c:v>0.12829245221836294</c:v>
                </c:pt>
                <c:pt idx="51">
                  <c:v>0.12893322868973409</c:v>
                </c:pt>
                <c:pt idx="52">
                  <c:v>0.12957720217578858</c:v>
                </c:pt>
                <c:pt idx="53">
                  <c:v>0.13022438859286237</c:v>
                </c:pt>
                <c:pt idx="54">
                  <c:v>0.13087480393618567</c:v>
                </c:pt>
                <c:pt idx="55">
                  <c:v>0.13152846428027054</c:v>
                </c:pt>
                <c:pt idx="56">
                  <c:v>0.13218538577930039</c:v>
                </c:pt>
                <c:pt idx="57">
                  <c:v>0.13284558466752133</c:v>
                </c:pt>
                <c:pt idx="58">
                  <c:v>0.13350907725963537</c:v>
                </c:pt>
                <c:pt idx="59">
                  <c:v>0.13417587995119559</c:v>
                </c:pt>
                <c:pt idx="60">
                  <c:v>0.13484600921900322</c:v>
                </c:pt>
                <c:pt idx="61">
                  <c:v>0.13551948162150648</c:v>
                </c:pt>
                <c:pt idx="62">
                  <c:v>0.13619631379920155</c:v>
                </c:pt>
                <c:pt idx="63">
                  <c:v>0.13687652247503537</c:v>
                </c:pt>
                <c:pt idx="64">
                  <c:v>0.13756012445481033</c:v>
                </c:pt>
                <c:pt idx="65">
                  <c:v>0.13824713662759106</c:v>
                </c:pt>
                <c:pt idx="66">
                  <c:v>0.13893757596611295</c:v>
                </c:pt>
                <c:pt idx="67">
                  <c:v>0.13963145952719289</c:v>
                </c:pt>
                <c:pt idx="68">
                  <c:v>0.14032880445214177</c:v>
                </c:pt>
                <c:pt idx="69">
                  <c:v>0.14102962796717919</c:v>
                </c:pt>
                <c:pt idx="70">
                  <c:v>0.1417339473838499</c:v>
                </c:pt>
                <c:pt idx="71">
                  <c:v>0.14244178009944244</c:v>
                </c:pt>
                <c:pt idx="72">
                  <c:v>0.14315314359740974</c:v>
                </c:pt>
                <c:pt idx="73">
                  <c:v>0.14386805544779172</c:v>
                </c:pt>
                <c:pt idx="74">
                  <c:v>0.1445865333076399</c:v>
                </c:pt>
                <c:pt idx="75">
                  <c:v>0.14530859492144418</c:v>
                </c:pt>
                <c:pt idx="76">
                  <c:v>0.14603425812156148</c:v>
                </c:pt>
                <c:pt idx="77">
                  <c:v>0.14676354082864657</c:v>
                </c:pt>
                <c:pt idx="78">
                  <c:v>0.14749646105208494</c:v>
                </c:pt>
                <c:pt idx="79">
                  <c:v>0.14823303689042774</c:v>
                </c:pt>
                <c:pt idx="80">
                  <c:v>0.14897328653182881</c:v>
                </c:pt>
                <c:pt idx="81">
                  <c:v>0.14971722825448378</c:v>
                </c:pt>
                <c:pt idx="82">
                  <c:v>0.15046488042707135</c:v>
                </c:pt>
                <c:pt idx="83">
                  <c:v>0.15121626150919662</c:v>
                </c:pt>
                <c:pt idx="84">
                  <c:v>0.15197139005183657</c:v>
                </c:pt>
                <c:pt idx="85">
                  <c:v>0.15273028469778765</c:v>
                </c:pt>
                <c:pt idx="86">
                  <c:v>0.15349296418211561</c:v>
                </c:pt>
                <c:pt idx="87">
                  <c:v>0.1542594473326073</c:v>
                </c:pt>
                <c:pt idx="88">
                  <c:v>0.15502975307022487</c:v>
                </c:pt>
                <c:pt idx="89">
                  <c:v>0.15580390040956196</c:v>
                </c:pt>
                <c:pt idx="90">
                  <c:v>0.15658190845930214</c:v>
                </c:pt>
                <c:pt idx="91">
                  <c:v>0.15736379642267961</c:v>
                </c:pt>
                <c:pt idx="92">
                  <c:v>0.15814958359794198</c:v>
                </c:pt>
                <c:pt idx="93">
                  <c:v>0.15893928937881535</c:v>
                </c:pt>
                <c:pt idx="94">
                  <c:v>0.15973293325497159</c:v>
                </c:pt>
                <c:pt idx="95">
                  <c:v>0.16053053481249785</c:v>
                </c:pt>
                <c:pt idx="96">
                  <c:v>0.16133211373436837</c:v>
                </c:pt>
                <c:pt idx="97">
                  <c:v>0.16213768980091847</c:v>
                </c:pt>
                <c:pt idx="98">
                  <c:v>0.16294728289032082</c:v>
                </c:pt>
                <c:pt idx="99">
                  <c:v>0.16376091297906403</c:v>
                </c:pt>
                <c:pt idx="100">
                  <c:v>0.16457860014243353</c:v>
                </c:pt>
                <c:pt idx="101">
                  <c:v>0.16540036455499466</c:v>
                </c:pt>
                <c:pt idx="102">
                  <c:v>0.16622622649107818</c:v>
                </c:pt>
                <c:pt idx="103">
                  <c:v>0.16705620632526802</c:v>
                </c:pt>
                <c:pt idx="104">
                  <c:v>0.16789032453289138</c:v>
                </c:pt>
                <c:pt idx="105">
                  <c:v>0.16872860169051118</c:v>
                </c:pt>
                <c:pt idx="106">
                  <c:v>0.1695710584764209</c:v>
                </c:pt>
                <c:pt idx="107">
                  <c:v>0.17041771567114164</c:v>
                </c:pt>
                <c:pt idx="108">
                  <c:v>0.17126859415792173</c:v>
                </c:pt>
                <c:pt idx="109">
                  <c:v>0.17212371492323864</c:v>
                </c:pt>
                <c:pt idx="110">
                  <c:v>0.17298309905730319</c:v>
                </c:pt>
                <c:pt idx="111">
                  <c:v>0.17384676775456639</c:v>
                </c:pt>
                <c:pt idx="112">
                  <c:v>0.17471474231422846</c:v>
                </c:pt>
                <c:pt idx="113">
                  <c:v>0.17558704414075035</c:v>
                </c:pt>
                <c:pt idx="114">
                  <c:v>0.17646369474436785</c:v>
                </c:pt>
                <c:pt idx="115">
                  <c:v>0.1773447157416079</c:v>
                </c:pt>
                <c:pt idx="116">
                  <c:v>0.17823012885580755</c:v>
                </c:pt>
                <c:pt idx="117">
                  <c:v>0.17911995591763527</c:v>
                </c:pt>
                <c:pt idx="118">
                  <c:v>0.18001421886561478</c:v>
                </c:pt>
                <c:pt idx="119">
                  <c:v>0.18091293974665143</c:v>
                </c:pt>
                <c:pt idx="120">
                  <c:v>0.18181614071656102</c:v>
                </c:pt>
                <c:pt idx="121">
                  <c:v>0.1827238440406011</c:v>
                </c:pt>
                <c:pt idx="122">
                  <c:v>0.1836360720940049</c:v>
                </c:pt>
                <c:pt idx="123">
                  <c:v>0.18455284736251767</c:v>
                </c:pt>
                <c:pt idx="124">
                  <c:v>0.1854741924429357</c:v>
                </c:pt>
                <c:pt idx="125">
                  <c:v>0.18640013004364778</c:v>
                </c:pt>
                <c:pt idx="126">
                  <c:v>0.18733068298517933</c:v>
                </c:pt>
                <c:pt idx="127">
                  <c:v>0.18826587420073906</c:v>
                </c:pt>
                <c:pt idx="128">
                  <c:v>0.18920572673676825</c:v>
                </c:pt>
                <c:pt idx="129">
                  <c:v>0.1901502637534925</c:v>
                </c:pt>
                <c:pt idx="130">
                  <c:v>0.19109950852547641</c:v>
                </c:pt>
                <c:pt idx="131">
                  <c:v>0.19205348444218051</c:v>
                </c:pt>
                <c:pt idx="132">
                  <c:v>0.19301221500852114</c:v>
                </c:pt>
                <c:pt idx="133">
                  <c:v>0.19397572384543282</c:v>
                </c:pt>
                <c:pt idx="134">
                  <c:v>0.19494403469043325</c:v>
                </c:pt>
                <c:pt idx="135">
                  <c:v>0.1959171713981912</c:v>
                </c:pt>
                <c:pt idx="136">
                  <c:v>0.1968951579410968</c:v>
                </c:pt>
                <c:pt idx="137">
                  <c:v>0.19787801840983477</c:v>
                </c:pt>
                <c:pt idx="138">
                  <c:v>0.19886577701396019</c:v>
                </c:pt>
                <c:pt idx="139">
                  <c:v>0.19985845808247718</c:v>
                </c:pt>
                <c:pt idx="140">
                  <c:v>0.2008560860644201</c:v>
                </c:pt>
                <c:pt idx="141">
                  <c:v>0.20185868552943764</c:v>
                </c:pt>
                <c:pt idx="142">
                  <c:v>0.20286628116837968</c:v>
                </c:pt>
                <c:pt idx="143">
                  <c:v>0.20387889779388679</c:v>
                </c:pt>
                <c:pt idx="144">
                  <c:v>0.20489656034098266</c:v>
                </c:pt>
                <c:pt idx="145">
                  <c:v>0.20591929386766927</c:v>
                </c:pt>
                <c:pt idx="146">
                  <c:v>0.20694712355552483</c:v>
                </c:pt>
                <c:pt idx="147">
                  <c:v>0.20798007471030464</c:v>
                </c:pt>
                <c:pt idx="148">
                  <c:v>0.20901817276254464</c:v>
                </c:pt>
                <c:pt idx="149">
                  <c:v>0.210061443268168</c:v>
                </c:pt>
                <c:pt idx="150">
                  <c:v>0.21110991190909434</c:v>
                </c:pt>
                <c:pt idx="151">
                  <c:v>0.21216360449385205</c:v>
                </c:pt>
                <c:pt idx="152">
                  <c:v>0.21322254695819332</c:v>
                </c:pt>
                <c:pt idx="153">
                  <c:v>0.21428676536571215</c:v>
                </c:pt>
                <c:pt idx="154">
                  <c:v>0.21535628590846526</c:v>
                </c:pt>
                <c:pt idx="155">
                  <c:v>0.21643113490759591</c:v>
                </c:pt>
                <c:pt idx="156">
                  <c:v>0.21751133881396068</c:v>
                </c:pt>
                <c:pt idx="157">
                  <c:v>0.21859692420875912</c:v>
                </c:pt>
                <c:pt idx="158">
                  <c:v>0.21968791780416652</c:v>
                </c:pt>
                <c:pt idx="159">
                  <c:v>0.22078434644396946</c:v>
                </c:pt>
                <c:pt idx="160">
                  <c:v>0.22188623710420452</c:v>
                </c:pt>
                <c:pt idx="161">
                  <c:v>0.22299361689379987</c:v>
                </c:pt>
                <c:pt idx="162">
                  <c:v>0.22410651305521989</c:v>
                </c:pt>
                <c:pt idx="163">
                  <c:v>0.22522495296511291</c:v>
                </c:pt>
                <c:pt idx="164">
                  <c:v>0.22634896413496189</c:v>
                </c:pt>
                <c:pt idx="165">
                  <c:v>0.22747857421173817</c:v>
                </c:pt>
                <c:pt idx="166">
                  <c:v>0.22861381097855829</c:v>
                </c:pt>
                <c:pt idx="167">
                  <c:v>0.22975470235534398</c:v>
                </c:pt>
                <c:pt idx="168">
                  <c:v>0.2309012763994851</c:v>
                </c:pt>
                <c:pt idx="169">
                  <c:v>0.23205356130650573</c:v>
                </c:pt>
                <c:pt idx="170">
                  <c:v>0.23321158541073347</c:v>
                </c:pt>
                <c:pt idx="171">
                  <c:v>0.23437537718597173</c:v>
                </c:pt>
                <c:pt idx="172">
                  <c:v>0.2355449652461753</c:v>
                </c:pt>
                <c:pt idx="173">
                  <c:v>0.23672037834612897</c:v>
                </c:pt>
                <c:pt idx="174">
                  <c:v>0.23790164538212943</c:v>
                </c:pt>
                <c:pt idx="175">
                  <c:v>0.23908879539267028</c:v>
                </c:pt>
                <c:pt idx="176">
                  <c:v>0.2402818575591302</c:v>
                </c:pt>
                <c:pt idx="177">
                  <c:v>0.2414808612064645</c:v>
                </c:pt>
                <c:pt idx="178">
                  <c:v>0.2426858358038998</c:v>
                </c:pt>
                <c:pt idx="179">
                  <c:v>0.24389681096563182</c:v>
                </c:pt>
                <c:pt idx="180">
                  <c:v>0.24511381645152666</c:v>
                </c:pt>
                <c:pt idx="181">
                  <c:v>0.24633688216782532</c:v>
                </c:pt>
                <c:pt idx="182">
                  <c:v>0.24756603816785128</c:v>
                </c:pt>
                <c:pt idx="183">
                  <c:v>0.24880131465272162</c:v>
                </c:pt>
                <c:pt idx="184">
                  <c:v>0.25004274197206133</c:v>
                </c:pt>
                <c:pt idx="185">
                  <c:v>0.2512903506247211</c:v>
                </c:pt>
                <c:pt idx="186">
                  <c:v>0.25254417125949818</c:v>
                </c:pt>
                <c:pt idx="187">
                  <c:v>0.25380423467586077</c:v>
                </c:pt>
                <c:pt idx="188">
                  <c:v>0.25507057182467596</c:v>
                </c:pt>
                <c:pt idx="189">
                  <c:v>0.25634321380894054</c:v>
                </c:pt>
                <c:pt idx="190">
                  <c:v>0.25762219188451585</c:v>
                </c:pt>
                <c:pt idx="191">
                  <c:v>0.25890753746086548</c:v>
                </c:pt>
                <c:pt idx="192">
                  <c:v>0.26019928210179671</c:v>
                </c:pt>
                <c:pt idx="193">
                  <c:v>0.26149745752620546</c:v>
                </c:pt>
                <c:pt idx="194">
                  <c:v>0.26280209560882428</c:v>
                </c:pt>
                <c:pt idx="195">
                  <c:v>0.2641132283809744</c:v>
                </c:pt>
                <c:pt idx="196">
                  <c:v>0.2654308880313207</c:v>
                </c:pt>
                <c:pt idx="197">
                  <c:v>0.26675510690663057</c:v>
                </c:pt>
                <c:pt idx="198">
                  <c:v>0.26808591751253619</c:v>
                </c:pt>
                <c:pt idx="199">
                  <c:v>0.26942335251430016</c:v>
                </c:pt>
                <c:pt idx="200">
                  <c:v>0.27076744473758502</c:v>
                </c:pt>
                <c:pt idx="201">
                  <c:v>0.27211822716922585</c:v>
                </c:pt>
                <c:pt idx="202">
                  <c:v>0.27347573295800709</c:v>
                </c:pt>
                <c:pt idx="203">
                  <c:v>0.27483999541544224</c:v>
                </c:pt>
                <c:pt idx="204">
                  <c:v>0.27621104801655777</c:v>
                </c:pt>
                <c:pt idx="205">
                  <c:v>0.27758892440068028</c:v>
                </c:pt>
                <c:pt idx="206">
                  <c:v>0.27897365837222743</c:v>
                </c:pt>
                <c:pt idx="207">
                  <c:v>0.2803652839015025</c:v>
                </c:pt>
                <c:pt idx="208">
                  <c:v>0.28176383512549263</c:v>
                </c:pt>
                <c:pt idx="209">
                  <c:v>0.28316934634867075</c:v>
                </c:pt>
                <c:pt idx="210">
                  <c:v>0.2845818520438011</c:v>
                </c:pt>
                <c:pt idx="211">
                  <c:v>0.28600138685274873</c:v>
                </c:pt>
                <c:pt idx="212">
                  <c:v>0.28742798558729238</c:v>
                </c:pt>
                <c:pt idx="213">
                  <c:v>0.28886168322994138</c:v>
                </c:pt>
                <c:pt idx="214">
                  <c:v>0.29030251493475617</c:v>
                </c:pt>
                <c:pt idx="215">
                  <c:v>0.29175051602817254</c:v>
                </c:pt>
                <c:pt idx="216">
                  <c:v>0.29320572200982997</c:v>
                </c:pt>
                <c:pt idx="217">
                  <c:v>0.29466816855340333</c:v>
                </c:pt>
                <c:pt idx="218">
                  <c:v>0.29613789150743874</c:v>
                </c:pt>
                <c:pt idx="219">
                  <c:v>0.29761492689619318</c:v>
                </c:pt>
                <c:pt idx="220">
                  <c:v>0.29909931092047781</c:v>
                </c:pt>
                <c:pt idx="221">
                  <c:v>0.30059107995850548</c:v>
                </c:pt>
                <c:pt idx="222">
                  <c:v>0.30209027056674176</c:v>
                </c:pt>
                <c:pt idx="223">
                  <c:v>0.30359691948076001</c:v>
                </c:pt>
                <c:pt idx="224">
                  <c:v>0.30511106361610058</c:v>
                </c:pt>
                <c:pt idx="225">
                  <c:v>0.30663274006913355</c:v>
                </c:pt>
                <c:pt idx="226">
                  <c:v>0.30816198611792578</c:v>
                </c:pt>
                <c:pt idx="227">
                  <c:v>0.30969883922311175</c:v>
                </c:pt>
                <c:pt idx="228">
                  <c:v>0.31124333702876833</c:v>
                </c:pt>
                <c:pt idx="229">
                  <c:v>0.31279551736329364</c:v>
                </c:pt>
                <c:pt idx="230">
                  <c:v>0.31435541824029001</c:v>
                </c:pt>
                <c:pt idx="231">
                  <c:v>0.31592307785945073</c:v>
                </c:pt>
                <c:pt idx="232">
                  <c:v>0.31749853460745114</c:v>
                </c:pt>
                <c:pt idx="233">
                  <c:v>0.31908182705884347</c:v>
                </c:pt>
                <c:pt idx="234">
                  <c:v>0.32067299397695603</c:v>
                </c:pt>
                <c:pt idx="235">
                  <c:v>0.32227207431479638</c:v>
                </c:pt>
                <c:pt idx="236">
                  <c:v>0.32387910721595858</c:v>
                </c:pt>
                <c:pt idx="237">
                  <c:v>0.32549413201553457</c:v>
                </c:pt>
                <c:pt idx="238">
                  <c:v>0.32711718824102987</c:v>
                </c:pt>
                <c:pt idx="239">
                  <c:v>0.32874831561328322</c:v>
                </c:pt>
                <c:pt idx="240">
                  <c:v>0.33038755404739051</c:v>
                </c:pt>
                <c:pt idx="241">
                  <c:v>0.3320349436536329</c:v>
                </c:pt>
                <c:pt idx="242">
                  <c:v>0.3336905247384091</c:v>
                </c:pt>
                <c:pt idx="243">
                  <c:v>0.33535433780517199</c:v>
                </c:pt>
                <c:pt idx="244">
                  <c:v>0.33702642355536933</c:v>
                </c:pt>
                <c:pt idx="245">
                  <c:v>0.33870682288938891</c:v>
                </c:pt>
                <c:pt idx="246">
                  <c:v>0.34039557690750788</c:v>
                </c:pt>
                <c:pt idx="247">
                  <c:v>0.3420927269108463</c:v>
                </c:pt>
                <c:pt idx="248">
                  <c:v>0.34379831440232533</c:v>
                </c:pt>
                <c:pt idx="249">
                  <c:v>0.34551238108762922</c:v>
                </c:pt>
                <c:pt idx="250">
                  <c:v>0.34723496887617217</c:v>
                </c:pt>
                <c:pt idx="251">
                  <c:v>0.34896611988206927</c:v>
                </c:pt>
                <c:pt idx="252">
                  <c:v>0.35070587642511186</c:v>
                </c:pt>
                <c:pt idx="253">
                  <c:v>0.35245428103174747</c:v>
                </c:pt>
                <c:pt idx="254">
                  <c:v>0.35421137643606382</c:v>
                </c:pt>
                <c:pt idx="255">
                  <c:v>0.35597720558077761</c:v>
                </c:pt>
                <c:pt idx="256">
                  <c:v>0.35775181161822761</c:v>
                </c:pt>
                <c:pt idx="257">
                  <c:v>0.35953523791137226</c:v>
                </c:pt>
                <c:pt idx="258">
                  <c:v>0.36132752803479162</c:v>
                </c:pt>
                <c:pt idx="259">
                  <c:v>0.36312872577569411</c:v>
                </c:pt>
                <c:pt idx="260">
                  <c:v>0.36493887513492745</c:v>
                </c:pt>
                <c:pt idx="261">
                  <c:v>0.36675802032799437</c:v>
                </c:pt>
                <c:pt idx="262">
                  <c:v>0.36858620578607287</c:v>
                </c:pt>
                <c:pt idx="263">
                  <c:v>0.37042347615704091</c:v>
                </c:pt>
                <c:pt idx="264">
                  <c:v>0.37226987630650576</c:v>
                </c:pt>
                <c:pt idx="265">
                  <c:v>0.37412545131883806</c:v>
                </c:pt>
                <c:pt idx="266">
                  <c:v>0.37599024649821039</c:v>
                </c:pt>
                <c:pt idx="267">
                  <c:v>0.37786430736964055</c:v>
                </c:pt>
                <c:pt idx="268">
                  <c:v>0.37974767968003942</c:v>
                </c:pt>
                <c:pt idx="269">
                  <c:v>0.38164040939926369</c:v>
                </c:pt>
                <c:pt idx="270">
                  <c:v>0.38354254272117305</c:v>
                </c:pt>
                <c:pt idx="271">
                  <c:v>0.38545412606469237</c:v>
                </c:pt>
                <c:pt idx="272">
                  <c:v>0.3873752060748783</c:v>
                </c:pt>
                <c:pt idx="273">
                  <c:v>0.38930582962399096</c:v>
                </c:pt>
                <c:pt idx="274">
                  <c:v>0.39124604381257011</c:v>
                </c:pt>
                <c:pt idx="275">
                  <c:v>0.39319589597051635</c:v>
                </c:pt>
                <c:pt idx="276">
                  <c:v>0.39515543365817696</c:v>
                </c:pt>
                <c:pt idx="277">
                  <c:v>0.3971247046674366</c:v>
                </c:pt>
                <c:pt idx="278">
                  <c:v>0.39910375702281309</c:v>
                </c:pt>
                <c:pt idx="279">
                  <c:v>0.40109263898255759</c:v>
                </c:pt>
                <c:pt idx="280">
                  <c:v>0.40309139903976016</c:v>
                </c:pt>
                <c:pt idx="281">
                  <c:v>0.40510008592345981</c:v>
                </c:pt>
                <c:pt idx="282">
                  <c:v>0.40711874859975983</c:v>
                </c:pt>
                <c:pt idx="283">
                  <c:v>0.40914743627294775</c:v>
                </c:pt>
                <c:pt idx="284">
                  <c:v>0.41118619838662046</c:v>
                </c:pt>
                <c:pt idx="285">
                  <c:v>0.41323508462481423</c:v>
                </c:pt>
                <c:pt idx="286">
                  <c:v>0.41529414491313976</c:v>
                </c:pt>
                <c:pt idx="287">
                  <c:v>0.41736342941992216</c:v>
                </c:pt>
                <c:pt idx="288">
                  <c:v>0.41944298855734607</c:v>
                </c:pt>
                <c:pt idx="289">
                  <c:v>0.42153287298260572</c:v>
                </c:pt>
                <c:pt idx="290">
                  <c:v>0.42363313359906019</c:v>
                </c:pt>
                <c:pt idx="291">
                  <c:v>0.42574382155739371</c:v>
                </c:pt>
                <c:pt idx="292">
                  <c:v>0.42786498825678093</c:v>
                </c:pt>
                <c:pt idx="293">
                  <c:v>0.42999668534605751</c:v>
                </c:pt>
                <c:pt idx="294">
                  <c:v>0.43213896472489577</c:v>
                </c:pt>
                <c:pt idx="295">
                  <c:v>0.43429187854498552</c:v>
                </c:pt>
                <c:pt idx="296">
                  <c:v>0.43645547921122002</c:v>
                </c:pt>
                <c:pt idx="297">
                  <c:v>0.4386298193828872</c:v>
                </c:pt>
                <c:pt idx="298">
                  <c:v>0.44081495197486614</c:v>
                </c:pt>
                <c:pt idx="299">
                  <c:v>0.44301093015882864</c:v>
                </c:pt>
                <c:pt idx="300">
                  <c:v>0.44521780736444611</c:v>
                </c:pt>
                <c:pt idx="301">
                  <c:v>0.44743563728060193</c:v>
                </c:pt>
                <c:pt idx="302">
                  <c:v>0.44966447385660874</c:v>
                </c:pt>
                <c:pt idx="303">
                  <c:v>0.45190437130343142</c:v>
                </c:pt>
                <c:pt idx="304">
                  <c:v>0.45415538409491513</c:v>
                </c:pt>
                <c:pt idx="305">
                  <c:v>0.45641756696901875</c:v>
                </c:pt>
                <c:pt idx="306">
                  <c:v>0.45869097492905392</c:v>
                </c:pt>
                <c:pt idx="307">
                  <c:v>0.46097566324492911</c:v>
                </c:pt>
                <c:pt idx="308">
                  <c:v>0.46327168745439939</c:v>
                </c:pt>
                <c:pt idx="309">
                  <c:v>0.46557910336432151</c:v>
                </c:pt>
                <c:pt idx="310">
                  <c:v>0.46789796705191439</c:v>
                </c:pt>
                <c:pt idx="311">
                  <c:v>0.47022833486602517</c:v>
                </c:pt>
                <c:pt idx="312">
                  <c:v>0.47257026342840069</c:v>
                </c:pt>
                <c:pt idx="313">
                  <c:v>0.4749238096349645</c:v>
                </c:pt>
                <c:pt idx="314">
                  <c:v>0.47728903065709938</c:v>
                </c:pt>
                <c:pt idx="315">
                  <c:v>0.47966598394293547</c:v>
                </c:pt>
                <c:pt idx="316">
                  <c:v>0.48205472721864384</c:v>
                </c:pt>
                <c:pt idx="317">
                  <c:v>0.48445531848973566</c:v>
                </c:pt>
                <c:pt idx="318">
                  <c:v>0.48686781604236712</c:v>
                </c:pt>
                <c:pt idx="319">
                  <c:v>0.4892922784446499</c:v>
                </c:pt>
                <c:pt idx="320">
                  <c:v>0.4917287645479671</c:v>
                </c:pt>
                <c:pt idx="321">
                  <c:v>0.49417733348829512</c:v>
                </c:pt>
                <c:pt idx="322">
                  <c:v>0.49663804468753103</c:v>
                </c:pt>
                <c:pt idx="323">
                  <c:v>0.49911095785482573</c:v>
                </c:pt>
                <c:pt idx="324">
                  <c:v>0.50159613298792272</c:v>
                </c:pt>
                <c:pt idx="325">
                  <c:v>0.50409363037450283</c:v>
                </c:pt>
                <c:pt idx="326">
                  <c:v>0.50660351059353437</c:v>
                </c:pt>
                <c:pt idx="327">
                  <c:v>0.50912583451662929</c:v>
                </c:pt>
                <c:pt idx="328">
                  <c:v>0.51166066330940529</c:v>
                </c:pt>
                <c:pt idx="329">
                  <c:v>0.51420805843285322</c:v>
                </c:pt>
                <c:pt idx="330">
                  <c:v>0.51676808164471089</c:v>
                </c:pt>
                <c:pt idx="331">
                  <c:v>0.51934079500084251</c:v>
                </c:pt>
                <c:pt idx="332">
                  <c:v>0.52192626085662375</c:v>
                </c:pt>
                <c:pt idx="333">
                  <c:v>0.52452454186833308</c:v>
                </c:pt>
                <c:pt idx="334">
                  <c:v>0.52713570099454887</c:v>
                </c:pt>
                <c:pt idx="335">
                  <c:v>0.52975980149755231</c:v>
                </c:pt>
                <c:pt idx="336">
                  <c:v>0.53239690694473663</c:v>
                </c:pt>
                <c:pt idx="337">
                  <c:v>0.53504708121002176</c:v>
                </c:pt>
                <c:pt idx="338">
                  <c:v>0.53771038847527552</c:v>
                </c:pt>
                <c:pt idx="339">
                  <c:v>0.54038689323174049</c:v>
                </c:pt>
                <c:pt idx="340">
                  <c:v>0.54307666028146684</c:v>
                </c:pt>
                <c:pt idx="341">
                  <c:v>0.54577975473875162</c:v>
                </c:pt>
                <c:pt idx="342">
                  <c:v>0.54849624203158365</c:v>
                </c:pt>
                <c:pt idx="343">
                  <c:v>0.55122618790309474</c:v>
                </c:pt>
                <c:pt idx="344">
                  <c:v>0.55396965841301726</c:v>
                </c:pt>
                <c:pt idx="345">
                  <c:v>0.55672671993914724</c:v>
                </c:pt>
                <c:pt idx="346">
                  <c:v>0.559497439178814</c:v>
                </c:pt>
                <c:pt idx="347">
                  <c:v>0.5622818831503561</c:v>
                </c:pt>
                <c:pt idx="348">
                  <c:v>0.56508011919460288</c:v>
                </c:pt>
                <c:pt idx="349">
                  <c:v>0.567892214976363</c:v>
                </c:pt>
                <c:pt idx="350">
                  <c:v>0.57071823848591852</c:v>
                </c:pt>
                <c:pt idx="351">
                  <c:v>0.57355825804052563</c:v>
                </c:pt>
                <c:pt idx="352">
                  <c:v>0.57641234228592131</c:v>
                </c:pt>
                <c:pt idx="353">
                  <c:v>0.5792805601978368</c:v>
                </c:pt>
                <c:pt idx="354">
                  <c:v>0.58216298108351672</c:v>
                </c:pt>
                <c:pt idx="355">
                  <c:v>0.58505967458324493</c:v>
                </c:pt>
                <c:pt idx="356">
                  <c:v>0.58797071067187689</c:v>
                </c:pt>
                <c:pt idx="357">
                  <c:v>0.59089615966037756</c:v>
                </c:pt>
                <c:pt idx="358">
                  <c:v>0.59383609219736688</c:v>
                </c:pt>
                <c:pt idx="359">
                  <c:v>0.59679057927067058</c:v>
                </c:pt>
                <c:pt idx="360">
                  <c:v>0.59975969220887781</c:v>
                </c:pt>
                <c:pt idx="361">
                  <c:v>0.60274350268290555</c:v>
                </c:pt>
                <c:pt idx="362">
                  <c:v>0.60574208270756902</c:v>
                </c:pt>
                <c:pt idx="363">
                  <c:v>0.60875550464315842</c:v>
                </c:pt>
                <c:pt idx="364">
                  <c:v>0.61178384119702278</c:v>
                </c:pt>
                <c:pt idx="365">
                  <c:v>0.61482716542516003</c:v>
                </c:pt>
                <c:pt idx="366">
                  <c:v>0.61788555073381313</c:v>
                </c:pt>
                <c:pt idx="367">
                  <c:v>0.6209590708810736</c:v>
                </c:pt>
                <c:pt idx="368">
                  <c:v>0.62404779997849102</c:v>
                </c:pt>
                <c:pt idx="369">
                  <c:v>0.62715181249268936</c:v>
                </c:pt>
                <c:pt idx="370">
                  <c:v>0.63027118324698983</c:v>
                </c:pt>
                <c:pt idx="371">
                  <c:v>0.63340598742304011</c:v>
                </c:pt>
                <c:pt idx="372">
                  <c:v>0.63655630056245105</c:v>
                </c:pt>
                <c:pt idx="373">
                  <c:v>0.63972219856843893</c:v>
                </c:pt>
                <c:pt idx="374">
                  <c:v>0.64290375770747521</c:v>
                </c:pt>
                <c:pt idx="375">
                  <c:v>0.6461010546109428</c:v>
                </c:pt>
                <c:pt idx="376">
                  <c:v>0.64931416627679883</c:v>
                </c:pt>
                <c:pt idx="377">
                  <c:v>0.65254317007124418</c:v>
                </c:pt>
                <c:pt idx="378">
                  <c:v>0.65578814373040017</c:v>
                </c:pt>
                <c:pt idx="379">
                  <c:v>0.65904916536199143</c:v>
                </c:pt>
                <c:pt idx="380">
                  <c:v>0.66232631344703619</c:v>
                </c:pt>
                <c:pt idx="381">
                  <c:v>0.66561966684154283</c:v>
                </c:pt>
                <c:pt idx="382">
                  <c:v>0.66892930477821366</c:v>
                </c:pt>
                <c:pt idx="383">
                  <c:v>0.67225530686815516</c:v>
                </c:pt>
                <c:pt idx="384">
                  <c:v>0.6755977531025954</c:v>
                </c:pt>
                <c:pt idx="385">
                  <c:v>0.67895672385460848</c:v>
                </c:pt>
                <c:pt idx="386">
                  <c:v>0.68233229988084543</c:v>
                </c:pt>
                <c:pt idx="387">
                  <c:v>0.68572456232327217</c:v>
                </c:pt>
                <c:pt idx="388">
                  <c:v>0.68913359271091468</c:v>
                </c:pt>
                <c:pt idx="389">
                  <c:v>0.6925594729616108</c:v>
                </c:pt>
                <c:pt idx="390">
                  <c:v>0.69600228538376929</c:v>
                </c:pt>
                <c:pt idx="391">
                  <c:v>0.69946211267813563</c:v>
                </c:pt>
                <c:pt idx="392">
                  <c:v>0.70293903793956491</c:v>
                </c:pt>
                <c:pt idx="393">
                  <c:v>0.70643314465880191</c:v>
                </c:pt>
                <c:pt idx="394">
                  <c:v>0.70994451672426795</c:v>
                </c:pt>
                <c:pt idx="395">
                  <c:v>0.71347323842385479</c:v>
                </c:pt>
                <c:pt idx="396">
                  <c:v>0.71701939444672624</c:v>
                </c:pt>
                <c:pt idx="397">
                  <c:v>0.72058306988512599</c:v>
                </c:pt>
                <c:pt idx="398">
                  <c:v>0.72416435023619308</c:v>
                </c:pt>
                <c:pt idx="399">
                  <c:v>0.7277633214037843</c:v>
                </c:pt>
                <c:pt idx="400">
                  <c:v>0.731380069700304</c:v>
                </c:pt>
                <c:pt idx="401">
                  <c:v>0.73501468184854069</c:v>
                </c:pt>
                <c:pt idx="402">
                  <c:v>0.73866724498351122</c:v>
                </c:pt>
                <c:pt idx="403">
                  <c:v>0.74233784665431157</c:v>
                </c:pt>
                <c:pt idx="404">
                  <c:v>0.74602657482597579</c:v>
                </c:pt>
                <c:pt idx="405">
                  <c:v>0.74973351788134124</c:v>
                </c:pt>
                <c:pt idx="406">
                  <c:v>0.7534587646229215</c:v>
                </c:pt>
                <c:pt idx="407">
                  <c:v>0.75720240427478669</c:v>
                </c:pt>
                <c:pt idx="408">
                  <c:v>0.76096452648445068</c:v>
                </c:pt>
                <c:pt idx="409">
                  <c:v>0.76474522132476597</c:v>
                </c:pt>
                <c:pt idx="410">
                  <c:v>0.76854457929582565</c:v>
                </c:pt>
                <c:pt idx="411">
                  <c:v>0.77236269132687285</c:v>
                </c:pt>
                <c:pt idx="412">
                  <c:v>0.77619964877821745</c:v>
                </c:pt>
                <c:pt idx="413">
                  <c:v>0.78005554344316008</c:v>
                </c:pt>
                <c:pt idx="414">
                  <c:v>0.78393046754992357</c:v>
                </c:pt>
                <c:pt idx="415">
                  <c:v>0.78782451376359186</c:v>
                </c:pt>
                <c:pt idx="416">
                  <c:v>0.79173777518805621</c:v>
                </c:pt>
                <c:pt idx="417">
                  <c:v>0.79567034536796899</c:v>
                </c:pt>
                <c:pt idx="418">
                  <c:v>0.79962231829070474</c:v>
                </c:pt>
                <c:pt idx="419">
                  <c:v>0.80359378838832873</c:v>
                </c:pt>
                <c:pt idx="420">
                  <c:v>0.80758485053957307</c:v>
                </c:pt>
                <c:pt idx="421">
                  <c:v>0.81159560007182008</c:v>
                </c:pt>
                <c:pt idx="422">
                  <c:v>0.81562613276309348</c:v>
                </c:pt>
                <c:pt idx="423">
                  <c:v>0.81967654484405705</c:v>
                </c:pt>
                <c:pt idx="424">
                  <c:v>0.82374693300002033</c:v>
                </c:pt>
                <c:pt idx="425">
                  <c:v>0.82783739437295267</c:v>
                </c:pt>
                <c:pt idx="426">
                  <c:v>0.83194802656350397</c:v>
                </c:pt>
                <c:pt idx="427">
                  <c:v>0.83607892763303382</c:v>
                </c:pt>
                <c:pt idx="428">
                  <c:v>0.84023019610564764</c:v>
                </c:pt>
                <c:pt idx="429">
                  <c:v>0.84440193097024052</c:v>
                </c:pt>
                <c:pt idx="430">
                  <c:v>0.84859423168254899</c:v>
                </c:pt>
                <c:pt idx="431">
                  <c:v>0.85280719816720985</c:v>
                </c:pt>
                <c:pt idx="432">
                  <c:v>0.85704093081982735</c:v>
                </c:pt>
                <c:pt idx="433">
                  <c:v>0.86129553050904728</c:v>
                </c:pt>
                <c:pt idx="434">
                  <c:v>0.86557109857863934</c:v>
                </c:pt>
                <c:pt idx="435">
                  <c:v>0.86986773684958696</c:v>
                </c:pt>
                <c:pt idx="436">
                  <c:v>0.87418554762218437</c:v>
                </c:pt>
                <c:pt idx="437">
                  <c:v>0.87852463367814226</c:v>
                </c:pt>
                <c:pt idx="438">
                  <c:v>0.88288509828270045</c:v>
                </c:pt>
                <c:pt idx="439">
                  <c:v>0.88726704518674859</c:v>
                </c:pt>
                <c:pt idx="440">
                  <c:v>0.89167057862895427</c:v>
                </c:pt>
                <c:pt idx="441">
                  <c:v>0.8960958033378994</c:v>
                </c:pt>
                <c:pt idx="442">
                  <c:v>0.90054282453422385</c:v>
                </c:pt>
                <c:pt idx="443">
                  <c:v>0.9050117479327775</c:v>
                </c:pt>
                <c:pt idx="444">
                  <c:v>0.90950267974477905</c:v>
                </c:pt>
                <c:pt idx="445">
                  <c:v>0.91401572667998365</c:v>
                </c:pt>
                <c:pt idx="446">
                  <c:v>0.91855099594885781</c:v>
                </c:pt>
                <c:pt idx="447">
                  <c:v>0.92310859526476219</c:v>
                </c:pt>
                <c:pt idx="448">
                  <c:v>0.92768863284614222</c:v>
                </c:pt>
                <c:pt idx="449">
                  <c:v>0.93229121741872656</c:v>
                </c:pt>
                <c:pt idx="450">
                  <c:v>0.93691645821773373</c:v>
                </c:pt>
                <c:pt idx="451">
                  <c:v>0.94156446499008573</c:v>
                </c:pt>
                <c:pt idx="452">
                  <c:v>0.94623534799663067</c:v>
                </c:pt>
                <c:pt idx="453">
                  <c:v>0.95092921801437225</c:v>
                </c:pt>
                <c:pt idx="454">
                  <c:v>0.95564618633870768</c:v>
                </c:pt>
                <c:pt idx="455">
                  <c:v>0.96038636478567352</c:v>
                </c:pt>
                <c:pt idx="456">
                  <c:v>0.96514986569419914</c:v>
                </c:pt>
                <c:pt idx="457">
                  <c:v>0.96993680192836806</c:v>
                </c:pt>
                <c:pt idx="458">
                  <c:v>0.97474728687968759</c:v>
                </c:pt>
                <c:pt idx="459">
                  <c:v>0.97958143446936607</c:v>
                </c:pt>
                <c:pt idx="460">
                  <c:v>0.98443935915059799</c:v>
                </c:pt>
                <c:pt idx="461">
                  <c:v>0.98932117591085744</c:v>
                </c:pt>
                <c:pt idx="462">
                  <c:v>0.99422700027419897</c:v>
                </c:pt>
                <c:pt idx="463">
                  <c:v>0.99915694830356683</c:v>
                </c:pt>
                <c:pt idx="464">
                  <c:v>1.0041111366031121</c:v>
                </c:pt>
                <c:pt idx="465">
                  <c:v>1.0090896823205173</c:v>
                </c:pt>
                <c:pt idx="466">
                  <c:v>1.0140927031493296</c:v>
                </c:pt>
                <c:pt idx="467">
                  <c:v>1.0191203173313022</c:v>
                </c:pt>
                <c:pt idx="468">
                  <c:v>1.0241726436587422</c:v>
                </c:pt>
                <c:pt idx="469">
                  <c:v>1.0292498014768685</c:v>
                </c:pt>
                <c:pt idx="470">
                  <c:v>1.0343519106861763</c:v>
                </c:pt>
                <c:pt idx="471">
                  <c:v>1.0394790917448096</c:v>
                </c:pt>
                <c:pt idx="472">
                  <c:v>1.044631465670943</c:v>
                </c:pt>
                <c:pt idx="473">
                  <c:v>1.0498091540451697</c:v>
                </c:pt>
                <c:pt idx="474">
                  <c:v>1.0550122790128991</c:v>
                </c:pt>
                <c:pt idx="475">
                  <c:v>1.0602409632867607</c:v>
                </c:pt>
                <c:pt idx="476">
                  <c:v>1.0654953301490182</c:v>
                </c:pt>
                <c:pt idx="477">
                  <c:v>1.0707755034539896</c:v>
                </c:pt>
                <c:pt idx="478">
                  <c:v>1.0760816076304764</c:v>
                </c:pt>
                <c:pt idx="479">
                  <c:v>1.0814137676842004</c:v>
                </c:pt>
                <c:pt idx="480">
                  <c:v>1.0867721092002489</c:v>
                </c:pt>
                <c:pt idx="481">
                  <c:v>1.0921567583455278</c:v>
                </c:pt>
                <c:pt idx="482">
                  <c:v>1.0975678418712222</c:v>
                </c:pt>
                <c:pt idx="483">
                  <c:v>1.1030054871152655</c:v>
                </c:pt>
                <c:pt idx="484">
                  <c:v>1.1084698220048166</c:v>
                </c:pt>
                <c:pt idx="485">
                  <c:v>1.1139609750587449</c:v>
                </c:pt>
                <c:pt idx="486">
                  <c:v>1.1194790753901238</c:v>
                </c:pt>
                <c:pt idx="487">
                  <c:v>1.1250242527087313</c:v>
                </c:pt>
                <c:pt idx="488">
                  <c:v>1.130596637323559</c:v>
                </c:pt>
                <c:pt idx="489">
                  <c:v>1.1361963601453298</c:v>
                </c:pt>
                <c:pt idx="490">
                  <c:v>1.1418235526890228</c:v>
                </c:pt>
                <c:pt idx="491">
                  <c:v>1.1474783470764065</c:v>
                </c:pt>
                <c:pt idx="492">
                  <c:v>1.1531608760385799</c:v>
                </c:pt>
                <c:pt idx="493">
                  <c:v>1.1588712729185218</c:v>
                </c:pt>
                <c:pt idx="494">
                  <c:v>1.1646096716736478</c:v>
                </c:pt>
                <c:pt idx="495">
                  <c:v>1.1703762068783763</c:v>
                </c:pt>
                <c:pt idx="496">
                  <c:v>1.1761710137267003</c:v>
                </c:pt>
                <c:pt idx="497">
                  <c:v>1.1819942280347699</c:v>
                </c:pt>
                <c:pt idx="498">
                  <c:v>1.1878459862434809</c:v>
                </c:pt>
                <c:pt idx="499">
                  <c:v>1.193726425421072</c:v>
                </c:pt>
                <c:pt idx="500">
                  <c:v>1.1996356832657296</c:v>
                </c:pt>
                <c:pt idx="501">
                  <c:v>1.2055738981082014</c:v>
                </c:pt>
                <c:pt idx="502">
                  <c:v>1.2115412089144173</c:v>
                </c:pt>
                <c:pt idx="503">
                  <c:v>1.2175377552881186</c:v>
                </c:pt>
                <c:pt idx="504">
                  <c:v>1.2235636774734946</c:v>
                </c:pt>
                <c:pt idx="505">
                  <c:v>1.2296191163578274</c:v>
                </c:pt>
                <c:pt idx="506">
                  <c:v>1.2357042134741452</c:v>
                </c:pt>
                <c:pt idx="507">
                  <c:v>1.2418191110038828</c:v>
                </c:pt>
                <c:pt idx="508">
                  <c:v>1.24796395177955</c:v>
                </c:pt>
                <c:pt idx="509">
                  <c:v>1.2541388792874086</c:v>
                </c:pt>
                <c:pt idx="510">
                  <c:v>1.2603440376701565</c:v>
                </c:pt>
                <c:pt idx="511">
                  <c:v>1.2665795717296202</c:v>
                </c:pt>
                <c:pt idx="512">
                  <c:v>1.2728456269294548</c:v>
                </c:pt>
                <c:pt idx="513">
                  <c:v>1.2791423493978524</c:v>
                </c:pt>
                <c:pt idx="514">
                  <c:v>1.2854698859302573</c:v>
                </c:pt>
                <c:pt idx="515">
                  <c:v>1.2918283839920905</c:v>
                </c:pt>
                <c:pt idx="516">
                  <c:v>1.2982179917214807</c:v>
                </c:pt>
                <c:pt idx="517">
                  <c:v>1.3046388579320036</c:v>
                </c:pt>
                <c:pt idx="518">
                  <c:v>1.3110911321154293</c:v>
                </c:pt>
                <c:pt idx="519">
                  <c:v>1.3175749644444767</c:v>
                </c:pt>
                <c:pt idx="520">
                  <c:v>1.324090505775577</c:v>
                </c:pt>
                <c:pt idx="521">
                  <c:v>1.330637907651643</c:v>
                </c:pt>
                <c:pt idx="522">
                  <c:v>1.337217322304848</c:v>
                </c:pt>
                <c:pt idx="523">
                  <c:v>1.343828902659411</c:v>
                </c:pt>
                <c:pt idx="524">
                  <c:v>1.3504728023343904</c:v>
                </c:pt>
                <c:pt idx="525">
                  <c:v>1.3571491756464855</c:v>
                </c:pt>
                <c:pt idx="526">
                  <c:v>1.3638581776128447</c:v>
                </c:pt>
                <c:pt idx="527">
                  <c:v>1.3705999639538822</c:v>
                </c:pt>
                <c:pt idx="528">
                  <c:v>1.377374691096102</c:v>
                </c:pt>
                <c:pt idx="529">
                  <c:v>1.3841825161749295</c:v>
                </c:pt>
                <c:pt idx="530">
                  <c:v>1.3910235970375506</c:v>
                </c:pt>
                <c:pt idx="531">
                  <c:v>1.3978980922457587</c:v>
                </c:pt>
                <c:pt idx="532">
                  <c:v>1.4048061610788081</c:v>
                </c:pt>
                <c:pt idx="533">
                  <c:v>1.4117479635362769</c:v>
                </c:pt>
                <c:pt idx="534">
                  <c:v>1.4187236603409354</c:v>
                </c:pt>
                <c:pt idx="535">
                  <c:v>1.425733412941623</c:v>
                </c:pt>
                <c:pt idx="536">
                  <c:v>1.4327773835161322</c:v>
                </c:pt>
                <c:pt idx="537">
                  <c:v>1.4398557349740997</c:v>
                </c:pt>
                <c:pt idx="538">
                  <c:v>1.4469686309599061</c:v>
                </c:pt>
                <c:pt idx="539">
                  <c:v>1.4541162358555815</c:v>
                </c:pt>
                <c:pt idx="540">
                  <c:v>1.4612987147837186</c:v>
                </c:pt>
                <c:pt idx="541">
                  <c:v>1.4685162336103943</c:v>
                </c:pt>
                <c:pt idx="542">
                  <c:v>1.4757689589480971</c:v>
                </c:pt>
                <c:pt idx="543">
                  <c:v>1.4830570581586628</c:v>
                </c:pt>
                <c:pt idx="544">
                  <c:v>1.4903806993562163</c:v>
                </c:pt>
                <c:pt idx="545">
                  <c:v>1.4977400514101218</c:v>
                </c:pt>
                <c:pt idx="546">
                  <c:v>1.5051352839479391</c:v>
                </c:pt>
                <c:pt idx="547">
                  <c:v>1.5125665673583877</c:v>
                </c:pt>
                <c:pt idx="548">
                  <c:v>1.5200340727943176</c:v>
                </c:pt>
                <c:pt idx="549">
                  <c:v>1.5275379721756868</c:v>
                </c:pt>
                <c:pt idx="550">
                  <c:v>1.5350784381925469</c:v>
                </c:pt>
                <c:pt idx="551">
                  <c:v>1.5426556443080344</c:v>
                </c:pt>
                <c:pt idx="552">
                  <c:v>1.5502697647613697</c:v>
                </c:pt>
                <c:pt idx="553">
                  <c:v>1.5579209745708626</c:v>
                </c:pt>
                <c:pt idx="554">
                  <c:v>1.565609449536925</c:v>
                </c:pt>
                <c:pt idx="555">
                  <c:v>1.5733353662450897</c:v>
                </c:pt>
                <c:pt idx="556">
                  <c:v>1.5810989020690369</c:v>
                </c:pt>
                <c:pt idx="557">
                  <c:v>1.588900235173627</c:v>
                </c:pt>
                <c:pt idx="558">
                  <c:v>1.5967395445179395</c:v>
                </c:pt>
                <c:pt idx="559">
                  <c:v>1.6046170098583197</c:v>
                </c:pt>
                <c:pt idx="560">
                  <c:v>1.612532811751431</c:v>
                </c:pt>
                <c:pt idx="561">
                  <c:v>1.6204871315573142</c:v>
                </c:pt>
                <c:pt idx="562">
                  <c:v>1.6284801514424532</c:v>
                </c:pt>
                <c:pt idx="563">
                  <c:v>1.6365120543828471</c:v>
                </c:pt>
                <c:pt idx="564">
                  <c:v>1.6445830241670889</c:v>
                </c:pt>
                <c:pt idx="565">
                  <c:v>1.6526932453994503</c:v>
                </c:pt>
                <c:pt idx="566">
                  <c:v>1.660842903502973</c:v>
                </c:pt>
                <c:pt idx="567">
                  <c:v>1.6690321847225664</c:v>
                </c:pt>
                <c:pt idx="568">
                  <c:v>1.6772612761281109</c:v>
                </c:pt>
                <c:pt idx="569">
                  <c:v>1.6855303656175682</c:v>
                </c:pt>
                <c:pt idx="570">
                  <c:v>1.693839641920097</c:v>
                </c:pt>
                <c:pt idx="571">
                  <c:v>1.702189294599175</c:v>
                </c:pt>
                <c:pt idx="572">
                  <c:v>1.7105795140557272</c:v>
                </c:pt>
                <c:pt idx="573">
                  <c:v>1.7190104915312596</c:v>
                </c:pt>
                <c:pt idx="574">
                  <c:v>1.7274824191109994</c:v>
                </c:pt>
                <c:pt idx="575">
                  <c:v>1.7359954897270404</c:v>
                </c:pt>
                <c:pt idx="576">
                  <c:v>1.7445498971614943</c:v>
                </c:pt>
                <c:pt idx="577">
                  <c:v>1.7531458360496481</c:v>
                </c:pt>
                <c:pt idx="578">
                  <c:v>1.7617835018831274</c:v>
                </c:pt>
                <c:pt idx="579">
                  <c:v>1.7704630910130634</c:v>
                </c:pt>
                <c:pt idx="580">
                  <c:v>1.7791848006532687</c:v>
                </c:pt>
                <c:pt idx="581">
                  <c:v>1.7879488288834151</c:v>
                </c:pt>
                <c:pt idx="582">
                  <c:v>1.7967553746522194</c:v>
                </c:pt>
                <c:pt idx="583">
                  <c:v>1.805604637780633</c:v>
                </c:pt>
                <c:pt idx="584">
                  <c:v>1.8144968189650372</c:v>
                </c:pt>
                <c:pt idx="585">
                  <c:v>1.8234321197804444</c:v>
                </c:pt>
                <c:pt idx="586">
                  <c:v>1.8324107426837031</c:v>
                </c:pt>
                <c:pt idx="587">
                  <c:v>1.841432891016709</c:v>
                </c:pt>
                <c:pt idx="588">
                  <c:v>1.8504987690096211</c:v>
                </c:pt>
                <c:pt idx="589">
                  <c:v>1.8596085817840815</c:v>
                </c:pt>
                <c:pt idx="590">
                  <c:v>1.8687625353564417</c:v>
                </c:pt>
                <c:pt idx="591">
                  <c:v>1.8779608366409926</c:v>
                </c:pt>
                <c:pt idx="592">
                  <c:v>1.8872036934531993</c:v>
                </c:pt>
                <c:pt idx="593">
                  <c:v>1.896491314512941</c:v>
                </c:pt>
                <c:pt idx="594">
                  <c:v>1.9058239094477547</c:v>
                </c:pt>
                <c:pt idx="595">
                  <c:v>1.9152016887960841</c:v>
                </c:pt>
                <c:pt idx="596">
                  <c:v>1.9246248640105326</c:v>
                </c:pt>
                <c:pt idx="597">
                  <c:v>1.9340936474611199</c:v>
                </c:pt>
                <c:pt idx="598">
                  <c:v>1.9436082524385443</c:v>
                </c:pt>
                <c:pt idx="599">
                  <c:v>1.9531688931574476</c:v>
                </c:pt>
                <c:pt idx="600">
                  <c:v>1.9627757847596849</c:v>
                </c:pt>
                <c:pt idx="601">
                  <c:v>1.9724291433175984</c:v>
                </c:pt>
                <c:pt idx="602">
                  <c:v>1.9821291858372945</c:v>
                </c:pt>
                <c:pt idx="603">
                  <c:v>1.9918761302619248</c:v>
                </c:pt>
                <c:pt idx="604">
                  <c:v>2.0016701954749716</c:v>
                </c:pt>
                <c:pt idx="605">
                  <c:v>2.0115116013035359</c:v>
                </c:pt>
                <c:pt idx="606">
                  <c:v>2.0214005685216296</c:v>
                </c:pt>
                <c:pt idx="607">
                  <c:v>2.0313373188534705</c:v>
                </c:pt>
                <c:pt idx="608">
                  <c:v>2.0413220749767809</c:v>
                </c:pt>
                <c:pt idx="609">
                  <c:v>2.0513550605260904</c:v>
                </c:pt>
                <c:pt idx="610">
                  <c:v>2.0614365000960397</c:v>
                </c:pt>
                <c:pt idx="611">
                  <c:v>2.0715666192446895</c:v>
                </c:pt>
                <c:pt idx="612">
                  <c:v>2.0817456444968307</c:v>
                </c:pt>
                <c:pt idx="613">
                  <c:v>2.0919738033472992</c:v>
                </c:pt>
                <c:pt idx="614">
                  <c:v>2.1022513242642904</c:v>
                </c:pt>
                <c:pt idx="615">
                  <c:v>2.1125784366926799</c:v>
                </c:pt>
                <c:pt idx="616">
                  <c:v>2.1229553710573441</c:v>
                </c:pt>
                <c:pt idx="617">
                  <c:v>2.1333823587664851</c:v>
                </c:pt>
                <c:pt idx="618">
                  <c:v>2.143859632214955</c:v>
                </c:pt>
                <c:pt idx="619">
                  <c:v>2.1543874247875863</c:v>
                </c:pt>
                <c:pt idx="620">
                  <c:v>2.1649659708625206</c:v>
                </c:pt>
                <c:pt idx="621">
                  <c:v>2.1755955058145418</c:v>
                </c:pt>
                <c:pt idx="622">
                  <c:v>2.1862762660184094</c:v>
                </c:pt>
                <c:pt idx="623">
                  <c:v>2.197008488852195</c:v>
                </c:pt>
                <c:pt idx="624">
                  <c:v>2.207792412700619</c:v>
                </c:pt>
                <c:pt idx="625">
                  <c:v>2.2186282769583898</c:v>
                </c:pt>
                <c:pt idx="626">
                  <c:v>2.2295163220335437</c:v>
                </c:pt>
                <c:pt idx="627">
                  <c:v>2.2404567893507856</c:v>
                </c:pt>
                <c:pt idx="628">
                  <c:v>2.2514499213548334</c:v>
                </c:pt>
                <c:pt idx="629">
                  <c:v>2.2624959615137588</c:v>
                </c:pt>
                <c:pt idx="630">
                  <c:v>2.2735951543223329</c:v>
                </c:pt>
                <c:pt idx="631">
                  <c:v>2.2847477453053715</c:v>
                </c:pt>
                <c:pt idx="632">
                  <c:v>2.2959539810210785</c:v>
                </c:pt>
                <c:pt idx="633">
                  <c:v>2.3072141090643936</c:v>
                </c:pt>
                <c:pt idx="634">
                  <c:v>2.3185283780703378</c:v>
                </c:pt>
                <c:pt idx="635">
                  <c:v>2.3298970377173598</c:v>
                </c:pt>
                <c:pt idx="636">
                  <c:v>2.3413203387306813</c:v>
                </c:pt>
                <c:pt idx="637">
                  <c:v>2.3527985328856449</c:v>
                </c:pt>
                <c:pt idx="638">
                  <c:v>2.3643318730110585</c:v>
                </c:pt>
                <c:pt idx="639">
                  <c:v>2.3759206129925414</c:v>
                </c:pt>
                <c:pt idx="640">
                  <c:v>2.3875650077758692</c:v>
                </c:pt>
                <c:pt idx="641">
                  <c:v>2.399265313370317</c:v>
                </c:pt>
                <c:pt idx="642">
                  <c:v>2.4110217868520043</c:v>
                </c:pt>
                <c:pt idx="643">
                  <c:v>2.4228346863672363</c:v>
                </c:pt>
                <c:pt idx="644">
                  <c:v>2.4347042711358449</c:v>
                </c:pt>
                <c:pt idx="645">
                  <c:v>2.4466308014545288</c:v>
                </c:pt>
                <c:pt idx="646">
                  <c:v>2.4586145387001919</c:v>
                </c:pt>
                <c:pt idx="647">
                  <c:v>2.4706557453332798</c:v>
                </c:pt>
                <c:pt idx="648">
                  <c:v>2.4827546849011148</c:v>
                </c:pt>
                <c:pt idx="649">
                  <c:v>2.4949116220412288</c:v>
                </c:pt>
                <c:pt idx="650">
                  <c:v>2.5071268224846937</c:v>
                </c:pt>
                <c:pt idx="651">
                  <c:v>2.5194005530594494</c:v>
                </c:pt>
                <c:pt idx="652">
                  <c:v>2.5317330816936319</c:v>
                </c:pt>
                <c:pt idx="653">
                  <c:v>2.5441246774188939</c:v>
                </c:pt>
                <c:pt idx="654">
                  <c:v>2.556575610373728</c:v>
                </c:pt>
                <c:pt idx="655">
                  <c:v>2.5690861518067818</c:v>
                </c:pt>
                <c:pt idx="656">
                  <c:v>2.5816565740801738</c:v>
                </c:pt>
                <c:pt idx="657">
                  <c:v>2.594287150672804</c:v>
                </c:pt>
                <c:pt idx="658">
                  <c:v>2.6069781561836618</c:v>
                </c:pt>
                <c:pt idx="659">
                  <c:v>2.6197298663351294</c:v>
                </c:pt>
                <c:pt idx="660">
                  <c:v>2.6325425579762816</c:v>
                </c:pt>
                <c:pt idx="661">
                  <c:v>2.6454165090861816</c:v>
                </c:pt>
                <c:pt idx="662">
                  <c:v>2.6583519987771731</c:v>
                </c:pt>
                <c:pt idx="663">
                  <c:v>2.6713493072981671</c:v>
                </c:pt>
                <c:pt idx="664">
                  <c:v>2.6844087160379244</c:v>
                </c:pt>
                <c:pt idx="665">
                  <c:v>2.6975305075283331</c:v>
                </c:pt>
                <c:pt idx="666">
                  <c:v>2.7107149654476812</c:v>
                </c:pt>
                <c:pt idx="667">
                  <c:v>2.7239623746239237</c:v>
                </c:pt>
                <c:pt idx="668">
                  <c:v>2.7372730210379448</c:v>
                </c:pt>
                <c:pt idx="669">
                  <c:v>2.7506471918268134</c:v>
                </c:pt>
                <c:pt idx="670">
                  <c:v>2.7640851752870348</c:v>
                </c:pt>
                <c:pt idx="671">
                  <c:v>2.7775872608777932</c:v>
                </c:pt>
                <c:pt idx="672">
                  <c:v>2.7911537392241907</c:v>
                </c:pt>
                <c:pt idx="673">
                  <c:v>2.8047849021204789</c:v>
                </c:pt>
                <c:pt idx="674">
                  <c:v>2.8184810425332829</c:v>
                </c:pt>
                <c:pt idx="675">
                  <c:v>2.8322424546048195</c:v>
                </c:pt>
                <c:pt idx="676">
                  <c:v>2.8460694336561074</c:v>
                </c:pt>
                <c:pt idx="677">
                  <c:v>2.8599622761901715</c:v>
                </c:pt>
                <c:pt idx="678">
                  <c:v>2.8739212798952378</c:v>
                </c:pt>
                <c:pt idx="679">
                  <c:v>2.8879467436479209</c:v>
                </c:pt>
                <c:pt idx="680">
                  <c:v>2.9020389675164044</c:v>
                </c:pt>
                <c:pt idx="681">
                  <c:v>2.9161982527636123</c:v>
                </c:pt>
                <c:pt idx="682">
                  <c:v>2.9304249018503712</c:v>
                </c:pt>
                <c:pt idx="683">
                  <c:v>2.9447192184385655</c:v>
                </c:pt>
                <c:pt idx="684">
                  <c:v>2.9590815073942816</c:v>
                </c:pt>
                <c:pt idx="685">
                  <c:v>2.9735120747909445</c:v>
                </c:pt>
                <c:pt idx="686">
                  <c:v>2.9880112279124438</c:v>
                </c:pt>
                <c:pt idx="687">
                  <c:v>3.0025792752562506</c:v>
                </c:pt>
                <c:pt idx="688">
                  <c:v>3.0172165265365236</c:v>
                </c:pt>
                <c:pt idx="689">
                  <c:v>3.031923292687206</c:v>
                </c:pt>
                <c:pt idx="690">
                  <c:v>3.0466998858651113</c:v>
                </c:pt>
                <c:pt idx="691">
                  <c:v>3.0615466194529981</c:v>
                </c:pt>
                <c:pt idx="692">
                  <c:v>3.0764638080626345</c:v>
                </c:pt>
                <c:pt idx="693">
                  <c:v>3.0914517675378512</c:v>
                </c:pt>
                <c:pt idx="694">
                  <c:v>3.1065108149575815</c:v>
                </c:pt>
                <c:pt idx="695">
                  <c:v>3.1216412686388924</c:v>
                </c:pt>
                <c:pt idx="696">
                  <c:v>3.1368434481400005</c:v>
                </c:pt>
                <c:pt idx="697">
                  <c:v>3.1521176742632782</c:v>
                </c:pt>
                <c:pt idx="698">
                  <c:v>3.1674642690582444</c:v>
                </c:pt>
                <c:pt idx="699">
                  <c:v>3.1828835558245454</c:v>
                </c:pt>
                <c:pt idx="700">
                  <c:v>3.1983758591149205</c:v>
                </c:pt>
                <c:pt idx="701">
                  <c:v>3.2139415047381545</c:v>
                </c:pt>
                <c:pt idx="702">
                  <c:v>3.2295808197620168</c:v>
                </c:pt>
                <c:pt idx="703">
                  <c:v>3.2452941325161864</c:v>
                </c:pt>
                <c:pt idx="704">
                  <c:v>3.2610817725951615</c:v>
                </c:pt>
                <c:pt idx="705">
                  <c:v>3.2769440708611559</c:v>
                </c:pt>
                <c:pt idx="706">
                  <c:v>3.2928813594469806</c:v>
                </c:pt>
                <c:pt idx="707">
                  <c:v>3.3088939717589074</c:v>
                </c:pt>
                <c:pt idx="708">
                  <c:v>3.3249822424795212</c:v>
                </c:pt>
                <c:pt idx="709">
                  <c:v>3.341146507570552</c:v>
                </c:pt>
                <c:pt idx="710">
                  <c:v>3.3573871042756944</c:v>
                </c:pt>
                <c:pt idx="711">
                  <c:v>3.373704371123408</c:v>
                </c:pt>
                <c:pt idx="712">
                  <c:v>3.3900986479297028</c:v>
                </c:pt>
                <c:pt idx="713">
                  <c:v>3.4065702758009055</c:v>
                </c:pt>
                <c:pt idx="714">
                  <c:v>3.4231195971364112</c:v>
                </c:pt>
                <c:pt idx="715">
                  <c:v>3.439746955631414</c:v>
                </c:pt>
                <c:pt idx="716">
                  <c:v>3.456452696279622</c:v>
                </c:pt>
                <c:pt idx="717">
                  <c:v>3.4732371653759526</c:v>
                </c:pt>
                <c:pt idx="718">
                  <c:v>3.4901007105192097</c:v>
                </c:pt>
                <c:pt idx="719">
                  <c:v>3.5070436806147405</c:v>
                </c:pt>
                <c:pt idx="720">
                  <c:v>3.5240664258770749</c:v>
                </c:pt>
                <c:pt idx="721">
                  <c:v>3.541169297832544</c:v>
                </c:pt>
                <c:pt idx="722">
                  <c:v>3.5583526493218769</c:v>
                </c:pt>
                <c:pt idx="723">
                  <c:v>3.5756168345027808</c:v>
                </c:pt>
                <c:pt idx="724">
                  <c:v>3.5929622088524957</c:v>
                </c:pt>
                <c:pt idx="725">
                  <c:v>3.6103891291703314</c:v>
                </c:pt>
                <c:pt idx="726">
                  <c:v>3.6278979535801819</c:v>
                </c:pt>
                <c:pt idx="727">
                  <c:v>3.6454890415330166</c:v>
                </c:pt>
                <c:pt idx="728">
                  <c:v>3.6631627538093507</c:v>
                </c:pt>
                <c:pt idx="729">
                  <c:v>3.6809194525216933</c:v>
                </c:pt>
                <c:pt idx="730">
                  <c:v>3.6987595011169705</c:v>
                </c:pt>
                <c:pt idx="731">
                  <c:v>3.716683264378926</c:v>
                </c:pt>
                <c:pt idx="732">
                  <c:v>3.7346911084304995</c:v>
                </c:pt>
                <c:pt idx="733">
                  <c:v>3.7527834007361776</c:v>
                </c:pt>
                <c:pt idx="734">
                  <c:v>3.7709605101043233</c:v>
                </c:pt>
                <c:pt idx="735">
                  <c:v>3.7892228066894798</c:v>
                </c:pt>
                <c:pt idx="736">
                  <c:v>3.8075706619946463</c:v>
                </c:pt>
                <c:pt idx="737">
                  <c:v>3.8260044488735327</c:v>
                </c:pt>
                <c:pt idx="738">
                  <c:v>3.8445245415327838</c:v>
                </c:pt>
                <c:pt idx="739">
                  <c:v>3.8631313155341789</c:v>
                </c:pt>
                <c:pt idx="740">
                  <c:v>3.8818251477968055</c:v>
                </c:pt>
                <c:pt idx="741">
                  <c:v>3.9006064165992034</c:v>
                </c:pt>
                <c:pt idx="742">
                  <c:v>3.9194755015814819</c:v>
                </c:pt>
                <c:pt idx="743">
                  <c:v>3.9384327837474102</c:v>
                </c:pt>
                <c:pt idx="744">
                  <c:v>3.9574786454664768</c:v>
                </c:pt>
                <c:pt idx="745">
                  <c:v>3.9766134704759208</c:v>
                </c:pt>
                <c:pt idx="746">
                  <c:v>3.995837643882735</c:v>
                </c:pt>
                <c:pt idx="747">
                  <c:v>4.0151515521656371</c:v>
                </c:pt>
                <c:pt idx="748">
                  <c:v>4.0345555831770126</c:v>
                </c:pt>
                <c:pt idx="749">
                  <c:v>4.0540501261448245</c:v>
                </c:pt>
                <c:pt idx="750">
                  <c:v>4.0736355716744947</c:v>
                </c:pt>
                <c:pt idx="751">
                  <c:v>4.0933123117507497</c:v>
                </c:pt>
                <c:pt idx="752">
                  <c:v>4.1130807397394396</c:v>
                </c:pt>
                <c:pt idx="753">
                  <c:v>4.1329412503893197</c:v>
                </c:pt>
                <c:pt idx="754">
                  <c:v>4.1528942398338007</c:v>
                </c:pt>
                <c:pt idx="755">
                  <c:v>4.1729401055926676</c:v>
                </c:pt>
                <c:pt idx="756">
                  <c:v>4.1930792465737614</c:v>
                </c:pt>
                <c:pt idx="757">
                  <c:v>4.2133120630746284</c:v>
                </c:pt>
                <c:pt idx="758">
                  <c:v>4.2336389567841328</c:v>
                </c:pt>
                <c:pt idx="759">
                  <c:v>4.2540603307840366</c:v>
                </c:pt>
                <c:pt idx="760">
                  <c:v>4.2745765895505423</c:v>
                </c:pt>
                <c:pt idx="761">
                  <c:v>4.2951881389557975</c:v>
                </c:pt>
                <c:pt idx="762">
                  <c:v>4.315895386269367</c:v>
                </c:pt>
                <c:pt idx="763">
                  <c:v>4.3366987401596626</c:v>
                </c:pt>
                <c:pt idx="764">
                  <c:v>4.3575986106953399</c:v>
                </c:pt>
                <c:pt idx="765">
                  <c:v>4.3785954093466524</c:v>
                </c:pt>
                <c:pt idx="766">
                  <c:v>4.3996895489867711</c:v>
                </c:pt>
                <c:pt idx="767">
                  <c:v>4.4208814438930606</c:v>
                </c:pt>
                <c:pt idx="768">
                  <c:v>4.4421715097483192</c:v>
                </c:pt>
                <c:pt idx="769">
                  <c:v>4.4635601636419766</c:v>
                </c:pt>
                <c:pt idx="770">
                  <c:v>4.485047824071251</c:v>
                </c:pt>
                <c:pt idx="771">
                  <c:v>4.5066349109422656</c:v>
                </c:pt>
                <c:pt idx="772">
                  <c:v>4.5283218455711216</c:v>
                </c:pt>
                <c:pt idx="773">
                  <c:v>4.5501090506849327</c:v>
                </c:pt>
                <c:pt idx="774">
                  <c:v>4.5719969504228102</c:v>
                </c:pt>
                <c:pt idx="775">
                  <c:v>4.5939859703368127</c:v>
                </c:pt>
                <c:pt idx="776">
                  <c:v>4.6160765373928445</c:v>
                </c:pt>
                <c:pt idx="777">
                  <c:v>4.6382690799715141</c:v>
                </c:pt>
                <c:pt idx="778">
                  <c:v>4.6605640278689462</c:v>
                </c:pt>
                <c:pt idx="779">
                  <c:v>4.6829618122975463</c:v>
                </c:pt>
                <c:pt idx="780">
                  <c:v>4.7054628658867239</c:v>
                </c:pt>
                <c:pt idx="781">
                  <c:v>4.7280676226835645</c:v>
                </c:pt>
                <c:pt idx="782">
                  <c:v>4.7507765181534545</c:v>
                </c:pt>
                <c:pt idx="783">
                  <c:v>4.7735899891806621</c:v>
                </c:pt>
                <c:pt idx="784">
                  <c:v>4.7965084740688653</c:v>
                </c:pt>
                <c:pt idx="785">
                  <c:v>4.8195324125416343</c:v>
                </c:pt>
                <c:pt idx="786">
                  <c:v>4.8426622457428614</c:v>
                </c:pt>
                <c:pt idx="787">
                  <c:v>4.8658984162371448</c:v>
                </c:pt>
                <c:pt idx="788">
                  <c:v>4.8892413680101168</c:v>
                </c:pt>
                <c:pt idx="789">
                  <c:v>4.9126915464687233</c:v>
                </c:pt>
                <c:pt idx="790">
                  <c:v>4.9362493984414524</c:v>
                </c:pt>
                <c:pt idx="791">
                  <c:v>4.959915372178509</c:v>
                </c:pt>
                <c:pt idx="792">
                  <c:v>4.9836899173519358</c:v>
                </c:pt>
                <c:pt idx="793">
                  <c:v>5.0075734850556826</c:v>
                </c:pt>
                <c:pt idx="794">
                  <c:v>5.0315665278056176</c:v>
                </c:pt>
                <c:pt idx="795">
                  <c:v>5.0556694995394897</c:v>
                </c:pt>
                <c:pt idx="796">
                  <c:v>5.0798828556168303</c:v>
                </c:pt>
                <c:pt idx="797">
                  <c:v>5.1042070528187979</c:v>
                </c:pt>
                <c:pt idx="798">
                  <c:v>5.1286425493479735</c:v>
                </c:pt>
                <c:pt idx="799">
                  <c:v>5.1531898048280889</c:v>
                </c:pt>
                <c:pt idx="800">
                  <c:v>5.1778492803037048</c:v>
                </c:pt>
                <c:pt idx="801">
                  <c:v>5.2026214382398255</c:v>
                </c:pt>
                <c:pt idx="802">
                  <c:v>5.2275067425214568</c:v>
                </c:pt>
                <c:pt idx="803">
                  <c:v>5.2525056584531011</c:v>
                </c:pt>
                <c:pt idx="804">
                  <c:v>5.2776186527581963</c:v>
                </c:pt>
                <c:pt idx="805">
                  <c:v>5.3028461935784899</c:v>
                </c:pt>
                <c:pt idx="806">
                  <c:v>5.3281887504733509</c:v>
                </c:pt>
                <c:pt idx="807">
                  <c:v>5.3536467944190234</c:v>
                </c:pt>
                <c:pt idx="808">
                  <c:v>5.3792207978078102</c:v>
                </c:pt>
                <c:pt idx="809">
                  <c:v>5.4049112344472006</c:v>
                </c:pt>
                <c:pt idx="810">
                  <c:v>5.4307185795589259</c:v>
                </c:pt>
                <c:pt idx="811">
                  <c:v>5.456643309777955</c:v>
                </c:pt>
                <c:pt idx="812">
                  <c:v>5.4826859031514221</c:v>
                </c:pt>
                <c:pt idx="813">
                  <c:v>5.5088468391374867</c:v>
                </c:pt>
                <c:pt idx="814">
                  <c:v>5.5351265986041298</c:v>
                </c:pt>
                <c:pt idx="815">
                  <c:v>5.5615256638278767</c:v>
                </c:pt>
                <c:pt idx="816">
                  <c:v>5.588044518492457</c:v>
                </c:pt>
                <c:pt idx="817">
                  <c:v>5.614683647687392</c:v>
                </c:pt>
                <c:pt idx="818">
                  <c:v>5.641443537906512</c:v>
                </c:pt>
                <c:pt idx="819">
                  <c:v>5.6683246770464031</c:v>
                </c:pt>
                <c:pt idx="820">
                  <c:v>5.6953275544047841</c:v>
                </c:pt>
                <c:pt idx="821">
                  <c:v>5.72245266067881</c:v>
                </c:pt>
                <c:pt idx="822">
                  <c:v>5.7497004879632998</c:v>
                </c:pt>
                <c:pt idx="823">
                  <c:v>5.7770715297488957</c:v>
                </c:pt>
                <c:pt idx="824">
                  <c:v>5.804566280920147</c:v>
                </c:pt>
                <c:pt idx="825">
                  <c:v>5.8321852377535146</c:v>
                </c:pt>
                <c:pt idx="826">
                  <c:v>5.8599288979153039</c:v>
                </c:pt>
                <c:pt idx="827">
                  <c:v>5.8877977604595211</c:v>
                </c:pt>
                <c:pt idx="828">
                  <c:v>5.9157923258256488</c:v>
                </c:pt>
                <c:pt idx="829">
                  <c:v>5.943913095836348</c:v>
                </c:pt>
                <c:pt idx="830">
                  <c:v>5.9721605736950778</c:v>
                </c:pt>
                <c:pt idx="831">
                  <c:v>6.0005352639836369</c:v>
                </c:pt>
                <c:pt idx="832">
                  <c:v>6.0290376726596255</c:v>
                </c:pt>
                <c:pt idx="833">
                  <c:v>6.0576683070538255</c:v>
                </c:pt>
                <c:pt idx="834">
                  <c:v>6.0864276758674993</c:v>
                </c:pt>
                <c:pt idx="835">
                  <c:v>6.1153162891696047</c:v>
                </c:pt>
                <c:pt idx="836">
                  <c:v>6.1443346583939284</c:v>
                </c:pt>
                <c:pt idx="837">
                  <c:v>6.1734832963361335</c:v>
                </c:pt>
                <c:pt idx="838">
                  <c:v>6.2027627171507245</c:v>
                </c:pt>
                <c:pt idx="839">
                  <c:v>6.2321734363479253</c:v>
                </c:pt>
                <c:pt idx="840">
                  <c:v>6.2617159707904682</c:v>
                </c:pt>
                <c:pt idx="841">
                  <c:v>6.2913908386903019</c:v>
                </c:pt>
                <c:pt idx="842">
                  <c:v>6.3211985596052056</c:v>
                </c:pt>
                <c:pt idx="843">
                  <c:v>6.3511396544353165</c:v>
                </c:pt>
                <c:pt idx="844">
                  <c:v>6.3812146454195702</c:v>
                </c:pt>
                <c:pt idx="845">
                  <c:v>6.4114240561320468</c:v>
                </c:pt>
                <c:pt idx="846">
                  <c:v>6.4417684114782254</c:v>
                </c:pt>
                <c:pt idx="847">
                  <c:v>6.4722482376911534</c:v>
                </c:pt>
                <c:pt idx="848">
                  <c:v>6.5028640623275136</c:v>
                </c:pt>
                <c:pt idx="849">
                  <c:v>6.5336164142636051</c:v>
                </c:pt>
                <c:pt idx="850">
                  <c:v>6.5645058236912259</c:v>
                </c:pt>
                <c:pt idx="851">
                  <c:v>6.5955328221134621</c:v>
                </c:pt>
                <c:pt idx="852">
                  <c:v>6.6266979423403809</c:v>
                </c:pt>
                <c:pt idx="853">
                  <c:v>6.6580017184846234</c:v>
                </c:pt>
                <c:pt idx="854">
                  <c:v>6.6894446859569072</c:v>
                </c:pt>
                <c:pt idx="855">
                  <c:v>6.7210273814614219</c:v>
                </c:pt>
                <c:pt idx="856">
                  <c:v>6.7527503429911313</c:v>
                </c:pt>
                <c:pt idx="857">
                  <c:v>6.7846141098229715</c:v>
                </c:pt>
                <c:pt idx="858">
                  <c:v>6.8166192225129523</c:v>
                </c:pt>
                <c:pt idx="859">
                  <c:v>6.848766222891153</c:v>
                </c:pt>
                <c:pt idx="860">
                  <c:v>6.8810556540566168</c:v>
                </c:pt>
                <c:pt idx="861">
                  <c:v>6.9134880603721403</c:v>
                </c:pt>
                <c:pt idx="862">
                  <c:v>6.9460639874589631</c:v>
                </c:pt>
                <c:pt idx="863">
                  <c:v>6.9787839821913469</c:v>
                </c:pt>
                <c:pt idx="864">
                  <c:v>7.0116485926910501</c:v>
                </c:pt>
                <c:pt idx="865">
                  <c:v>7.0446583683216977</c:v>
                </c:pt>
                <c:pt idx="866">
                  <c:v>7.0778138596830411</c:v>
                </c:pt>
                <c:pt idx="867">
                  <c:v>7.1111156186051092</c:v>
                </c:pt>
                <c:pt idx="868">
                  <c:v>7.1445641981422527</c:v>
                </c:pt>
                <c:pt idx="869">
                  <c:v>7.1781601525670737</c:v>
                </c:pt>
                <c:pt idx="870">
                  <c:v>7.2119040373642465</c:v>
                </c:pt>
                <c:pt idx="871">
                  <c:v>7.2457964092242282</c:v>
                </c:pt>
                <c:pt idx="872">
                  <c:v>7.2798378260368528</c:v>
                </c:pt>
                <c:pt idx="873">
                  <c:v>7.3140288468848125</c:v>
                </c:pt>
                <c:pt idx="874">
                  <c:v>7.3483700320370255</c:v>
                </c:pt>
                <c:pt idx="875">
                  <c:v>7.3828619429418882</c:v>
                </c:pt>
                <c:pt idx="876">
                  <c:v>7.4175051422204081</c:v>
                </c:pt>
                <c:pt idx="877">
                  <c:v>7.4523001936592239</c:v>
                </c:pt>
                <c:pt idx="878">
                  <c:v>7.4872476622035027</c:v>
                </c:pt>
                <c:pt idx="879">
                  <c:v>7.5223481139497217</c:v>
                </c:pt>
                <c:pt idx="880">
                  <c:v>7.5576021161383267</c:v>
                </c:pt>
                <c:pt idx="881">
                  <c:v>7.5930102371462738</c:v>
                </c:pt>
                <c:pt idx="882">
                  <c:v>7.6285730464794463</c:v>
                </c:pt>
                <c:pt idx="883">
                  <c:v>7.6642911147649491</c:v>
                </c:pt>
                <c:pt idx="884">
                  <c:v>7.7001650137432796</c:v>
                </c:pt>
                <c:pt idx="885">
                  <c:v>7.7361953162603765</c:v>
                </c:pt>
                <c:pt idx="886">
                  <c:v>7.7723825962595399</c:v>
                </c:pt>
                <c:pt idx="887">
                  <c:v>7.8087274287732278</c:v>
                </c:pt>
                <c:pt idx="888">
                  <c:v>7.8452303899147244</c:v>
                </c:pt>
                <c:pt idx="889">
                  <c:v>7.8818920568696793</c:v>
                </c:pt>
                <c:pt idx="890">
                  <c:v>7.9187130078875221</c:v>
                </c:pt>
                <c:pt idx="891">
                  <c:v>7.9556938222727398</c:v>
                </c:pt>
                <c:pt idx="892">
                  <c:v>7.9928350803760306</c:v>
                </c:pt>
                <c:pt idx="893">
                  <c:v>8.0301373635853235</c:v>
                </c:pt>
                <c:pt idx="894">
                  <c:v>8.0676012543166653</c:v>
                </c:pt>
                <c:pt idx="895">
                  <c:v>8.1052273360049707</c:v>
                </c:pt>
                <c:pt idx="896">
                  <c:v>8.143016193094649</c:v>
                </c:pt>
                <c:pt idx="897">
                  <c:v>8.1809684110300811</c:v>
                </c:pt>
                <c:pt idx="898">
                  <c:v>8.2190845762459706</c:v>
                </c:pt>
                <c:pt idx="899">
                  <c:v>8.2573652761575556</c:v>
                </c:pt>
                <c:pt idx="900">
                  <c:v>8.295811099150681</c:v>
                </c:pt>
                <c:pt idx="901">
                  <c:v>8.3344226345717356</c:v>
                </c:pt>
                <c:pt idx="902">
                  <c:v>8.3732004727174409</c:v>
                </c:pt>
                <c:pt idx="903">
                  <c:v>8.4121452048245153</c:v>
                </c:pt>
                <c:pt idx="904">
                  <c:v>8.451257423059177</c:v>
                </c:pt>
                <c:pt idx="905">
                  <c:v>8.4905377205065218</c:v>
                </c:pt>
                <c:pt idx="906">
                  <c:v>8.5299866911597491</c:v>
                </c:pt>
                <c:pt idx="907">
                  <c:v>8.5696049299092412</c:v>
                </c:pt>
                <c:pt idx="908">
                  <c:v>8.6093930325315071</c:v>
                </c:pt>
                <c:pt idx="909">
                  <c:v>8.6493515956779721</c:v>
                </c:pt>
                <c:pt idx="910">
                  <c:v>8.6894812168636264</c:v>
                </c:pt>
                <c:pt idx="911">
                  <c:v>8.7297824944555185</c:v>
                </c:pt>
                <c:pt idx="912">
                  <c:v>8.7702560276611088</c:v>
                </c:pt>
                <c:pt idx="913">
                  <c:v>8.810902416516468</c:v>
                </c:pt>
                <c:pt idx="914">
                  <c:v>8.8517222618743272</c:v>
                </c:pt>
                <c:pt idx="915">
                  <c:v>8.8927161653919757</c:v>
                </c:pt>
                <c:pt idx="916">
                  <c:v>8.9338847295190096</c:v>
                </c:pt>
                <c:pt idx="917">
                  <c:v>8.9752285574849235</c:v>
                </c:pt>
                <c:pt idx="918">
                  <c:v>9.0167482532865524</c:v>
                </c:pt>
                <c:pt idx="919">
                  <c:v>9.0584444216753539</c:v>
                </c:pt>
                <c:pt idx="920">
                  <c:v>9.1003176681445392</c:v>
                </c:pt>
                <c:pt idx="921">
                  <c:v>9.1423685989160468</c:v>
                </c:pt>
                <c:pt idx="922">
                  <c:v>9.1845978209273582</c:v>
                </c:pt>
                <c:pt idx="923">
                  <c:v>9.2270059418181543</c:v>
                </c:pt>
                <c:pt idx="924">
                  <c:v>9.2695935699168146</c:v>
                </c:pt>
                <c:pt idx="925">
                  <c:v>9.3123613142267558</c:v>
                </c:pt>
                <c:pt idx="926">
                  <c:v>9.3553097844126096</c:v>
                </c:pt>
                <c:pt idx="927">
                  <c:v>9.3984395907862428</c:v>
                </c:pt>
                <c:pt idx="928">
                  <c:v>9.4417513442926051</c:v>
                </c:pt>
                <c:pt idx="929">
                  <c:v>9.4852456564954242</c:v>
                </c:pt>
                <c:pt idx="930">
                  <c:v>9.5289231395627318</c:v>
                </c:pt>
                <c:pt idx="931">
                  <c:v>9.5727844062522252</c:v>
                </c:pt>
                <c:pt idx="932">
                  <c:v>9.6168300698964622</c:v>
                </c:pt>
                <c:pt idx="933">
                  <c:v>9.6610607443878926</c:v>
                </c:pt>
                <c:pt idx="934">
                  <c:v>9.7054770441637181</c:v>
                </c:pt>
                <c:pt idx="935">
                  <c:v>9.750079584190587</c:v>
                </c:pt>
                <c:pt idx="936">
                  <c:v>9.794868979949122</c:v>
                </c:pt>
                <c:pt idx="937">
                  <c:v>9.8398458474182693</c:v>
                </c:pt>
                <c:pt idx="938">
                  <c:v>9.8850108030594868</c:v>
                </c:pt>
                <c:pt idx="939">
                  <c:v>9.9303644638007587</c:v>
                </c:pt>
                <c:pt idx="940">
                  <c:v>9.9759074470204325</c:v>
                </c:pt>
                <c:pt idx="941">
                  <c:v>10.021640370530887</c:v>
                </c:pt>
                <c:pt idx="942">
                  <c:v>10.067563852562031</c:v>
                </c:pt>
                <c:pt idx="943">
                  <c:v>10.113678511744617</c:v>
                </c:pt>
                <c:pt idx="944">
                  <c:v>10.159984967093385</c:v>
                </c:pt>
                <c:pt idx="945">
                  <c:v>10.206483837990037</c:v>
                </c:pt>
                <c:pt idx="946">
                  <c:v>10.253175744166022</c:v>
                </c:pt>
                <c:pt idx="947">
                  <c:v>10.300061305685153</c:v>
                </c:pt>
                <c:pt idx="948">
                  <c:v>10.347141142926043</c:v>
                </c:pt>
                <c:pt idx="949">
                  <c:v>10.394415876564356</c:v>
                </c:pt>
                <c:pt idx="950">
                  <c:v>10.441886127554888</c:v>
                </c:pt>
                <c:pt idx="951">
                  <c:v>10.489552517113461</c:v>
                </c:pt>
                <c:pt idx="952">
                  <c:v>10.537415666698642</c:v>
                </c:pt>
                <c:pt idx="953">
                  <c:v>10.58547619799327</c:v>
                </c:pt>
                <c:pt idx="954">
                  <c:v>10.633734732885808</c:v>
                </c:pt>
                <c:pt idx="955">
                  <c:v>10.682191893451513</c:v>
                </c:pt>
                <c:pt idx="956">
                  <c:v>10.730848301933415</c:v>
                </c:pt>
                <c:pt idx="957">
                  <c:v>10.77970458072312</c:v>
                </c:pt>
                <c:pt idx="958">
                  <c:v>10.828761352341417</c:v>
                </c:pt>
                <c:pt idx="959">
                  <c:v>10.878019239418709</c:v>
                </c:pt>
                <c:pt idx="960">
                  <c:v>10.927478864675255</c:v>
                </c:pt>
                <c:pt idx="961">
                  <c:v>10.977140850901218</c:v>
                </c:pt>
                <c:pt idx="962">
                  <c:v>11.027005820936536</c:v>
                </c:pt>
                <c:pt idx="963">
                  <c:v>11.077074397650595</c:v>
                </c:pt>
                <c:pt idx="964">
                  <c:v>11.127347203921719</c:v>
                </c:pt>
                <c:pt idx="965">
                  <c:v>11.177824862616468</c:v>
                </c:pt>
                <c:pt idx="966">
                  <c:v>11.228507996568744</c:v>
                </c:pt>
                <c:pt idx="967">
                  <c:v>11.279397228558713</c:v>
                </c:pt>
                <c:pt idx="968">
                  <c:v>11.330493181291523</c:v>
                </c:pt>
                <c:pt idx="969">
                  <c:v>11.381796477375843</c:v>
                </c:pt>
                <c:pt idx="970">
                  <c:v>11.433307739302206</c:v>
                </c:pt>
                <c:pt idx="971">
                  <c:v>11.485027589421151</c:v>
                </c:pt>
                <c:pt idx="972">
                  <c:v>11.536956649921184</c:v>
                </c:pt>
                <c:pt idx="973">
                  <c:v>11.589095542806533</c:v>
                </c:pt>
                <c:pt idx="974">
                  <c:v>11.64144488987472</c:v>
                </c:pt>
                <c:pt idx="975">
                  <c:v>11.694005312693927</c:v>
                </c:pt>
                <c:pt idx="976">
                  <c:v>11.746777432580174</c:v>
                </c:pt>
                <c:pt idx="977">
                  <c:v>11.799761870574301</c:v>
                </c:pt>
                <c:pt idx="978">
                  <c:v>11.852959247418745</c:v>
                </c:pt>
                <c:pt idx="979">
                  <c:v>11.906370183534133</c:v>
                </c:pt>
                <c:pt idx="980">
                  <c:v>11.959995298995663</c:v>
                </c:pt>
                <c:pt idx="981">
                  <c:v>12.013835213509308</c:v>
                </c:pt>
                <c:pt idx="982">
                  <c:v>12.067890546387797</c:v>
                </c:pt>
                <c:pt idx="983">
                  <c:v>12.122161916526419</c:v>
                </c:pt>
                <c:pt idx="984">
                  <c:v>12.176649942378615</c:v>
                </c:pt>
                <c:pt idx="985">
                  <c:v>12.231355241931373</c:v>
                </c:pt>
                <c:pt idx="986">
                  <c:v>12.286278432680433</c:v>
                </c:pt>
                <c:pt idx="987">
                  <c:v>12.341420131605279</c:v>
                </c:pt>
                <c:pt idx="988">
                  <c:v>12.396780955143939</c:v>
                </c:pt>
                <c:pt idx="989">
                  <c:v>12.452361519167583</c:v>
                </c:pt>
                <c:pt idx="990">
                  <c:v>12.508162438954919</c:v>
                </c:pt>
                <c:pt idx="991">
                  <c:v>12.564184329166391</c:v>
                </c:pt>
                <c:pt idx="992">
                  <c:v>12.620427803818171</c:v>
                </c:pt>
                <c:pt idx="993">
                  <c:v>12.676893476255954</c:v>
                </c:pt>
                <c:pt idx="994">
                  <c:v>12.733581959128552</c:v>
                </c:pt>
                <c:pt idx="995">
                  <c:v>12.790493864361284</c:v>
                </c:pt>
                <c:pt idx="996">
                  <c:v>12.847629803129163</c:v>
                </c:pt>
                <c:pt idx="997">
                  <c:v>12.904990385829882</c:v>
                </c:pt>
                <c:pt idx="998">
                  <c:v>12.962576222056599</c:v>
                </c:pt>
                <c:pt idx="999">
                  <c:v>13.020387920570522</c:v>
                </c:pt>
                <c:pt idx="1000">
                  <c:v>13.078426089273286</c:v>
                </c:pt>
                <c:pt idx="1001">
                  <c:v>13.136691335179128</c:v>
                </c:pt>
                <c:pt idx="1002">
                  <c:v>13.195184264386867</c:v>
                </c:pt>
                <c:pt idx="1003">
                  <c:v>13.253905482051671</c:v>
                </c:pt>
                <c:pt idx="1004">
                  <c:v>13.31285559235663</c:v>
                </c:pt>
                <c:pt idx="1005">
                  <c:v>13.372035198484124</c:v>
                </c:pt>
                <c:pt idx="1006">
                  <c:v>13.431444902586982</c:v>
                </c:pt>
                <c:pt idx="1007">
                  <c:v>13.49108530575945</c:v>
                </c:pt>
                <c:pt idx="1008">
                  <c:v>13.550957008007943</c:v>
                </c:pt>
                <c:pt idx="1009">
                  <c:v>13.611060608221614</c:v>
                </c:pt>
                <c:pt idx="1010">
                  <c:v>13.671396704142694</c:v>
                </c:pt>
                <c:pt idx="1011">
                  <c:v>13.731965892336655</c:v>
                </c:pt>
                <c:pt idx="1012">
                  <c:v>13.792768768162158</c:v>
                </c:pt>
                <c:pt idx="1013">
                  <c:v>13.853805925740803</c:v>
                </c:pt>
                <c:pt idx="1014">
                  <c:v>13.91507795792667</c:v>
                </c:pt>
                <c:pt idx="1015">
                  <c:v>13.976585456275672</c:v>
                </c:pt>
                <c:pt idx="1016">
                  <c:v>14.038329011014692</c:v>
                </c:pt>
                <c:pt idx="1017">
                  <c:v>14.100309211010536</c:v>
                </c:pt>
                <c:pt idx="1018">
                  <c:v>14.162526643738667</c:v>
                </c:pt>
                <c:pt idx="1019">
                  <c:v>14.224981895251751</c:v>
                </c:pt>
                <c:pt idx="1020">
                  <c:v>14.287675550148</c:v>
                </c:pt>
                <c:pt idx="1021">
                  <c:v>14.350608191539312</c:v>
                </c:pt>
                <c:pt idx="1022">
                  <c:v>14.413780401019213</c:v>
                </c:pt>
                <c:pt idx="1023">
                  <c:v>14.47719275863061</c:v>
                </c:pt>
                <c:pt idx="1024">
                  <c:v>14.540845842833322</c:v>
                </c:pt>
                <c:pt idx="1025">
                  <c:v>14.604740230471446</c:v>
                </c:pt>
                <c:pt idx="1026">
                  <c:v>14.668876496740488</c:v>
                </c:pt>
                <c:pt idx="1027">
                  <c:v>14.733255215154331</c:v>
                </c:pt>
                <c:pt idx="1028">
                  <c:v>14.797876957511983</c:v>
                </c:pt>
                <c:pt idx="1029">
                  <c:v>14.862742293864141</c:v>
                </c:pt>
                <c:pt idx="1030">
                  <c:v>14.927851792479553</c:v>
                </c:pt>
                <c:pt idx="1031">
                  <c:v>14.99320601981119</c:v>
                </c:pt>
                <c:pt idx="1032">
                  <c:v>15.058805540462226</c:v>
                </c:pt>
                <c:pt idx="1033">
                  <c:v>15.12465091715181</c:v>
                </c:pt>
                <c:pt idx="1034">
                  <c:v>15.190742710680665</c:v>
                </c:pt>
                <c:pt idx="1035">
                  <c:v>15.257081479896481</c:v>
                </c:pt>
                <c:pt idx="1036">
                  <c:v>15.323667781659122</c:v>
                </c:pt>
                <c:pt idx="1037">
                  <c:v>15.39050217080564</c:v>
                </c:pt>
                <c:pt idx="1038">
                  <c:v>15.457585200115103</c:v>
                </c:pt>
                <c:pt idx="1039">
                  <c:v>15.524917420273228</c:v>
                </c:pt>
                <c:pt idx="1040">
                  <c:v>15.592499379836832</c:v>
                </c:pt>
                <c:pt idx="1041">
                  <c:v>15.660331625198092</c:v>
                </c:pt>
                <c:pt idx="1042">
                  <c:v>15.728414700548617</c:v>
                </c:pt>
                <c:pt idx="1043">
                  <c:v>15.796749147843343</c:v>
                </c:pt>
                <c:pt idx="1044">
                  <c:v>15.865335506764231</c:v>
                </c:pt>
                <c:pt idx="1045">
                  <c:v>15.934174314683794</c:v>
                </c:pt>
                <c:pt idx="1046">
                  <c:v>16.003266106628434</c:v>
                </c:pt>
                <c:pt idx="1047">
                  <c:v>16.072611415241596</c:v>
                </c:pt>
                <c:pt idx="1048">
                  <c:v>16.142210770746747</c:v>
                </c:pt>
                <c:pt idx="1049">
                  <c:v>16.212064700910179</c:v>
                </c:pt>
                <c:pt idx="1050">
                  <c:v>16.282173731003628</c:v>
                </c:pt>
                <c:pt idx="1051">
                  <c:v>16.352538383766706</c:v>
                </c:pt>
                <c:pt idx="1052">
                  <c:v>16.423159179369183</c:v>
                </c:pt>
                <c:pt idx="1053">
                  <c:v>16.494036635373075</c:v>
                </c:pt>
                <c:pt idx="1054">
                  <c:v>16.565171266694563</c:v>
                </c:pt>
                <c:pt idx="1055">
                  <c:v>16.636563585565746</c:v>
                </c:pt>
                <c:pt idx="1056">
                  <c:v>16.708214101496218</c:v>
                </c:pt>
                <c:pt idx="1057">
                  <c:v>16.780123321234473</c:v>
                </c:pt>
                <c:pt idx="1058">
                  <c:v>16.852291748729151</c:v>
                </c:pt>
                <c:pt idx="1059">
                  <c:v>16.924719885090116</c:v>
                </c:pt>
                <c:pt idx="1060">
                  <c:v>16.997408228549368</c:v>
                </c:pt>
                <c:pt idx="1061">
                  <c:v>17.070357274421784</c:v>
                </c:pt>
                <c:pt idx="1062">
                  <c:v>17.143567515065708</c:v>
                </c:pt>
                <c:pt idx="1063">
                  <c:v>17.217039439843386</c:v>
                </c:pt>
                <c:pt idx="1064">
                  <c:v>17.290773535081222</c:v>
                </c:pt>
                <c:pt idx="1065">
                  <c:v>17.364770284029902</c:v>
                </c:pt>
                <c:pt idx="1066">
                  <c:v>17.439030166824338</c:v>
                </c:pt>
                <c:pt idx="1067">
                  <c:v>17.513553660443485</c:v>
                </c:pt>
                <c:pt idx="1068">
                  <c:v>17.588341238669983</c:v>
                </c:pt>
                <c:pt idx="1069">
                  <c:v>17.663393372049672</c:v>
                </c:pt>
                <c:pt idx="1070">
                  <c:v>17.73871052785093</c:v>
                </c:pt>
                <c:pt idx="1071">
                  <c:v>17.814293170023898</c:v>
                </c:pt>
                <c:pt idx="1072">
                  <c:v>17.890141759159537</c:v>
                </c:pt>
                <c:pt idx="1073">
                  <c:v>17.966256752448551</c:v>
                </c:pt>
                <c:pt idx="1074">
                  <c:v>18.042638603640174</c:v>
                </c:pt>
                <c:pt idx="1075">
                  <c:v>18.119287763000809</c:v>
                </c:pt>
                <c:pt idx="1076">
                  <c:v>18.196204677272544</c:v>
                </c:pt>
                <c:pt idx="1077">
                  <c:v>18.273389789631523</c:v>
                </c:pt>
                <c:pt idx="1078">
                  <c:v>18.350843539646188</c:v>
                </c:pt>
                <c:pt idx="1079">
                  <c:v>18.428566363235394</c:v>
                </c:pt>
                <c:pt idx="1080">
                  <c:v>18.506558692626395</c:v>
                </c:pt>
                <c:pt idx="1081">
                  <c:v>18.584820956312711</c:v>
                </c:pt>
                <c:pt idx="1082">
                  <c:v>18.663353579011851</c:v>
                </c:pt>
                <c:pt idx="1083">
                  <c:v>18.742156981622944</c:v>
                </c:pt>
                <c:pt idx="1084">
                  <c:v>18.821231581184236</c:v>
                </c:pt>
                <c:pt idx="1085">
                  <c:v>18.900577790830468</c:v>
                </c:pt>
                <c:pt idx="1086">
                  <c:v>18.980196019750153</c:v>
                </c:pt>
                <c:pt idx="1087">
                  <c:v>19.060086673142731</c:v>
                </c:pt>
                <c:pt idx="1088">
                  <c:v>19.140250152175625</c:v>
                </c:pt>
                <c:pt idx="1089">
                  <c:v>19.220686853941174</c:v>
                </c:pt>
                <c:pt idx="1090">
                  <c:v>19.301397171413495</c:v>
                </c:pt>
                <c:pt idx="1091">
                  <c:v>19.382381493405202</c:v>
                </c:pt>
                <c:pt idx="1092">
                  <c:v>19.463640204524065</c:v>
                </c:pt>
                <c:pt idx="1093">
                  <c:v>19.545173685129555</c:v>
                </c:pt>
                <c:pt idx="1094">
                  <c:v>19.626982311289289</c:v>
                </c:pt>
                <c:pt idx="1095">
                  <c:v>19.709066454735417</c:v>
                </c:pt>
                <c:pt idx="1096">
                  <c:v>19.791426482820878</c:v>
                </c:pt>
                <c:pt idx="1097">
                  <c:v>19.87406275847561</c:v>
                </c:pt>
                <c:pt idx="1098">
                  <c:v>19.956975640162661</c:v>
                </c:pt>
                <c:pt idx="1099">
                  <c:v>20.040165481834222</c:v>
                </c:pt>
                <c:pt idx="1100">
                  <c:v>20.123632632887588</c:v>
                </c:pt>
                <c:pt idx="1101">
                  <c:v>20.20737743812105</c:v>
                </c:pt>
                <c:pt idx="1102">
                  <c:v>20.291400237689711</c:v>
                </c:pt>
                <c:pt idx="1103">
                  <c:v>20.375701367061239</c:v>
                </c:pt>
                <c:pt idx="1104">
                  <c:v>20.460281156971561</c:v>
                </c:pt>
                <c:pt idx="1105">
                  <c:v>20.54513993338049</c:v>
                </c:pt>
                <c:pt idx="1106">
                  <c:v>20.630278017427301</c:v>
                </c:pt>
                <c:pt idx="1107">
                  <c:v>20.715695725386258</c:v>
                </c:pt>
                <c:pt idx="1108">
                  <c:v>20.801393368622072</c:v>
                </c:pt>
                <c:pt idx="1109">
                  <c:v>20.887371253545343</c:v>
                </c:pt>
                <c:pt idx="1110">
                  <c:v>20.973629681567928</c:v>
                </c:pt>
                <c:pt idx="1111">
                  <c:v>21.060168949058287</c:v>
                </c:pt>
                <c:pt idx="1112">
                  <c:v>21.146989347296792</c:v>
                </c:pt>
                <c:pt idx="1113">
                  <c:v>21.234091162430996</c:v>
                </c:pt>
                <c:pt idx="1114">
                  <c:v>21.321474675430885</c:v>
                </c:pt>
                <c:pt idx="1115">
                  <c:v>21.409140162044078</c:v>
                </c:pt>
                <c:pt idx="1116">
                  <c:v>21.497087892751047</c:v>
                </c:pt>
                <c:pt idx="1117">
                  <c:v>21.585318132720275</c:v>
                </c:pt>
                <c:pt idx="1118">
                  <c:v>21.673831141763429</c:v>
                </c:pt>
                <c:pt idx="1119">
                  <c:v>21.762627174290511</c:v>
                </c:pt>
                <c:pt idx="1120">
                  <c:v>21.851706479264998</c:v>
                </c:pt>
                <c:pt idx="1121">
                  <c:v>21.94106930015899</c:v>
                </c:pt>
                <c:pt idx="1122">
                  <c:v>22.030715874908353</c:v>
                </c:pt>
                <c:pt idx="1123">
                  <c:v>22.120646435867855</c:v>
                </c:pt>
                <c:pt idx="1124">
                  <c:v>22.210861209766332</c:v>
                </c:pt>
                <c:pt idx="1125">
                  <c:v>22.301360417661851</c:v>
                </c:pt>
                <c:pt idx="1126">
                  <c:v>22.392144274896889</c:v>
                </c:pt>
                <c:pt idx="1127">
                  <c:v>22.483212991053549</c:v>
                </c:pt>
                <c:pt idx="1128">
                  <c:v>22.57456676990877</c:v>
                </c:pt>
                <c:pt idx="1129">
                  <c:v>22.666205809389602</c:v>
                </c:pt>
                <c:pt idx="1130">
                  <c:v>22.758130301528482</c:v>
                </c:pt>
                <c:pt idx="1131">
                  <c:v>22.850340432418569</c:v>
                </c:pt>
                <c:pt idx="1132">
                  <c:v>22.942836382169101</c:v>
                </c:pt>
                <c:pt idx="1133">
                  <c:v>23.035618324860824</c:v>
                </c:pt>
                <c:pt idx="1134">
                  <c:v>23.128686428501435</c:v>
                </c:pt>
                <c:pt idx="1135">
                  <c:v>23.22204085498111</c:v>
                </c:pt>
                <c:pt idx="1136">
                  <c:v>23.315681760028081</c:v>
                </c:pt>
                <c:pt idx="1137">
                  <c:v>23.409609293164266</c:v>
                </c:pt>
                <c:pt idx="1138">
                  <c:v>23.503823597660979</c:v>
                </c:pt>
                <c:pt idx="1139">
                  <c:v>23.598324810494702</c:v>
                </c:pt>
                <c:pt idx="1140">
                  <c:v>23.693113062302942</c:v>
                </c:pt>
                <c:pt idx="1141">
                  <c:v>23.78818847734016</c:v>
                </c:pt>
                <c:pt idx="1142">
                  <c:v>23.883551173433801</c:v>
                </c:pt>
                <c:pt idx="1143">
                  <c:v>23.979201261940386</c:v>
                </c:pt>
                <c:pt idx="1144">
                  <c:v>24.075138847701727</c:v>
                </c:pt>
                <c:pt idx="1145">
                  <c:v>24.171364029001229</c:v>
                </c:pt>
                <c:pt idx="1146">
                  <c:v>24.267876897520299</c:v>
                </c:pt>
                <c:pt idx="1147">
                  <c:v>24.364677538294849</c:v>
                </c:pt>
                <c:pt idx="1148">
                  <c:v>24.461766029671946</c:v>
                </c:pt>
                <c:pt idx="1149">
                  <c:v>24.559142443266538</c:v>
                </c:pt>
                <c:pt idx="1150">
                  <c:v>24.656806843918343</c:v>
                </c:pt>
                <c:pt idx="1151">
                  <c:v>24.754759289648838</c:v>
                </c:pt>
                <c:pt idx="1152">
                  <c:v>24.852999831618398</c:v>
                </c:pt>
                <c:pt idx="1153">
                  <c:v>24.951528514083556</c:v>
                </c:pt>
                <c:pt idx="1154">
                  <c:v>25.050345374354428</c:v>
                </c:pt>
                <c:pt idx="1155">
                  <c:v>25.149450442752265</c:v>
                </c:pt>
                <c:pt idx="1156">
                  <c:v>25.248843742567175</c:v>
                </c:pt>
                <c:pt idx="1157">
                  <c:v>25.348525290015985</c:v>
                </c:pt>
                <c:pt idx="1158">
                  <c:v>25.44849509420029</c:v>
                </c:pt>
                <c:pt idx="1159">
                  <c:v>25.548753157064645</c:v>
                </c:pt>
                <c:pt idx="1160">
                  <c:v>25.649299473354944</c:v>
                </c:pt>
                <c:pt idx="1161">
                  <c:v>25.750134030576977</c:v>
                </c:pt>
                <c:pt idx="1162">
                  <c:v>25.851256808955167</c:v>
                </c:pt>
                <c:pt idx="1163">
                  <c:v>25.952667781391504</c:v>
                </c:pt>
                <c:pt idx="1164">
                  <c:v>26.054366913424658</c:v>
                </c:pt>
                <c:pt idx="1165">
                  <c:v>26.15635416318931</c:v>
                </c:pt>
                <c:pt idx="1166">
                  <c:v>26.258629481375664</c:v>
                </c:pt>
                <c:pt idx="1167">
                  <c:v>26.361192811189202</c:v>
                </c:pt>
                <c:pt idx="1168">
                  <c:v>26.464044088310619</c:v>
                </c:pt>
                <c:pt idx="1169">
                  <c:v>26.567183240856004</c:v>
                </c:pt>
                <c:pt idx="1170">
                  <c:v>26.670610189337232</c:v>
                </c:pt>
                <c:pt idx="1171">
                  <c:v>26.774324846622601</c:v>
                </c:pt>
                <c:pt idx="1172">
                  <c:v>26.878327117897694</c:v>
                </c:pt>
                <c:pt idx="1173">
                  <c:v>26.982616900626486</c:v>
                </c:pt>
                <c:pt idx="1174">
                  <c:v>27.087194084512703</c:v>
                </c:pt>
                <c:pt idx="1175">
                  <c:v>27.192058551461429</c:v>
                </c:pt>
                <c:pt idx="1176">
                  <c:v>27.297210175540982</c:v>
                </c:pt>
                <c:pt idx="1177">
                  <c:v>27.402648822945036</c:v>
                </c:pt>
                <c:pt idx="1178">
                  <c:v>27.508374351955027</c:v>
                </c:pt>
                <c:pt idx="1179">
                  <c:v>27.61438661290283</c:v>
                </c:pt>
                <c:pt idx="1180">
                  <c:v>27.720685448133725</c:v>
                </c:pt>
                <c:pt idx="1181">
                  <c:v>27.827270691969627</c:v>
                </c:pt>
                <c:pt idx="1182">
                  <c:v>27.934142170672636</c:v>
                </c:pt>
                <c:pt idx="1183">
                  <c:v>28.04129970240886</c:v>
                </c:pt>
                <c:pt idx="1184">
                  <c:v>28.148743097212559</c:v>
                </c:pt>
                <c:pt idx="1185">
                  <c:v>28.256472156950586</c:v>
                </c:pt>
                <c:pt idx="1186">
                  <c:v>28.36448667528715</c:v>
                </c:pt>
                <c:pt idx="1187">
                  <c:v>28.472786437648896</c:v>
                </c:pt>
                <c:pt idx="1188">
                  <c:v>28.581371221190309</c:v>
                </c:pt>
                <c:pt idx="1189">
                  <c:v>28.69024079475945</c:v>
                </c:pt>
                <c:pt idx="1190">
                  <c:v>28.799394918864028</c:v>
                </c:pt>
                <c:pt idx="1191">
                  <c:v>28.90883334563782</c:v>
                </c:pt>
                <c:pt idx="1192">
                  <c:v>29.018555818807432</c:v>
                </c:pt>
                <c:pt idx="1193">
                  <c:v>29.128562073659417</c:v>
                </c:pt>
                <c:pt idx="1194">
                  <c:v>29.238851837007754</c:v>
                </c:pt>
                <c:pt idx="1195">
                  <c:v>29.349424827161688</c:v>
                </c:pt>
                <c:pt idx="1196">
                  <c:v>29.460280753893944</c:v>
                </c:pt>
                <c:pt idx="1197">
                  <c:v>29.571419318409319</c:v>
                </c:pt>
                <c:pt idx="1198">
                  <c:v>29.68284021331365</c:v>
                </c:pt>
                <c:pt idx="1199">
                  <c:v>29.794543122583171</c:v>
                </c:pt>
                <c:pt idx="1200">
                  <c:v>29.906527721534275</c:v>
                </c:pt>
                <c:pt idx="1201">
                  <c:v>30.01879367679366</c:v>
                </c:pt>
                <c:pt idx="1202">
                  <c:v>30.131340646268882</c:v>
                </c:pt>
                <c:pt idx="1203">
                  <c:v>30.244168279119332</c:v>
                </c:pt>
                <c:pt idx="1204">
                  <c:v>30.357276215727609</c:v>
                </c:pt>
                <c:pt idx="1205">
                  <c:v>30.470664087671331</c:v>
                </c:pt>
                <c:pt idx="1206">
                  <c:v>30.584331517695368</c:v>
                </c:pt>
                <c:pt idx="1207">
                  <c:v>30.698278119684499</c:v>
                </c:pt>
                <c:pt idx="1208">
                  <c:v>30.812503498636527</c:v>
                </c:pt>
                <c:pt idx="1209">
                  <c:v>30.927007250635814</c:v>
                </c:pt>
                <c:pt idx="1210">
                  <c:v>31.04178896282729</c:v>
                </c:pt>
                <c:pt idx="1211">
                  <c:v>31.156848213390898</c:v>
                </c:pt>
                <c:pt idx="1212">
                  <c:v>31.272184571516508</c:v>
                </c:pt>
                <c:pt idx="1213">
                  <c:v>31.387797597379301</c:v>
                </c:pt>
                <c:pt idx="1214">
                  <c:v>31.503686842115613</c:v>
                </c:pt>
                <c:pt idx="1215">
                  <c:v>31.619851847799271</c:v>
                </c:pt>
                <c:pt idx="1216">
                  <c:v>31.736292147418403</c:v>
                </c:pt>
                <c:pt idx="1217">
                  <c:v>31.853007264852732</c:v>
                </c:pt>
                <c:pt idx="1218">
                  <c:v>31.96999671485138</c:v>
                </c:pt>
                <c:pt idx="1219">
                  <c:v>32.087260003011153</c:v>
                </c:pt>
                <c:pt idx="1220">
                  <c:v>32.204796625755343</c:v>
                </c:pt>
                <c:pt idx="1221">
                  <c:v>32.322606070313022</c:v>
                </c:pt>
                <c:pt idx="1222">
                  <c:v>32.44068781469889</c:v>
                </c:pt>
                <c:pt idx="1223">
                  <c:v>32.559041327693606</c:v>
                </c:pt>
                <c:pt idx="1224">
                  <c:v>32.677666068824635</c:v>
                </c:pt>
                <c:pt idx="1225">
                  <c:v>32.796561488347692</c:v>
                </c:pt>
                <c:pt idx="1226">
                  <c:v>32.915727027228641</c:v>
                </c:pt>
                <c:pt idx="1227">
                  <c:v>33.035162117125992</c:v>
                </c:pt>
                <c:pt idx="1228">
                  <c:v>33.154866180373922</c:v>
                </c:pt>
                <c:pt idx="1229">
                  <c:v>33.274838629965856</c:v>
                </c:pt>
                <c:pt idx="1230">
                  <c:v>33.395078869538594</c:v>
                </c:pt>
                <c:pt idx="1231">
                  <c:v>33.515586293357011</c:v>
                </c:pt>
                <c:pt idx="1232">
                  <c:v>33.636360286299315</c:v>
                </c:pt>
                <c:pt idx="1233">
                  <c:v>33.757400223842907</c:v>
                </c:pt>
                <c:pt idx="1234">
                  <c:v>33.878705472050761</c:v>
                </c:pt>
                <c:pt idx="1235">
                  <c:v>34.000275387558432</c:v>
                </c:pt>
                <c:pt idx="1236">
                  <c:v>34.122109317561652</c:v>
                </c:pt>
                <c:pt idx="1237">
                  <c:v>34.244206599804478</c:v>
                </c:pt>
                <c:pt idx="1238">
                  <c:v>34.366566562568082</c:v>
                </c:pt>
                <c:pt idx="1239">
                  <c:v>34.489188524660115</c:v>
                </c:pt>
                <c:pt idx="1240">
                  <c:v>34.612071795404681</c:v>
                </c:pt>
                <c:pt idx="1241">
                  <c:v>34.735215674632947</c:v>
                </c:pt>
                <c:pt idx="1242">
                  <c:v>34.858619452674311</c:v>
                </c:pt>
                <c:pt idx="1243">
                  <c:v>34.982282410348255</c:v>
                </c:pt>
                <c:pt idx="1244">
                  <c:v>35.106203818956772</c:v>
                </c:pt>
                <c:pt idx="1245">
                  <c:v>35.230382940277465</c:v>
                </c:pt>
                <c:pt idx="1246">
                  <c:v>35.354819026557244</c:v>
                </c:pt>
                <c:pt idx="1247">
                  <c:v>35.479511320506674</c:v>
                </c:pt>
                <c:pt idx="1248">
                  <c:v>35.60445905529496</c:v>
                </c:pt>
                <c:pt idx="1249">
                  <c:v>35.729661454545592</c:v>
                </c:pt>
                <c:pt idx="1250">
                  <c:v>35.855117732332637</c:v>
                </c:pt>
                <c:pt idx="1251">
                  <c:v>35.980827093177659</c:v>
                </c:pt>
                <c:pt idx="1252">
                  <c:v>36.106788732047335</c:v>
                </c:pt>
                <c:pt idx="1253">
                  <c:v>36.233001834351711</c:v>
                </c:pt>
                <c:pt idx="1254">
                  <c:v>36.359465575943133</c:v>
                </c:pt>
                <c:pt idx="1255">
                  <c:v>36.486179123115839</c:v>
                </c:pt>
                <c:pt idx="1256">
                  <c:v>36.613141632606251</c:v>
                </c:pt>
                <c:pt idx="1257">
                  <c:v>36.740352251593897</c:v>
                </c:pt>
                <c:pt idx="1258">
                  <c:v>36.867810117703065</c:v>
                </c:pt>
                <c:pt idx="1259">
                  <c:v>36.995514359005121</c:v>
                </c:pt>
                <c:pt idx="1260">
                  <c:v>37.123464094021507</c:v>
                </c:pt>
                <c:pt idx="1261">
                  <c:v>37.251658431727442</c:v>
                </c:pt>
                <c:pt idx="1262">
                  <c:v>37.380096471556328</c:v>
                </c:pt>
                <c:pt idx="1263">
                  <c:v>37.508777303404827</c:v>
                </c:pt>
                <c:pt idx="1264">
                  <c:v>37.637700007638664</c:v>
                </c:pt>
                <c:pt idx="1265">
                  <c:v>37.766863655099151</c:v>
                </c:pt>
                <c:pt idx="1266">
                  <c:v>37.896267307110364</c:v>
                </c:pt>
                <c:pt idx="1267">
                  <c:v>38.025910015487085</c:v>
                </c:pt>
                <c:pt idx="1268">
                  <c:v>38.155790822543437</c:v>
                </c:pt>
                <c:pt idx="1269">
                  <c:v>38.285908761102249</c:v>
                </c:pt>
                <c:pt idx="1270">
                  <c:v>38.416262854505113</c:v>
                </c:pt>
                <c:pt idx="1271">
                  <c:v>38.546852116623207</c:v>
                </c:pt>
                <c:pt idx="1272">
                  <c:v>38.677675551868788</c:v>
                </c:pt>
                <c:pt idx="1273">
                  <c:v>38.80873215520748</c:v>
                </c:pt>
                <c:pt idx="1274">
                  <c:v>38.940020912171242</c:v>
                </c:pt>
                <c:pt idx="1275">
                  <c:v>39.071540798872086</c:v>
                </c:pt>
                <c:pt idx="1276">
                  <c:v>39.203290782016531</c:v>
                </c:pt>
                <c:pt idx="1277">
                  <c:v>39.335269818920807</c:v>
                </c:pt>
                <c:pt idx="1278">
                  <c:v>39.467476857526776</c:v>
                </c:pt>
                <c:pt idx="1279">
                  <c:v>39.599910836418601</c:v>
                </c:pt>
                <c:pt idx="1280">
                  <c:v>39.732570684840184</c:v>
                </c:pt>
                <c:pt idx="1281">
                  <c:v>39.865455322713309</c:v>
                </c:pt>
                <c:pt idx="1282">
                  <c:v>39.998563660656572</c:v>
                </c:pt>
                <c:pt idx="1283">
                  <c:v>40.13189460000504</c:v>
                </c:pt>
                <c:pt idx="1284">
                  <c:v>40.26544703283065</c:v>
                </c:pt>
                <c:pt idx="1285">
                  <c:v>40.399219841963401</c:v>
                </c:pt>
                <c:pt idx="1286">
                  <c:v>40.533211901013246</c:v>
                </c:pt>
                <c:pt idx="1287">
                  <c:v>40.667422074392796</c:v>
                </c:pt>
                <c:pt idx="1288">
                  <c:v>40.801849217340724</c:v>
                </c:pt>
                <c:pt idx="1289">
                  <c:v>40.936492175945986</c:v>
                </c:pt>
                <c:pt idx="1290">
                  <c:v>41.071349787172743</c:v>
                </c:pt>
                <c:pt idx="1291">
                  <c:v>41.206420878886092</c:v>
                </c:pt>
                <c:pt idx="1292">
                  <c:v>41.341704269878527</c:v>
                </c:pt>
                <c:pt idx="1293">
                  <c:v>41.477198769897164</c:v>
                </c:pt>
                <c:pt idx="1294">
                  <c:v>41.612903179671754</c:v>
                </c:pt>
                <c:pt idx="1295">
                  <c:v>41.748816290943417</c:v>
                </c:pt>
                <c:pt idx="1296">
                  <c:v>41.884936886494181</c:v>
                </c:pt>
                <c:pt idx="1297">
                  <c:v>42.021263740177254</c:v>
                </c:pt>
                <c:pt idx="1298">
                  <c:v>42.157795616948079</c:v>
                </c:pt>
                <c:pt idx="1299">
                  <c:v>42.294531272896137</c:v>
                </c:pt>
                <c:pt idx="1300">
                  <c:v>42.431469455277536</c:v>
                </c:pt>
                <c:pt idx="1301">
                  <c:v>42.568608902548334</c:v>
                </c:pt>
                <c:pt idx="1302">
                  <c:v>42.705948344398657</c:v>
                </c:pt>
                <c:pt idx="1303">
                  <c:v>42.843486501787545</c:v>
                </c:pt>
                <c:pt idx="1304">
                  <c:v>42.981222086978612</c:v>
                </c:pt>
                <c:pt idx="1305">
                  <c:v>43.119153803576417</c:v>
                </c:pt>
                <c:pt idx="1306">
                  <c:v>43.257280346563611</c:v>
                </c:pt>
                <c:pt idx="1307">
                  <c:v>43.395600402338879</c:v>
                </c:pt>
                <c:pt idx="1308">
                  <c:v>43.534112648755595</c:v>
                </c:pt>
                <c:pt idx="1309">
                  <c:v>43.672815755161267</c:v>
                </c:pt>
                <c:pt idx="1310">
                  <c:v>43.811708382437729</c:v>
                </c:pt>
                <c:pt idx="1311">
                  <c:v>43.950789183042097</c:v>
                </c:pt>
                <c:pt idx="1312">
                  <c:v>44.090056801048469</c:v>
                </c:pt>
                <c:pt idx="1313">
                  <c:v>44.229509872190391</c:v>
                </c:pt>
                <c:pt idx="1314">
                  <c:v>44.369147023904084</c:v>
                </c:pt>
                <c:pt idx="1315">
                  <c:v>44.508966875372401</c:v>
                </c:pt>
                <c:pt idx="1316">
                  <c:v>44.648968037569553</c:v>
                </c:pt>
                <c:pt idx="1317">
                  <c:v>44.789149113306571</c:v>
                </c:pt>
                <c:pt idx="1318">
                  <c:v>44.92950869727752</c:v>
                </c:pt>
                <c:pt idx="1319">
                  <c:v>45.070045376106457</c:v>
                </c:pt>
                <c:pt idx="1320">
                  <c:v>45.210757728395144</c:v>
                </c:pt>
                <c:pt idx="1321">
                  <c:v>45.35164432477147</c:v>
                </c:pt>
                <c:pt idx="1322">
                  <c:v>45.49270372793864</c:v>
                </c:pt>
                <c:pt idx="1323">
                  <c:v>45.633934492725082</c:v>
                </c:pt>
                <c:pt idx="1324">
                  <c:v>45.775335166135108</c:v>
                </c:pt>
                <c:pt idx="1325">
                  <c:v>45.916904287400286</c:v>
                </c:pt>
                <c:pt idx="1326">
                  <c:v>46.058640388031527</c:v>
                </c:pt>
                <c:pt idx="1327">
                  <c:v>46.200541991871937</c:v>
                </c:pt>
                <c:pt idx="1328">
                  <c:v>46.342607615150349</c:v>
                </c:pt>
                <c:pt idx="1329">
                  <c:v>46.48483576653561</c:v>
                </c:pt>
                <c:pt idx="1330">
                  <c:v>46.62722494719155</c:v>
                </c:pt>
                <c:pt idx="1331">
                  <c:v>46.769773650832676</c:v>
                </c:pt>
                <c:pt idx="1332">
                  <c:v>46.912480363780581</c:v>
                </c:pt>
                <c:pt idx="1333">
                  <c:v>47.055343565021062</c:v>
                </c:pt>
                <c:pt idx="1334">
                  <c:v>47.198361726261908</c:v>
                </c:pt>
                <c:pt idx="1335">
                  <c:v>47.341533311991419</c:v>
                </c:pt>
                <c:pt idx="1336">
                  <c:v>47.484856779537608</c:v>
                </c:pt>
                <c:pt idx="1337">
                  <c:v>47.628330579128082</c:v>
                </c:pt>
                <c:pt idx="1338">
                  <c:v>47.771953153950612</c:v>
                </c:pt>
                <c:pt idx="1339">
                  <c:v>47.915722940214394</c:v>
                </c:pt>
                <c:pt idx="1340">
                  <c:v>48.059638367211988</c:v>
                </c:pt>
                <c:pt idx="1341">
                  <c:v>48.203697857381918</c:v>
                </c:pt>
                <c:pt idx="1342">
                  <c:v>48.347899826371922</c:v>
                </c:pt>
                <c:pt idx="1343">
                  <c:v>48.492242683102909</c:v>
                </c:pt>
                <c:pt idx="1344">
                  <c:v>48.636724829833547</c:v>
                </c:pt>
                <c:pt idx="1345">
                  <c:v>48.781344662225507</c:v>
                </c:pt>
                <c:pt idx="1346">
                  <c:v>48.92610056940935</c:v>
                </c:pt>
                <c:pt idx="1347">
                  <c:v>49.070990934051068</c:v>
                </c:pt>
                <c:pt idx="1348">
                  <c:v>49.216014132419254</c:v>
                </c:pt>
                <c:pt idx="1349">
                  <c:v>49.361168534452915</c:v>
                </c:pt>
                <c:pt idx="1350">
                  <c:v>49.506452503829905</c:v>
                </c:pt>
                <c:pt idx="1351">
                  <c:v>49.651864398035976</c:v>
                </c:pt>
                <c:pt idx="1352">
                  <c:v>49.79740256843445</c:v>
                </c:pt>
                <c:pt idx="1353">
                  <c:v>49.943065360336512</c:v>
                </c:pt>
                <c:pt idx="1354">
                  <c:v>50.088851113072074</c:v>
                </c:pt>
                <c:pt idx="1355">
                  <c:v>50.23475816006129</c:v>
                </c:pt>
                <c:pt idx="1356">
                  <c:v>50.380784828886604</c:v>
                </c:pt>
                <c:pt idx="1357">
                  <c:v>50.526929441365432</c:v>
                </c:pt>
                <c:pt idx="1358">
                  <c:v>50.673190313623394</c:v>
                </c:pt>
                <c:pt idx="1359">
                  <c:v>50.819565756168146</c:v>
                </c:pt>
                <c:pt idx="1360">
                  <c:v>50.966054073963754</c:v>
                </c:pt>
                <c:pt idx="1361">
                  <c:v>51.112653566505649</c:v>
                </c:pt>
                <c:pt idx="1362">
                  <c:v>51.259362527896108</c:v>
                </c:pt>
                <c:pt idx="1363">
                  <c:v>51.406179246920324</c:v>
                </c:pt>
                <c:pt idx="1364">
                  <c:v>51.553102007122988</c:v>
                </c:pt>
                <c:pt idx="1365">
                  <c:v>51.700129086885404</c:v>
                </c:pt>
                <c:pt idx="1366">
                  <c:v>51.847258759503141</c:v>
                </c:pt>
                <c:pt idx="1367">
                  <c:v>51.994489293264202</c:v>
                </c:pt>
                <c:pt idx="1368">
                  <c:v>52.141818951527718</c:v>
                </c:pt>
                <c:pt idx="1369">
                  <c:v>52.28924599280311</c:v>
                </c:pt>
                <c:pt idx="1370">
                  <c:v>52.4367686708298</c:v>
                </c:pt>
                <c:pt idx="1371">
                  <c:v>52.584385234657361</c:v>
                </c:pt>
                <c:pt idx="1372">
                  <c:v>52.732093928726194</c:v>
                </c:pt>
                <c:pt idx="1373">
                  <c:v>52.879892992948655</c:v>
                </c:pt>
                <c:pt idx="1374">
                  <c:v>53.027780662790661</c:v>
                </c:pt>
                <c:pt idx="1375">
                  <c:v>53.175755169353735</c:v>
                </c:pt>
                <c:pt idx="1376">
                  <c:v>53.323814739457546</c:v>
                </c:pt>
                <c:pt idx="1377">
                  <c:v>53.471957595722834</c:v>
                </c:pt>
                <c:pt idx="1378">
                  <c:v>53.620181956654832</c:v>
                </c:pt>
                <c:pt idx="1379">
                  <c:v>53.768486036727076</c:v>
                </c:pt>
                <c:pt idx="1380">
                  <c:v>53.916868046465638</c:v>
                </c:pt>
                <c:pt idx="1381">
                  <c:v>54.065326192533803</c:v>
                </c:pt>
                <c:pt idx="1382">
                  <c:v>54.213858677817093</c:v>
                </c:pt>
                <c:pt idx="1383">
                  <c:v>54.362463701508752</c:v>
                </c:pt>
                <c:pt idx="1384">
                  <c:v>54.511139459195554</c:v>
                </c:pt>
                <c:pt idx="1385">
                  <c:v>54.659884142944037</c:v>
                </c:pt>
                <c:pt idx="1386">
                  <c:v>54.808695941387086</c:v>
                </c:pt>
                <c:pt idx="1387">
                  <c:v>54.957573039810882</c:v>
                </c:pt>
                <c:pt idx="1388">
                  <c:v>55.106513620242183</c:v>
                </c:pt>
                <c:pt idx="1389">
                  <c:v>55.255515861535983</c:v>
                </c:pt>
                <c:pt idx="1390">
                  <c:v>55.404577939463479</c:v>
                </c:pt>
                <c:pt idx="1391">
                  <c:v>55.553698026800376</c:v>
                </c:pt>
                <c:pt idx="1392">
                  <c:v>55.702874293415505</c:v>
                </c:pt>
                <c:pt idx="1393">
                  <c:v>55.852104906359749</c:v>
                </c:pt>
                <c:pt idx="1394">
                  <c:v>56.001388029955258</c:v>
                </c:pt>
                <c:pt idx="1395">
                  <c:v>56.150721825884965</c:v>
                </c:pt>
                <c:pt idx="1396">
                  <c:v>56.300104453282394</c:v>
                </c:pt>
                <c:pt idx="1397">
                  <c:v>56.449534068821698</c:v>
                </c:pt>
                <c:pt idx="1398">
                  <c:v>56.59900882680801</c:v>
                </c:pt>
                <c:pt idx="1399">
                  <c:v>56.748526879268006</c:v>
                </c:pt>
                <c:pt idx="1400">
                  <c:v>56.898086376040723</c:v>
                </c:pt>
                <c:pt idx="1401">
                  <c:v>57.047685464868621</c:v>
                </c:pt>
                <c:pt idx="1402">
                  <c:v>57.197322291488859</c:v>
                </c:pt>
                <c:pt idx="1403">
                  <c:v>57.346994999724785</c:v>
                </c:pt>
                <c:pt idx="1404">
                  <c:v>57.496701731577637</c:v>
                </c:pt>
                <c:pt idx="1405">
                  <c:v>57.646440627318441</c:v>
                </c:pt>
                <c:pt idx="1406">
                  <c:v>57.796209825580078</c:v>
                </c:pt>
                <c:pt idx="1407">
                  <c:v>57.94600746344954</c:v>
                </c:pt>
                <c:pt idx="1408">
                  <c:v>58.095831676560366</c:v>
                </c:pt>
                <c:pt idx="1409">
                  <c:v>58.245680599185199</c:v>
                </c:pt>
                <c:pt idx="1410">
                  <c:v>58.39555236432853</c:v>
                </c:pt>
                <c:pt idx="1411">
                  <c:v>58.545445103819546</c:v>
                </c:pt>
                <c:pt idx="1412">
                  <c:v>58.695356948405127</c:v>
                </c:pt>
                <c:pt idx="1413">
                  <c:v>58.84528602784296</c:v>
                </c:pt>
                <c:pt idx="1414">
                  <c:v>58.995230470994734</c:v>
                </c:pt>
                <c:pt idx="1415">
                  <c:v>59.14518840591947</c:v>
                </c:pt>
                <c:pt idx="1416">
                  <c:v>59.295157959966915</c:v>
                </c:pt>
                <c:pt idx="1417">
                  <c:v>59.445137259871025</c:v>
                </c:pt>
                <c:pt idx="1418">
                  <c:v>59.595124431843509</c:v>
                </c:pt>
                <c:pt idx="1419">
                  <c:v>59.745117601667438</c:v>
                </c:pt>
                <c:pt idx="1420">
                  <c:v>59.8951148947909</c:v>
                </c:pt>
                <c:pt idx="1421">
                  <c:v>24.018045774568275</c:v>
                </c:pt>
                <c:pt idx="1422">
                  <c:v>23.946099610450364</c:v>
                </c:pt>
                <c:pt idx="1423">
                  <c:v>23.874368961390584</c:v>
                </c:pt>
                <c:pt idx="1424">
                  <c:v>23.802853181812605</c:v>
                </c:pt>
                <c:pt idx="1425">
                  <c:v>23.731551628073934</c:v>
                </c:pt>
                <c:pt idx="1426">
                  <c:v>23.660463658460102</c:v>
                </c:pt>
                <c:pt idx="1427">
                  <c:v>23.589588633178906</c:v>
                </c:pt>
                <c:pt idx="1428">
                  <c:v>23.518925914354636</c:v>
                </c:pt>
                <c:pt idx="1429">
                  <c:v>23.448474866022348</c:v>
                </c:pt>
                <c:pt idx="1430">
                  <c:v>23.378234854122134</c:v>
                </c:pt>
                <c:pt idx="1431">
                  <c:v>23.308205246493408</c:v>
                </c:pt>
                <c:pt idx="1432">
                  <c:v>23.238385412869231</c:v>
                </c:pt>
                <c:pt idx="1433">
                  <c:v>23.16877472487063</c:v>
                </c:pt>
                <c:pt idx="1434">
                  <c:v>23.099372556000944</c:v>
                </c:pt>
                <c:pt idx="1435">
                  <c:v>23.030178281640179</c:v>
                </c:pt>
                <c:pt idx="1436">
                  <c:v>22.961191279039404</c:v>
                </c:pt>
                <c:pt idx="1437">
                  <c:v>22.892410927315129</c:v>
                </c:pt>
                <c:pt idx="1438">
                  <c:v>22.823836607443724</c:v>
                </c:pt>
                <c:pt idx="1439">
                  <c:v>22.755467702255846</c:v>
                </c:pt>
                <c:pt idx="1440">
                  <c:v>22.687303596430887</c:v>
                </c:pt>
                <c:pt idx="1441">
                  <c:v>22.619343676491436</c:v>
                </c:pt>
                <c:pt idx="1442">
                  <c:v>22.551587330797755</c:v>
                </c:pt>
                <c:pt idx="1443">
                  <c:v>22.484033949542273</c:v>
                </c:pt>
                <c:pt idx="1444">
                  <c:v>22.416682924744105</c:v>
                </c:pt>
                <c:pt idx="1445">
                  <c:v>22.349533650243572</c:v>
                </c:pt>
                <c:pt idx="1446">
                  <c:v>22.282585521696753</c:v>
                </c:pt>
                <c:pt idx="1447">
                  <c:v>22.215837936570033</c:v>
                </c:pt>
                <c:pt idx="1448">
                  <c:v>22.149290294134701</c:v>
                </c:pt>
                <c:pt idx="1449">
                  <c:v>22.082941995461525</c:v>
                </c:pt>
                <c:pt idx="1450">
                  <c:v>22.016792443415365</c:v>
                </c:pt>
                <c:pt idx="1451">
                  <c:v>21.950841042649813</c:v>
                </c:pt>
                <c:pt idx="1452">
                  <c:v>21.885087199601813</c:v>
                </c:pt>
                <c:pt idx="1453">
                  <c:v>21.819530322486333</c:v>
                </c:pt>
                <c:pt idx="1454">
                  <c:v>21.754169821291036</c:v>
                </c:pt>
                <c:pt idx="1455">
                  <c:v>21.689005107770971</c:v>
                </c:pt>
                <c:pt idx="1456">
                  <c:v>21.624035595443278</c:v>
                </c:pt>
                <c:pt idx="1457">
                  <c:v>21.559260699581905</c:v>
                </c:pt>
                <c:pt idx="1458">
                  <c:v>21.494679837212352</c:v>
                </c:pt>
                <c:pt idx="1459">
                  <c:v>21.430292427106426</c:v>
                </c:pt>
                <c:pt idx="1460">
                  <c:v>21.366097889776999</c:v>
                </c:pt>
                <c:pt idx="1461">
                  <c:v>21.3020956474728</c:v>
                </c:pt>
                <c:pt idx="1462">
                  <c:v>21.238285124173217</c:v>
                </c:pt>
                <c:pt idx="1463">
                  <c:v>21.174665745583109</c:v>
                </c:pt>
                <c:pt idx="1464">
                  <c:v>21.11123693912764</c:v>
                </c:pt>
                <c:pt idx="1465">
                  <c:v>21.047998133947125</c:v>
                </c:pt>
                <c:pt idx="1466">
                  <c:v>20.984948760891889</c:v>
                </c:pt>
                <c:pt idx="1467">
                  <c:v>20.922088252517149</c:v>
                </c:pt>
                <c:pt idx="1468">
                  <c:v>20.859416043077907</c:v>
                </c:pt>
                <c:pt idx="1469">
                  <c:v>20.796931568523853</c:v>
                </c:pt>
                <c:pt idx="1470">
                  <c:v>20.734634266494297</c:v>
                </c:pt>
                <c:pt idx="1471">
                  <c:v>20.672523576313097</c:v>
                </c:pt>
                <c:pt idx="1472">
                  <c:v>20.610598938983625</c:v>
                </c:pt>
                <c:pt idx="1473">
                  <c:v>20.548859797183724</c:v>
                </c:pt>
                <c:pt idx="1474">
                  <c:v>20.4873055952607</c:v>
                </c:pt>
                <c:pt idx="1475">
                  <c:v>20.425935779226325</c:v>
                </c:pt>
                <c:pt idx="1476">
                  <c:v>20.364749796751838</c:v>
                </c:pt>
                <c:pt idx="1477">
                  <c:v>20.303747097162983</c:v>
                </c:pt>
                <c:pt idx="1478">
                  <c:v>20.242927131435053</c:v>
                </c:pt>
                <c:pt idx="1479">
                  <c:v>20.182289352187947</c:v>
                </c:pt>
                <c:pt idx="1480">
                  <c:v>20.121833213681242</c:v>
                </c:pt>
                <c:pt idx="1481">
                  <c:v>20.061558171809281</c:v>
                </c:pt>
                <c:pt idx="1482">
                  <c:v>20.001463684096283</c:v>
                </c:pt>
                <c:pt idx="1483">
                  <c:v>19.941549209691452</c:v>
                </c:pt>
                <c:pt idx="1484">
                  <c:v>19.881814209364112</c:v>
                </c:pt>
                <c:pt idx="1485">
                  <c:v>19.822258145498861</c:v>
                </c:pt>
                <c:pt idx="1486">
                  <c:v>19.762880482090718</c:v>
                </c:pt>
                <c:pt idx="1487">
                  <c:v>19.703680684740313</c:v>
                </c:pt>
                <c:pt idx="1488">
                  <c:v>19.64465822064907</c:v>
                </c:pt>
                <c:pt idx="1489">
                  <c:v>19.585812558614414</c:v>
                </c:pt>
                <c:pt idx="1490">
                  <c:v>19.527143169024992</c:v>
                </c:pt>
                <c:pt idx="1491">
                  <c:v>19.468649523855898</c:v>
                </c:pt>
                <c:pt idx="1492">
                  <c:v>19.410331096663931</c:v>
                </c:pt>
                <c:pt idx="1493">
                  <c:v>19.352187362582857</c:v>
                </c:pt>
                <c:pt idx="1494">
                  <c:v>19.294217798318673</c:v>
                </c:pt>
                <c:pt idx="1495">
                  <c:v>19.23642188214491</c:v>
                </c:pt>
                <c:pt idx="1496">
                  <c:v>19.178799093897929</c:v>
                </c:pt>
                <c:pt idx="1497">
                  <c:v>19.121348914972252</c:v>
                </c:pt>
                <c:pt idx="1498">
                  <c:v>19.064070828315877</c:v>
                </c:pt>
                <c:pt idx="1499">
                  <c:v>19.006964318425641</c:v>
                </c:pt>
                <c:pt idx="1500">
                  <c:v>18.950028871342568</c:v>
                </c:pt>
                <c:pt idx="1501">
                  <c:v>18.893263974647251</c:v>
                </c:pt>
                <c:pt idx="1502">
                  <c:v>18.836669117455234</c:v>
                </c:pt>
                <c:pt idx="1503">
                  <c:v>18.78024379041242</c:v>
                </c:pt>
                <c:pt idx="1504">
                  <c:v>18.72398748569049</c:v>
                </c:pt>
                <c:pt idx="1505">
                  <c:v>18.667899696982317</c:v>
                </c:pt>
                <c:pt idx="1506">
                  <c:v>18.611979919497426</c:v>
                </c:pt>
                <c:pt idx="1507">
                  <c:v>18.556227649957439</c:v>
                </c:pt>
                <c:pt idx="1508">
                  <c:v>18.500642386591558</c:v>
                </c:pt>
                <c:pt idx="1509">
                  <c:v>18.445223629132034</c:v>
                </c:pt>
                <c:pt idx="1510">
                  <c:v>18.389970878809677</c:v>
                </c:pt>
                <c:pt idx="1511">
                  <c:v>18.334883638349364</c:v>
                </c:pt>
                <c:pt idx="1512">
                  <c:v>18.279961411965555</c:v>
                </c:pt>
                <c:pt idx="1513">
                  <c:v>18.225203705357846</c:v>
                </c:pt>
                <c:pt idx="1514">
                  <c:v>18.170610025706502</c:v>
                </c:pt>
                <c:pt idx="1515">
                  <c:v>18.116179881668042</c:v>
                </c:pt>
                <c:pt idx="1516">
                  <c:v>18.061912783370801</c:v>
                </c:pt>
                <c:pt idx="1517">
                  <c:v>18.00780824241053</c:v>
                </c:pt>
                <c:pt idx="1518">
                  <c:v>17.953865771845994</c:v>
                </c:pt>
                <c:pt idx="1519">
                  <c:v>17.900084886194591</c:v>
                </c:pt>
                <c:pt idx="1520">
                  <c:v>17.846465101427992</c:v>
                </c:pt>
                <c:pt idx="1521">
                  <c:v>17.793005934967766</c:v>
                </c:pt>
                <c:pt idx="1522">
                  <c:v>17.739706905681061</c:v>
                </c:pt>
                <c:pt idx="1523">
                  <c:v>17.686567533876246</c:v>
                </c:pt>
                <c:pt idx="1524">
                  <c:v>17.633587341298622</c:v>
                </c:pt>
                <c:pt idx="1525">
                  <c:v>17.580765851126095</c:v>
                </c:pt>
                <c:pt idx="1526">
                  <c:v>17.528102587964902</c:v>
                </c:pt>
                <c:pt idx="1527">
                  <c:v>17.475597077845315</c:v>
                </c:pt>
                <c:pt idx="1528">
                  <c:v>17.423248848217387</c:v>
                </c:pt>
                <c:pt idx="1529">
                  <c:v>17.371057427946699</c:v>
                </c:pt>
                <c:pt idx="1530">
                  <c:v>17.319022347310117</c:v>
                </c:pt>
                <c:pt idx="1531">
                  <c:v>17.267143137991567</c:v>
                </c:pt>
                <c:pt idx="1532">
                  <c:v>17.215419333077811</c:v>
                </c:pt>
                <c:pt idx="1533">
                  <c:v>17.163850467054257</c:v>
                </c:pt>
                <c:pt idx="1534">
                  <c:v>17.112436075800762</c:v>
                </c:pt>
                <c:pt idx="1535">
                  <c:v>17.061175696587458</c:v>
                </c:pt>
                <c:pt idx="1536">
                  <c:v>17.010068868070586</c:v>
                </c:pt>
                <c:pt idx="1537">
                  <c:v>16.959115130288346</c:v>
                </c:pt>
                <c:pt idx="1538">
                  <c:v>16.908314024656754</c:v>
                </c:pt>
                <c:pt idx="1539">
                  <c:v>16.857665093965512</c:v>
                </c:pt>
                <c:pt idx="1540">
                  <c:v>16.807167882373907</c:v>
                </c:pt>
                <c:pt idx="1541">
                  <c:v>16.756821935406691</c:v>
                </c:pt>
                <c:pt idx="1542">
                  <c:v>16.706626799950001</c:v>
                </c:pt>
                <c:pt idx="1543">
                  <c:v>16.656582024247282</c:v>
                </c:pt>
                <c:pt idx="1544">
                  <c:v>16.606687157895212</c:v>
                </c:pt>
                <c:pt idx="1545">
                  <c:v>16.556941751839659</c:v>
                </c:pt>
                <c:pt idx="1546">
                  <c:v>16.507345358371634</c:v>
                </c:pt>
                <c:pt idx="1547">
                  <c:v>16.457897531123258</c:v>
                </c:pt>
                <c:pt idx="1548">
                  <c:v>16.408597825063751</c:v>
                </c:pt>
                <c:pt idx="1549">
                  <c:v>16.359445796495429</c:v>
                </c:pt>
                <c:pt idx="1550">
                  <c:v>16.3104410030497</c:v>
                </c:pt>
                <c:pt idx="1551">
                  <c:v>16.261583003683096</c:v>
                </c:pt>
                <c:pt idx="1552">
                  <c:v>16.21287135867329</c:v>
                </c:pt>
                <c:pt idx="1553">
                  <c:v>16.16430562961515</c:v>
                </c:pt>
                <c:pt idx="1554">
                  <c:v>16.115885379416785</c:v>
                </c:pt>
                <c:pt idx="1555">
                  <c:v>16.067610172295616</c:v>
                </c:pt>
                <c:pt idx="1556">
                  <c:v>16.019479573774454</c:v>
                </c:pt>
                <c:pt idx="1557">
                  <c:v>15.971493150677588</c:v>
                </c:pt>
                <c:pt idx="1558">
                  <c:v>15.923650471126887</c:v>
                </c:pt>
                <c:pt idx="1559">
                  <c:v>15.87595110453791</c:v>
                </c:pt>
                <c:pt idx="1560">
                  <c:v>15.828394621616036</c:v>
                </c:pt>
                <c:pt idx="1561">
                  <c:v>15.780980594352599</c:v>
                </c:pt>
                <c:pt idx="1562">
                  <c:v>15.733708596021032</c:v>
                </c:pt>
                <c:pt idx="1563">
                  <c:v>15.686578201173031</c:v>
                </c:pt>
                <c:pt idx="1564">
                  <c:v>15.639588985634726</c:v>
                </c:pt>
                <c:pt idx="1565">
                  <c:v>15.592740526502858</c:v>
                </c:pt>
                <c:pt idx="1566">
                  <c:v>15.54603240214098</c:v>
                </c:pt>
                <c:pt idx="1567">
                  <c:v>15.499464192175658</c:v>
                </c:pt>
                <c:pt idx="1568">
                  <c:v>15.453035477492687</c:v>
                </c:pt>
                <c:pt idx="1569">
                  <c:v>15.406745840233322</c:v>
                </c:pt>
                <c:pt idx="1570">
                  <c:v>15.360594863790514</c:v>
                </c:pt>
                <c:pt idx="1571">
                  <c:v>15.314582132805164</c:v>
                </c:pt>
                <c:pt idx="1572">
                  <c:v>15.268707233162383</c:v>
                </c:pt>
                <c:pt idx="1573">
                  <c:v>15.222969751987764</c:v>
                </c:pt>
                <c:pt idx="1574">
                  <c:v>15.177369277643667</c:v>
                </c:pt>
                <c:pt idx="1575">
                  <c:v>15.131905399725516</c:v>
                </c:pt>
                <c:pt idx="1576">
                  <c:v>15.086577709058105</c:v>
                </c:pt>
                <c:pt idx="1577">
                  <c:v>15.041385797691909</c:v>
                </c:pt>
                <c:pt idx="1578">
                  <c:v>14.996329258899422</c:v>
                </c:pt>
                <c:pt idx="1579">
                  <c:v>14.951407687171489</c:v>
                </c:pt>
                <c:pt idx="1580">
                  <c:v>14.906620678213663</c:v>
                </c:pt>
                <c:pt idx="1581">
                  <c:v>14.861967828942561</c:v>
                </c:pt>
                <c:pt idx="1582">
                  <c:v>14.817448737482238</c:v>
                </c:pt>
                <c:pt idx="1583">
                  <c:v>14.773063003160569</c:v>
                </c:pt>
                <c:pt idx="1584">
                  <c:v>14.728810226505647</c:v>
                </c:pt>
                <c:pt idx="1585">
                  <c:v>14.684690009242184</c:v>
                </c:pt>
                <c:pt idx="1586">
                  <c:v>14.640701954287925</c:v>
                </c:pt>
                <c:pt idx="1587">
                  <c:v>14.596845665750079</c:v>
                </c:pt>
                <c:pt idx="1588">
                  <c:v>14.553120748921755</c:v>
                </c:pt>
                <c:pt idx="1589">
                  <c:v>14.509526810278404</c:v>
                </c:pt>
                <c:pt idx="1590">
                  <c:v>14.466063457474284</c:v>
                </c:pt>
                <c:pt idx="1591">
                  <c:v>14.422730299338928</c:v>
                </c:pt>
                <c:pt idx="1592">
                  <c:v>14.37952694587362</c:v>
                </c:pt>
                <c:pt idx="1593">
                  <c:v>14.336453008247886</c:v>
                </c:pt>
                <c:pt idx="1594">
                  <c:v>14.293508098795998</c:v>
                </c:pt>
                <c:pt idx="1595">
                  <c:v>14.25069183101348</c:v>
                </c:pt>
                <c:pt idx="1596">
                  <c:v>14.208003819553634</c:v>
                </c:pt>
                <c:pt idx="1597">
                  <c:v>14.165443680224067</c:v>
                </c:pt>
                <c:pt idx="1598">
                  <c:v>14.123011029983239</c:v>
                </c:pt>
                <c:pt idx="1599">
                  <c:v>14.080705486937012</c:v>
                </c:pt>
                <c:pt idx="1600">
                  <c:v>14.038526670335211</c:v>
                </c:pt>
                <c:pt idx="1601">
                  <c:v>13.996474200568203</c:v>
                </c:pt>
                <c:pt idx="1602">
                  <c:v>13.954547699163477</c:v>
                </c:pt>
                <c:pt idx="1603">
                  <c:v>13.912746788782236</c:v>
                </c:pt>
                <c:pt idx="1604">
                  <c:v>13.871071093216006</c:v>
                </c:pt>
                <c:pt idx="1605">
                  <c:v>13.829520237383244</c:v>
                </c:pt>
                <c:pt idx="1606">
                  <c:v>13.788093847325969</c:v>
                </c:pt>
                <c:pt idx="1607">
                  <c:v>13.746791550206389</c:v>
                </c:pt>
                <c:pt idx="1608">
                  <c:v>13.705612974303552</c:v>
                </c:pt>
                <c:pt idx="1609">
                  <c:v>13.664557749009996</c:v>
                </c:pt>
                <c:pt idx="1610">
                  <c:v>13.623625504828416</c:v>
                </c:pt>
                <c:pt idx="1611">
                  <c:v>13.58281587336834</c:v>
                </c:pt>
                <c:pt idx="1612">
                  <c:v>13.542128487342808</c:v>
                </c:pt>
                <c:pt idx="1613">
                  <c:v>13.501562980565073</c:v>
                </c:pt>
                <c:pt idx="1614">
                  <c:v>13.461118987945298</c:v>
                </c:pt>
                <c:pt idx="1615">
                  <c:v>13.420796145487277</c:v>
                </c:pt>
                <c:pt idx="1616">
                  <c:v>13.380594090285156</c:v>
                </c:pt>
                <c:pt idx="1617">
                  <c:v>13.340512460520166</c:v>
                </c:pt>
                <c:pt idx="1618">
                  <c:v>13.30055089545737</c:v>
                </c:pt>
                <c:pt idx="1619">
                  <c:v>13.260709035442412</c:v>
                </c:pt>
                <c:pt idx="1620">
                  <c:v>13.220986521898283</c:v>
                </c:pt>
                <c:pt idx="1621">
                  <c:v>13.181382997322091</c:v>
                </c:pt>
                <c:pt idx="1622">
                  <c:v>13.14189810528185</c:v>
                </c:pt>
                <c:pt idx="1623">
                  <c:v>13.102531490413265</c:v>
                </c:pt>
                <c:pt idx="1624">
                  <c:v>13.063282798416536</c:v>
                </c:pt>
                <c:pt idx="1625">
                  <c:v>13.024151676053169</c:v>
                </c:pt>
                <c:pt idx="1626">
                  <c:v>12.985137771142799</c:v>
                </c:pt>
                <c:pt idx="1627">
                  <c:v>12.946240732560019</c:v>
                </c:pt>
                <c:pt idx="1628">
                  <c:v>12.907460210231219</c:v>
                </c:pt>
                <c:pt idx="1629">
                  <c:v>12.868795855131438</c:v>
                </c:pt>
                <c:pt idx="1630">
                  <c:v>12.830247319281217</c:v>
                </c:pt>
                <c:pt idx="1631">
                  <c:v>12.791814255743473</c:v>
                </c:pt>
                <c:pt idx="1632">
                  <c:v>12.753496318620376</c:v>
                </c:pt>
                <c:pt idx="1633">
                  <c:v>12.715293163050234</c:v>
                </c:pt>
                <c:pt idx="1634">
                  <c:v>12.677204445204387</c:v>
                </c:pt>
                <c:pt idx="1635">
                  <c:v>12.639229822284117</c:v>
                </c:pt>
                <c:pt idx="1636">
                  <c:v>12.601368952517563</c:v>
                </c:pt>
                <c:pt idx="1637">
                  <c:v>12.563621495156641</c:v>
                </c:pt>
                <c:pt idx="1638">
                  <c:v>12.525987110473979</c:v>
                </c:pt>
                <c:pt idx="1639">
                  <c:v>12.488465459759862</c:v>
                </c:pt>
                <c:pt idx="1640">
                  <c:v>12.45105620531918</c:v>
                </c:pt>
                <c:pt idx="1641">
                  <c:v>12.413759010468391</c:v>
                </c:pt>
                <c:pt idx="1642">
                  <c:v>12.376573539532489</c:v>
                </c:pt>
                <c:pt idx="1643">
                  <c:v>12.339499457841985</c:v>
                </c:pt>
                <c:pt idx="1644">
                  <c:v>12.302536431729893</c:v>
                </c:pt>
                <c:pt idx="1645">
                  <c:v>12.265684128528727</c:v>
                </c:pt>
                <c:pt idx="1646">
                  <c:v>12.228942216567514</c:v>
                </c:pt>
                <c:pt idx="1647">
                  <c:v>12.192310365168794</c:v>
                </c:pt>
                <c:pt idx="1648">
                  <c:v>12.15578824464566</c:v>
                </c:pt>
                <c:pt idx="1649">
                  <c:v>12.119375526298779</c:v>
                </c:pt>
                <c:pt idx="1650">
                  <c:v>12.083071882413439</c:v>
                </c:pt>
                <c:pt idx="1651">
                  <c:v>12.046876986256603</c:v>
                </c:pt>
                <c:pt idx="1652">
                  <c:v>12.010790512073958</c:v>
                </c:pt>
                <c:pt idx="1653">
                  <c:v>11.974812135086996</c:v>
                </c:pt>
                <c:pt idx="1654">
                  <c:v>11.938941531490078</c:v>
                </c:pt>
                <c:pt idx="1655">
                  <c:v>11.903178378447533</c:v>
                </c:pt>
                <c:pt idx="1656">
                  <c:v>11.86752235409074</c:v>
                </c:pt>
                <c:pt idx="1657">
                  <c:v>11.83197313751524</c:v>
                </c:pt>
                <c:pt idx="1658">
                  <c:v>11.796530408777842</c:v>
                </c:pt>
                <c:pt idx="1659">
                  <c:v>11.76119384889375</c:v>
                </c:pt>
                <c:pt idx="1660">
                  <c:v>11.725963139833688</c:v>
                </c:pt>
                <c:pt idx="1661">
                  <c:v>11.690837964521034</c:v>
                </c:pt>
                <c:pt idx="1662">
                  <c:v>11.655818006828973</c:v>
                </c:pt>
                <c:pt idx="1663">
                  <c:v>11.620902951577651</c:v>
                </c:pt>
                <c:pt idx="1664">
                  <c:v>11.586092484531335</c:v>
                </c:pt>
                <c:pt idx="1665">
                  <c:v>11.551386292395584</c:v>
                </c:pt>
                <c:pt idx="1666">
                  <c:v>11.516784062814438</c:v>
                </c:pt>
                <c:pt idx="1667">
                  <c:v>11.482285484367594</c:v>
                </c:pt>
                <c:pt idx="1668">
                  <c:v>11.447890246567615</c:v>
                </c:pt>
                <c:pt idx="1669">
                  <c:v>11.41359803985713</c:v>
                </c:pt>
                <c:pt idx="1670">
                  <c:v>11.379408555606044</c:v>
                </c:pt>
                <c:pt idx="1671">
                  <c:v>11.345321486108771</c:v>
                </c:pt>
                <c:pt idx="1672">
                  <c:v>11.311336524581453</c:v>
                </c:pt>
                <c:pt idx="1673">
                  <c:v>11.277453365159207</c:v>
                </c:pt>
                <c:pt idx="1674">
                  <c:v>11.243671702893371</c:v>
                </c:pt>
                <c:pt idx="1675">
                  <c:v>11.209991233748756</c:v>
                </c:pt>
                <c:pt idx="1676">
                  <c:v>11.176411654600912</c:v>
                </c:pt>
                <c:pt idx="1677">
                  <c:v>11.142932663233401</c:v>
                </c:pt>
                <c:pt idx="1678">
                  <c:v>11.109553958335074</c:v>
                </c:pt>
                <c:pt idx="1679">
                  <c:v>11.076275239497361</c:v>
                </c:pt>
                <c:pt idx="1680">
                  <c:v>11.043096207211569</c:v>
                </c:pt>
                <c:pt idx="1681">
                  <c:v>11.010016562866182</c:v>
                </c:pt>
                <c:pt idx="1682">
                  <c:v>10.977036008744179</c:v>
                </c:pt>
                <c:pt idx="1683">
                  <c:v>10.944154248020348</c:v>
                </c:pt>
                <c:pt idx="1684">
                  <c:v>10.911370984758625</c:v>
                </c:pt>
                <c:pt idx="1685">
                  <c:v>10.878685923909416</c:v>
                </c:pt>
                <c:pt idx="1686">
                  <c:v>10.846098771306952</c:v>
                </c:pt>
                <c:pt idx="1687">
                  <c:v>10.813609233666641</c:v>
                </c:pt>
                <c:pt idx="1688">
                  <c:v>10.781217018582426</c:v>
                </c:pt>
                <c:pt idx="1689">
                  <c:v>10.74892183452415</c:v>
                </c:pt>
                <c:pt idx="1690">
                  <c:v>10.716723390834941</c:v>
                </c:pt>
                <c:pt idx="1691">
                  <c:v>10.684621397728588</c:v>
                </c:pt>
                <c:pt idx="1692">
                  <c:v>10.652615566286935</c:v>
                </c:pt>
                <c:pt idx="1693">
                  <c:v>10.620705608457284</c:v>
                </c:pt>
                <c:pt idx="1694">
                  <c:v>10.588891237049799</c:v>
                </c:pt>
                <c:pt idx="1695">
                  <c:v>10.557172165734922</c:v>
                </c:pt>
                <c:pt idx="1696">
                  <c:v>10.525548109040798</c:v>
                </c:pt>
                <c:pt idx="1697">
                  <c:v>10.494018782350702</c:v>
                </c:pt>
                <c:pt idx="1698">
                  <c:v>10.462583901900482</c:v>
                </c:pt>
                <c:pt idx="1699">
                  <c:v>10.431243184776001</c:v>
                </c:pt>
                <c:pt idx="1700">
                  <c:v>10.399996348910594</c:v>
                </c:pt>
                <c:pt idx="1701">
                  <c:v>10.368843113082528</c:v>
                </c:pt>
                <c:pt idx="1702">
                  <c:v>10.33778319691247</c:v>
                </c:pt>
                <c:pt idx="1703">
                  <c:v>10.306816320860964</c:v>
                </c:pt>
                <c:pt idx="1704">
                  <c:v>10.275942206225917</c:v>
                </c:pt>
                <c:pt idx="1705">
                  <c:v>10.245160575140089</c:v>
                </c:pt>
                <c:pt idx="1706">
                  <c:v>10.21447115056859</c:v>
                </c:pt>
                <c:pt idx="1707">
                  <c:v>10.183873656306394</c:v>
                </c:pt>
                <c:pt idx="1708">
                  <c:v>10.153367816975848</c:v>
                </c:pt>
                <c:pt idx="1709">
                  <c:v>10.122953358024189</c:v>
                </c:pt>
                <c:pt idx="1710">
                  <c:v>10.092630005721082</c:v>
                </c:pt>
                <c:pt idx="1711">
                  <c:v>10.062397487156153</c:v>
                </c:pt>
                <c:pt idx="1712">
                  <c:v>10.032255530236528</c:v>
                </c:pt>
                <c:pt idx="1713">
                  <c:v>10.002203863684393</c:v>
                </c:pt>
                <c:pt idx="1714">
                  <c:v>9.9722422170345464</c:v>
                </c:pt>
                <c:pt idx="1715">
                  <c:v>9.9423703206319658</c:v>
                </c:pt>
                <c:pt idx="1716">
                  <c:v>9.9125879056293815</c:v>
                </c:pt>
                <c:pt idx="1717">
                  <c:v>9.8828947039848583</c:v>
                </c:pt>
                <c:pt idx="1718">
                  <c:v>9.8532904484593811</c:v>
                </c:pt>
                <c:pt idx="1719">
                  <c:v>9.8237748726144485</c:v>
                </c:pt>
                <c:pt idx="1720">
                  <c:v>9.7943477108096797</c:v>
                </c:pt>
                <c:pt idx="1721">
                  <c:v>9.7650086982004201</c:v>
                </c:pt>
                <c:pt idx="1722">
                  <c:v>9.735757570735359</c:v>
                </c:pt>
                <c:pt idx="1723">
                  <c:v>9.7065940651541514</c:v>
                </c:pt>
                <c:pt idx="1724">
                  <c:v>9.6775179189850498</c:v>
                </c:pt>
                <c:pt idx="1725">
                  <c:v>9.6485288705425418</c:v>
                </c:pt>
                <c:pt idx="1726">
                  <c:v>9.6196266589249966</c:v>
                </c:pt>
                <c:pt idx="1727">
                  <c:v>9.5908110240123143</c:v>
                </c:pt>
                <c:pt idx="1728">
                  <c:v>9.5620817064635855</c:v>
                </c:pt>
                <c:pt idx="1729">
                  <c:v>9.5334384477147598</c:v>
                </c:pt>
                <c:pt idx="1730">
                  <c:v>9.5048809899763143</c:v>
                </c:pt>
                <c:pt idx="1731">
                  <c:v>9.4764090762309365</c:v>
                </c:pt>
                <c:pt idx="1732">
                  <c:v>9.4480224502312105</c:v>
                </c:pt>
                <c:pt idx="1733">
                  <c:v>9.4197208564973103</c:v>
                </c:pt>
                <c:pt idx="1734">
                  <c:v>9.3915040403147021</c:v>
                </c:pt>
                <c:pt idx="1735">
                  <c:v>9.3633717477318488</c:v>
                </c:pt>
                <c:pt idx="1736">
                  <c:v>9.3353237255579273</c:v>
                </c:pt>
                <c:pt idx="1737">
                  <c:v>9.3073597213605499</c:v>
                </c:pt>
                <c:pt idx="1738">
                  <c:v>9.2794794834634899</c:v>
                </c:pt>
                <c:pt idx="1739">
                  <c:v>9.2516827609444174</c:v>
                </c:pt>
                <c:pt idx="1740">
                  <c:v>9.2239693036326411</c:v>
                </c:pt>
                <c:pt idx="1741">
                  <c:v>9.1963388621068596</c:v>
                </c:pt>
                <c:pt idx="1742">
                  <c:v>9.1687911876929125</c:v>
                </c:pt>
                <c:pt idx="1743">
                  <c:v>9.141326032461544</c:v>
                </c:pt>
                <c:pt idx="1744">
                  <c:v>9.1139431492261718</c:v>
                </c:pt>
                <c:pt idx="1745">
                  <c:v>9.0866422915406613</c:v>
                </c:pt>
                <c:pt idx="1746">
                  <c:v>9.0594232136971105</c:v>
                </c:pt>
                <c:pt idx="1747">
                  <c:v>9.032285670723633</c:v>
                </c:pt>
                <c:pt idx="1748">
                  <c:v>9.0052294183821608</c:v>
                </c:pt>
                <c:pt idx="1749">
                  <c:v>8.9782542131662399</c:v>
                </c:pt>
                <c:pt idx="1750">
                  <c:v>8.9513598122988398</c:v>
                </c:pt>
                <c:pt idx="1751">
                  <c:v>8.9245459737301722</c:v>
                </c:pt>
                <c:pt idx="1752">
                  <c:v>8.8978124561355099</c:v>
                </c:pt>
                <c:pt idx="1753">
                  <c:v>8.8711590189130121</c:v>
                </c:pt>
                <c:pt idx="1754">
                  <c:v>8.8445854221815647</c:v>
                </c:pt>
                <c:pt idx="1755">
                  <c:v>8.8180914267786186</c:v>
                </c:pt>
                <c:pt idx="1756">
                  <c:v>8.7916767942580361</c:v>
                </c:pt>
                <c:pt idx="1757">
                  <c:v>8.7653412868879457</c:v>
                </c:pt>
                <c:pt idx="1758">
                  <c:v>8.7390846676486031</c:v>
                </c:pt>
                <c:pt idx="1759">
                  <c:v>8.712906700230258</c:v>
                </c:pt>
                <c:pt idx="1760">
                  <c:v>8.6868071490310275</c:v>
                </c:pt>
                <c:pt idx="1761">
                  <c:v>8.6607857791547733</c:v>
                </c:pt>
                <c:pt idx="1762">
                  <c:v>8.634842356408992</c:v>
                </c:pt>
                <c:pt idx="1763">
                  <c:v>8.6089766473027041</c:v>
                </c:pt>
                <c:pt idx="1764">
                  <c:v>8.5831884190443528</c:v>
                </c:pt>
                <c:pt idx="1765">
                  <c:v>8.5574774395397082</c:v>
                </c:pt>
                <c:pt idx="1766">
                  <c:v>8.5318434773897831</c:v>
                </c:pt>
                <c:pt idx="1767">
                  <c:v>8.5062863018887445</c:v>
                </c:pt>
                <c:pt idx="1768">
                  <c:v>8.4808056830218401</c:v>
                </c:pt>
                <c:pt idx="1769">
                  <c:v>8.4554013914633277</c:v>
                </c:pt>
                <c:pt idx="1770">
                  <c:v>8.430073198574414</c:v>
                </c:pt>
                <c:pt idx="1771">
                  <c:v>8.4048208764011889</c:v>
                </c:pt>
                <c:pt idx="1772">
                  <c:v>8.3796441976725848</c:v>
                </c:pt>
                <c:pt idx="1773">
                  <c:v>8.3545429357983227</c:v>
                </c:pt>
                <c:pt idx="1774">
                  <c:v>8.3295168648668749</c:v>
                </c:pt>
                <c:pt idx="1775">
                  <c:v>8.3045657596434364</c:v>
                </c:pt>
                <c:pt idx="1776">
                  <c:v>8.279689395567889</c:v>
                </c:pt>
                <c:pt idx="1777">
                  <c:v>8.2548875487527908</c:v>
                </c:pt>
                <c:pt idx="1778">
                  <c:v>8.2301599959813512</c:v>
                </c:pt>
                <c:pt idx="1779">
                  <c:v>8.20550651470543</c:v>
                </c:pt>
                <c:pt idx="1780">
                  <c:v>8.1809268830435276</c:v>
                </c:pt>
                <c:pt idx="1781">
                  <c:v>8.1564208797787945</c:v>
                </c:pt>
                <c:pt idx="1782">
                  <c:v>8.1319882843570355</c:v>
                </c:pt>
                <c:pt idx="1783">
                  <c:v>8.1076288768847267</c:v>
                </c:pt>
                <c:pt idx="1784">
                  <c:v>8.0833424381270351</c:v>
                </c:pt>
                <c:pt idx="1785">
                  <c:v>8.0591287495058506</c:v>
                </c:pt>
                <c:pt idx="1786">
                  <c:v>8.0349875930978101</c:v>
                </c:pt>
                <c:pt idx="1787">
                  <c:v>8.0109187516323441</c:v>
                </c:pt>
                <c:pt idx="1788">
                  <c:v>7.9869220084897155</c:v>
                </c:pt>
                <c:pt idx="1789">
                  <c:v>7.9629971476990757</c:v>
                </c:pt>
                <c:pt idx="1790">
                  <c:v>7.9391439539365152</c:v>
                </c:pt>
                <c:pt idx="1791">
                  <c:v>7.9153622125231289</c:v>
                </c:pt>
                <c:pt idx="1792">
                  <c:v>7.8916517094230842</c:v>
                </c:pt>
                <c:pt idx="1793">
                  <c:v>7.8680122312416936</c:v>
                </c:pt>
                <c:pt idx="1794">
                  <c:v>7.844443565223493</c:v>
                </c:pt>
                <c:pt idx="1795">
                  <c:v>7.8209454992503291</c:v>
                </c:pt>
                <c:pt idx="1796">
                  <c:v>7.7975178218394499</c:v>
                </c:pt>
                <c:pt idx="1797">
                  <c:v>7.7741603221416007</c:v>
                </c:pt>
                <c:pt idx="1798">
                  <c:v>7.7508727899391268</c:v>
                </c:pt>
                <c:pt idx="1799">
                  <c:v>7.7276550156440802</c:v>
                </c:pt>
                <c:pt idx="1800">
                  <c:v>7.7045067902963362</c:v>
                </c:pt>
                <c:pt idx="1801">
                  <c:v>7.6814279055617103</c:v>
                </c:pt>
                <c:pt idx="1802">
                  <c:v>7.6584181537300839</c:v>
                </c:pt>
                <c:pt idx="1803">
                  <c:v>7.6354773277135353</c:v>
                </c:pt>
                <c:pt idx="1804">
                  <c:v>7.6126052210444755</c:v>
                </c:pt>
                <c:pt idx="1805">
                  <c:v>7.5898016278737908</c:v>
                </c:pt>
                <c:pt idx="1806">
                  <c:v>7.5670663429689879</c:v>
                </c:pt>
                <c:pt idx="1807">
                  <c:v>7.5443991617123496</c:v>
                </c:pt>
                <c:pt idx="1808">
                  <c:v>7.5217998800990911</c:v>
                </c:pt>
                <c:pt idx="1809">
                  <c:v>7.4992682947355256</c:v>
                </c:pt>
                <c:pt idx="1810">
                  <c:v>7.4768042028372328</c:v>
                </c:pt>
                <c:pt idx="1811">
                  <c:v>7.4544074022272344</c:v>
                </c:pt>
                <c:pt idx="1812">
                  <c:v>7.4320776913341735</c:v>
                </c:pt>
                <c:pt idx="1813">
                  <c:v>7.4098148691905008</c:v>
                </c:pt>
                <c:pt idx="1814">
                  <c:v>7.3876187354306673</c:v>
                </c:pt>
                <c:pt idx="1815">
                  <c:v>7.3654890902893184</c:v>
                </c:pt>
                <c:pt idx="1816">
                  <c:v>7.3434257345994993</c:v>
                </c:pt>
                <c:pt idx="1817">
                  <c:v>7.3214284697908605</c:v>
                </c:pt>
                <c:pt idx="1818">
                  <c:v>7.299497097887869</c:v>
                </c:pt>
                <c:pt idx="1819">
                  <c:v>7.2776314215080298</c:v>
                </c:pt>
                <c:pt idx="1820">
                  <c:v>7.2558312438601087</c:v>
                </c:pt>
                <c:pt idx="1821">
                  <c:v>7.2340963687423594</c:v>
                </c:pt>
                <c:pt idx="1822">
                  <c:v>7.2124266005407582</c:v>
                </c:pt>
                <c:pt idx="1823">
                  <c:v>7.1908217442272466</c:v>
                </c:pt>
                <c:pt idx="1824">
                  <c:v>7.1692816053579707</c:v>
                </c:pt>
                <c:pt idx="1825">
                  <c:v>7.1478059900715358</c:v>
                </c:pt>
                <c:pt idx="1826">
                  <c:v>7.1263947050872591</c:v>
                </c:pt>
                <c:pt idx="1827">
                  <c:v>7.1050475577034318</c:v>
                </c:pt>
                <c:pt idx="1828">
                  <c:v>7.0837643557955827</c:v>
                </c:pt>
                <c:pt idx="1829">
                  <c:v>7.0625449078147513</c:v>
                </c:pt>
                <c:pt idx="1830">
                  <c:v>7.0413890227857623</c:v>
                </c:pt>
                <c:pt idx="1831">
                  <c:v>7.0202965103055073</c:v>
                </c:pt>
                <c:pt idx="1832">
                  <c:v>6.9992671805412323</c:v>
                </c:pt>
                <c:pt idx="1833">
                  <c:v>6.9783008442288272</c:v>
                </c:pt>
                <c:pt idx="1834">
                  <c:v>6.9573973126711239</c:v>
                </c:pt>
                <c:pt idx="1835">
                  <c:v>6.9365563977361973</c:v>
                </c:pt>
                <c:pt idx="1836">
                  <c:v>6.9157779118556713</c:v>
                </c:pt>
                <c:pt idx="1837">
                  <c:v>6.8950616680230343</c:v>
                </c:pt>
                <c:pt idx="1838">
                  <c:v>6.8744074797919508</c:v>
                </c:pt>
                <c:pt idx="1839">
                  <c:v>6.8538151612745875</c:v>
                </c:pt>
                <c:pt idx="1840">
                  <c:v>6.8332845271399387</c:v>
                </c:pt>
                <c:pt idx="1841">
                  <c:v>6.8128153926121593</c:v>
                </c:pt>
                <c:pt idx="1842">
                  <c:v>6.7924075734688998</c:v>
                </c:pt>
                <c:pt idx="1843">
                  <c:v>6.7720608860396503</c:v>
                </c:pt>
                <c:pt idx="1844">
                  <c:v>6.7517751472040866</c:v>
                </c:pt>
                <c:pt idx="1845">
                  <c:v>6.7315501743904225</c:v>
                </c:pt>
                <c:pt idx="1846">
                  <c:v>6.711385785573766</c:v>
                </c:pt>
                <c:pt idx="1847">
                  <c:v>6.6912817992744813</c:v>
                </c:pt>
                <c:pt idx="1848">
                  <c:v>6.6712380345565565</c:v>
                </c:pt>
                <c:pt idx="1849">
                  <c:v>6.6512543110259736</c:v>
                </c:pt>
                <c:pt idx="1850">
                  <c:v>6.6313304488290861</c:v>
                </c:pt>
                <c:pt idx="1851">
                  <c:v>6.6114662686509993</c:v>
                </c:pt>
                <c:pt idx="1852">
                  <c:v>6.5916615917139572</c:v>
                </c:pt>
                <c:pt idx="1853">
                  <c:v>6.5719162397757342</c:v>
                </c:pt>
                <c:pt idx="1854">
                  <c:v>6.55223003512803</c:v>
                </c:pt>
                <c:pt idx="1855">
                  <c:v>6.5326028005948693</c:v>
                </c:pt>
                <c:pt idx="1856">
                  <c:v>6.5130343595310096</c:v>
                </c:pt>
                <c:pt idx="1857">
                  <c:v>6.4935245358203479</c:v>
                </c:pt>
                <c:pt idx="1858">
                  <c:v>6.4740731538743406</c:v>
                </c:pt>
                <c:pt idx="1859">
                  <c:v>6.4546800386304177</c:v>
                </c:pt>
                <c:pt idx="1860">
                  <c:v>6.4353450155504115</c:v>
                </c:pt>
                <c:pt idx="1861">
                  <c:v>6.4160679106189837</c:v>
                </c:pt>
                <c:pt idx="1862">
                  <c:v>6.3968485503420602</c:v>
                </c:pt>
                <c:pt idx="1863">
                  <c:v>6.3776867617452684</c:v>
                </c:pt>
                <c:pt idx="1864">
                  <c:v>6.358582372372382</c:v>
                </c:pt>
                <c:pt idx="1865">
                  <c:v>6.339535210283767</c:v>
                </c:pt>
                <c:pt idx="1866">
                  <c:v>6.3205451040548368</c:v>
                </c:pt>
                <c:pt idx="1867">
                  <c:v>6.3016118827745071</c:v>
                </c:pt>
                <c:pt idx="1868">
                  <c:v>6.2827353760436582</c:v>
                </c:pt>
                <c:pt idx="1869">
                  <c:v>6.263915413973602</c:v>
                </c:pt>
                <c:pt idx="1870">
                  <c:v>6.2451518271845528</c:v>
                </c:pt>
                <c:pt idx="1871">
                  <c:v>6.2264444468041029</c:v>
                </c:pt>
                <c:pt idx="1872">
                  <c:v>6.2077931044657033</c:v>
                </c:pt>
                <c:pt idx="1873">
                  <c:v>6.1891976323071463</c:v>
                </c:pt>
                <c:pt idx="1874">
                  <c:v>6.1706578629690574</c:v>
                </c:pt>
                <c:pt idx="1875">
                  <c:v>6.1521736295933867</c:v>
                </c:pt>
                <c:pt idx="1876">
                  <c:v>6.13374476582191</c:v>
                </c:pt>
                <c:pt idx="1877">
                  <c:v>6.1153711057947282</c:v>
                </c:pt>
                <c:pt idx="1878">
                  <c:v>6.0970524841487777</c:v>
                </c:pt>
                <c:pt idx="1879">
                  <c:v>6.0787887360163388</c:v>
                </c:pt>
                <c:pt idx="1880">
                  <c:v>6.0605796970235559</c:v>
                </c:pt>
                <c:pt idx="1881">
                  <c:v>6.0424252032889552</c:v>
                </c:pt>
                <c:pt idx="1882">
                  <c:v>6.0243250914219706</c:v>
                </c:pt>
                <c:pt idx="1883">
                  <c:v>6.0062791985214732</c:v>
                </c:pt>
                <c:pt idx="1884">
                  <c:v>5.9882873621743045</c:v>
                </c:pt>
                <c:pt idx="1885">
                  <c:v>5.9703494204538163</c:v>
                </c:pt>
                <c:pt idx="1886">
                  <c:v>5.9524652119184127</c:v>
                </c:pt>
                <c:pt idx="1887">
                  <c:v>5.9346345756100956</c:v>
                </c:pt>
                <c:pt idx="1888">
                  <c:v>5.9168573510530171</c:v>
                </c:pt>
                <c:pt idx="1889">
                  <c:v>5.8991333782520377</c:v>
                </c:pt>
                <c:pt idx="1890">
                  <c:v>5.881462497691281</c:v>
                </c:pt>
                <c:pt idx="1891">
                  <c:v>5.8638445503327041</c:v>
                </c:pt>
                <c:pt idx="1892">
                  <c:v>5.8462793776146604</c:v>
                </c:pt>
                <c:pt idx="1893">
                  <c:v>5.8287668214504782</c:v>
                </c:pt>
                <c:pt idx="1894">
                  <c:v>5.8113067242270331</c:v>
                </c:pt>
                <c:pt idx="1895">
                  <c:v>5.7938989288033325</c:v>
                </c:pt>
                <c:pt idx="1896">
                  <c:v>5.7765432785090995</c:v>
                </c:pt>
                <c:pt idx="1897">
                  <c:v>5.7592396171433649</c:v>
                </c:pt>
                <c:pt idx="1898">
                  <c:v>5.7419877889730593</c:v>
                </c:pt>
                <c:pt idx="1899">
                  <c:v>5.7247876387316134</c:v>
                </c:pt>
                <c:pt idx="1900">
                  <c:v>5.7076390116175579</c:v>
                </c:pt>
                <c:pt idx="1901">
                  <c:v>5.6905417532931342</c:v>
                </c:pt>
                <c:pt idx="1902">
                  <c:v>5.6734957098829009</c:v>
                </c:pt>
                <c:pt idx="1903">
                  <c:v>5.6565007279723529</c:v>
                </c:pt>
                <c:pt idx="1904">
                  <c:v>5.6395566546065377</c:v>
                </c:pt>
                <c:pt idx="1905">
                  <c:v>5.6226633372886807</c:v>
                </c:pt>
                <c:pt idx="1906">
                  <c:v>5.6058206239788131</c:v>
                </c:pt>
                <c:pt idx="1907">
                  <c:v>5.5890283630924005</c:v>
                </c:pt>
                <c:pt idx="1908">
                  <c:v>5.572286403498981</c:v>
                </c:pt>
                <c:pt idx="1909">
                  <c:v>5.5555945945208061</c:v>
                </c:pt>
                <c:pt idx="1910">
                  <c:v>5.5389527859314827</c:v>
                </c:pt>
                <c:pt idx="1911">
                  <c:v>5.5223608279546204</c:v>
                </c:pt>
                <c:pt idx="1912">
                  <c:v>5.5058185712624859</c:v>
                </c:pt>
                <c:pt idx="1913">
                  <c:v>5.4893258669746565</c:v>
                </c:pt>
                <c:pt idx="1914">
                  <c:v>5.4728825666566827</c:v>
                </c:pt>
                <c:pt idx="1915">
                  <c:v>5.4564885223187511</c:v>
                </c:pt>
                <c:pt idx="1916">
                  <c:v>5.4401435864143517</c:v>
                </c:pt>
                <c:pt idx="1917">
                  <c:v>5.4238476118389514</c:v>
                </c:pt>
                <c:pt idx="1918">
                  <c:v>5.4076004519286682</c:v>
                </c:pt>
                <c:pt idx="1919">
                  <c:v>5.3914019604589534</c:v>
                </c:pt>
                <c:pt idx="1920">
                  <c:v>5.3752519916432746</c:v>
                </c:pt>
                <c:pt idx="1921">
                  <c:v>5.3591504001318038</c:v>
                </c:pt>
                <c:pt idx="1922">
                  <c:v>5.3430970410101084</c:v>
                </c:pt>
                <c:pt idx="1923">
                  <c:v>5.3270917697978479</c:v>
                </c:pt>
                <c:pt idx="1924">
                  <c:v>5.3111344424474742</c:v>
                </c:pt>
                <c:pt idx="1925">
                  <c:v>5.2952249153429323</c:v>
                </c:pt>
                <c:pt idx="1926">
                  <c:v>5.2793630452983713</c:v>
                </c:pt>
                <c:pt idx="1927">
                  <c:v>5.2635486895568535</c:v>
                </c:pt>
                <c:pt idx="1928">
                  <c:v>5.2477817057890705</c:v>
                </c:pt>
                <c:pt idx="1929">
                  <c:v>5.2320619520920628</c:v>
                </c:pt>
                <c:pt idx="1930">
                  <c:v>5.2163892869879396</c:v>
                </c:pt>
                <c:pt idx="1931">
                  <c:v>5.2007635694226106</c:v>
                </c:pt>
                <c:pt idx="1932">
                  <c:v>5.185184658764511</c:v>
                </c:pt>
                <c:pt idx="1933">
                  <c:v>5.1696524148033403</c:v>
                </c:pt>
                <c:pt idx="1934">
                  <c:v>5.1541666977487983</c:v>
                </c:pt>
                <c:pt idx="1935">
                  <c:v>5.1387273682293264</c:v>
                </c:pt>
                <c:pt idx="1936">
                  <c:v>5.1233342872908549</c:v>
                </c:pt>
                <c:pt idx="1937">
                  <c:v>5.107987316395552</c:v>
                </c:pt>
                <c:pt idx="1938">
                  <c:v>5.0926863174205756</c:v>
                </c:pt>
                <c:pt idx="1939">
                  <c:v>5.0774311526568319</c:v>
                </c:pt>
                <c:pt idx="1940">
                  <c:v>5.0622216848077342</c:v>
                </c:pt>
                <c:pt idx="1941">
                  <c:v>5.0470577769879696</c:v>
                </c:pt>
                <c:pt idx="1942">
                  <c:v>5.0319392927222655</c:v>
                </c:pt>
                <c:pt idx="1943">
                  <c:v>5.0168660959441622</c:v>
                </c:pt>
                <c:pt idx="1944">
                  <c:v>5.0018380509947855</c:v>
                </c:pt>
                <c:pt idx="1945">
                  <c:v>4.9868550226216302</c:v>
                </c:pt>
                <c:pt idx="1946">
                  <c:v>4.9719168759773398</c:v>
                </c:pt>
                <c:pt idx="1947">
                  <c:v>4.9570234766184944</c:v>
                </c:pt>
                <c:pt idx="1948">
                  <c:v>4.9421746905043982</c:v>
                </c:pt>
                <c:pt idx="1949">
                  <c:v>4.9273703839958758</c:v>
                </c:pt>
                <c:pt idx="1950">
                  <c:v>4.9126104238540691</c:v>
                </c:pt>
                <c:pt idx="1951">
                  <c:v>4.897894677239238</c:v>
                </c:pt>
                <c:pt idx="1952">
                  <c:v>4.8832230117095623</c:v>
                </c:pt>
                <c:pt idx="1953">
                  <c:v>4.8685952952199543</c:v>
                </c:pt>
                <c:pt idx="1954">
                  <c:v>4.8540113961208657</c:v>
                </c:pt>
                <c:pt idx="1955">
                  <c:v>4.8394711831571069</c:v>
                </c:pt>
                <c:pt idx="1956">
                  <c:v>4.8249745254666632</c:v>
                </c:pt>
                <c:pt idx="1957">
                  <c:v>4.8105212925795167</c:v>
                </c:pt>
                <c:pt idx="1958">
                  <c:v>4.7961113544164746</c:v>
                </c:pt>
                <c:pt idx="1959">
                  <c:v>4.7817445812879962</c:v>
                </c:pt>
                <c:pt idx="1960">
                  <c:v>4.7674208438930261</c:v>
                </c:pt>
                <c:pt idx="1961">
                  <c:v>4.7531400133178314</c:v>
                </c:pt>
                <c:pt idx="1962">
                  <c:v>4.7389019610348404</c:v>
                </c:pt>
                <c:pt idx="1963">
                  <c:v>4.7247065589014863</c:v>
                </c:pt>
                <c:pt idx="1964">
                  <c:v>4.7105536791590534</c:v>
                </c:pt>
                <c:pt idx="1965">
                  <c:v>4.6964431944315299</c:v>
                </c:pt>
                <c:pt idx="1966">
                  <c:v>4.6823749777244572</c:v>
                </c:pt>
                <c:pt idx="1967">
                  <c:v>4.6683489024237899</c:v>
                </c:pt>
                <c:pt idx="1968">
                  <c:v>4.6543648422947559</c:v>
                </c:pt>
                <c:pt idx="1969">
                  <c:v>4.6404226714807191</c:v>
                </c:pt>
                <c:pt idx="1970">
                  <c:v>4.6265222645020483</c:v>
                </c:pt>
                <c:pt idx="1971">
                  <c:v>4.6126634962549877</c:v>
                </c:pt>
                <c:pt idx="1972">
                  <c:v>4.5988462420105289</c:v>
                </c:pt>
                <c:pt idx="1973">
                  <c:v>4.5850703774132899</c:v>
                </c:pt>
                <c:pt idx="1974">
                  <c:v>4.571335778480397</c:v>
                </c:pt>
                <c:pt idx="1975">
                  <c:v>4.5576423216003672</c:v>
                </c:pt>
                <c:pt idx="1976">
                  <c:v>4.5439898835319958</c:v>
                </c:pt>
                <c:pt idx="1977">
                  <c:v>4.5303783414032486</c:v>
                </c:pt>
                <c:pt idx="1978">
                  <c:v>4.516807572710154</c:v>
                </c:pt>
                <c:pt idx="1979">
                  <c:v>4.5032774553157022</c:v>
                </c:pt>
                <c:pt idx="1980">
                  <c:v>4.4897878674487455</c:v>
                </c:pt>
                <c:pt idx="1981">
                  <c:v>4.476338687702901</c:v>
                </c:pt>
                <c:pt idx="1982">
                  <c:v>4.4629297950354614</c:v>
                </c:pt>
                <c:pt idx="1983">
                  <c:v>4.4495610687663021</c:v>
                </c:pt>
                <c:pt idx="1984">
                  <c:v>4.436232388576796</c:v>
                </c:pt>
                <c:pt idx="1985">
                  <c:v>4.4229436345087318</c:v>
                </c:pt>
                <c:pt idx="1986">
                  <c:v>4.409694686963233</c:v>
                </c:pt>
                <c:pt idx="1987">
                  <c:v>4.396485426699682</c:v>
                </c:pt>
                <c:pt idx="1988">
                  <c:v>4.3833157348346479</c:v>
                </c:pt>
                <c:pt idx="1989">
                  <c:v>4.3701854928408146</c:v>
                </c:pt>
                <c:pt idx="1990">
                  <c:v>4.3570945825459155</c:v>
                </c:pt>
                <c:pt idx="1991">
                  <c:v>4.3440428861316702</c:v>
                </c:pt>
                <c:pt idx="1992">
                  <c:v>4.3310302861327221</c:v>
                </c:pt>
                <c:pt idx="1993">
                  <c:v>4.3180566654355834</c:v>
                </c:pt>
                <c:pt idx="1994">
                  <c:v>4.3051219072775808</c:v>
                </c:pt>
                <c:pt idx="1995">
                  <c:v>4.292225895245803</c:v>
                </c:pt>
                <c:pt idx="1996">
                  <c:v>4.2793685132760553</c:v>
                </c:pt>
                <c:pt idx="1997">
                  <c:v>4.2665496456518133</c:v>
                </c:pt>
                <c:pt idx="1998">
                  <c:v>4.2537691770031811</c:v>
                </c:pt>
                <c:pt idx="1999">
                  <c:v>4.241026992305855</c:v>
                </c:pt>
                <c:pt idx="2000">
                  <c:v>4.2283229768800865</c:v>
                </c:pt>
                <c:pt idx="2001">
                  <c:v>4.2156570163896507</c:v>
                </c:pt>
                <c:pt idx="2002">
                  <c:v>4.2030289968408185</c:v>
                </c:pt>
                <c:pt idx="2003">
                  <c:v>4.1904388045813281</c:v>
                </c:pt>
                <c:pt idx="2004">
                  <c:v>4.1778863262993644</c:v>
                </c:pt>
                <c:pt idx="2005">
                  <c:v>4.1653714490225386</c:v>
                </c:pt>
                <c:pt idx="2006">
                  <c:v>4.1528940601168696</c:v>
                </c:pt>
                <c:pt idx="2007">
                  <c:v>4.1404540472857736</c:v>
                </c:pt>
                <c:pt idx="2008">
                  <c:v>4.1280512985690514</c:v>
                </c:pt>
                <c:pt idx="2009">
                  <c:v>4.1156857023418807</c:v>
                </c:pt>
                <c:pt idx="2010">
                  <c:v>4.1033571473138117</c:v>
                </c:pt>
                <c:pt idx="2011">
                  <c:v>4.0910655225277663</c:v>
                </c:pt>
                <c:pt idx="2012">
                  <c:v>4.0788107173590387</c:v>
                </c:pt>
                <c:pt idx="2013">
                  <c:v>4.0665926215142996</c:v>
                </c:pt>
                <c:pt idx="2014">
                  <c:v>4.0544111250306036</c:v>
                </c:pt>
                <c:pt idx="2015">
                  <c:v>4.0422661182743997</c:v>
                </c:pt>
                <c:pt idx="2016">
                  <c:v>4.0301574919405461</c:v>
                </c:pt>
                <c:pt idx="2017">
                  <c:v>4.0180851370513233</c:v>
                </c:pt>
                <c:pt idx="2018">
                  <c:v>4.0060489449554559</c:v>
                </c:pt>
                <c:pt idx="2019">
                  <c:v>3.9940488073271339</c:v>
                </c:pt>
                <c:pt idx="2020">
                  <c:v>3.9820846161650376</c:v>
                </c:pt>
                <c:pt idx="2021">
                  <c:v>3.9701562637913659</c:v>
                </c:pt>
                <c:pt idx="2022">
                  <c:v>3.9582636428508668</c:v>
                </c:pt>
                <c:pt idx="2023">
                  <c:v>3.9464066463098719</c:v>
                </c:pt>
                <c:pt idx="2024">
                  <c:v>3.934585167455332</c:v>
                </c:pt>
                <c:pt idx="2025">
                  <c:v>3.9227990998938576</c:v>
                </c:pt>
                <c:pt idx="2026">
                  <c:v>3.9110483375507612</c:v>
                </c:pt>
                <c:pt idx="2027">
                  <c:v>3.8993327746691024</c:v>
                </c:pt>
                <c:pt idx="2028">
                  <c:v>3.8876523058087362</c:v>
                </c:pt>
                <c:pt idx="2029">
                  <c:v>3.8760068258453639</c:v>
                </c:pt>
                <c:pt idx="2030">
                  <c:v>3.8643962299695871</c:v>
                </c:pt>
                <c:pt idx="2031">
                  <c:v>3.852820413685965</c:v>
                </c:pt>
                <c:pt idx="2032">
                  <c:v>3.8412792728120722</c:v>
                </c:pt>
                <c:pt idx="2033">
                  <c:v>3.8297727034775635</c:v>
                </c:pt>
                <c:pt idx="2034">
                  <c:v>3.8183006021232373</c:v>
                </c:pt>
                <c:pt idx="2035">
                  <c:v>3.8068628655001038</c:v>
                </c:pt>
                <c:pt idx="2036">
                  <c:v>3.7954593906684559</c:v>
                </c:pt>
                <c:pt idx="2037">
                  <c:v>3.7840900749969433</c:v>
                </c:pt>
                <c:pt idx="2038">
                  <c:v>3.7727548161616484</c:v>
                </c:pt>
                <c:pt idx="2039">
                  <c:v>3.7614535121451649</c:v>
                </c:pt>
                <c:pt idx="2040">
                  <c:v>3.7501860612356808</c:v>
                </c:pt>
                <c:pt idx="2041">
                  <c:v>3.7389523620260614</c:v>
                </c:pt>
                <c:pt idx="2042">
                  <c:v>3.727752313412938</c:v>
                </c:pt>
                <c:pt idx="2043">
                  <c:v>3.7165858145957977</c:v>
                </c:pt>
                <c:pt idx="2044">
                  <c:v>3.705452765076076</c:v>
                </c:pt>
                <c:pt idx="2045">
                  <c:v>3.6943530646562515</c:v>
                </c:pt>
                <c:pt idx="2046">
                  <c:v>3.6832866134389461</c:v>
                </c:pt>
                <c:pt idx="2047">
                  <c:v>3.6722533118260237</c:v>
                </c:pt>
                <c:pt idx="2048">
                  <c:v>3.6612530605176956</c:v>
                </c:pt>
                <c:pt idx="2049">
                  <c:v>3.6502857605116255</c:v>
                </c:pt>
                <c:pt idx="2050">
                  <c:v>3.6393513131020394</c:v>
                </c:pt>
                <c:pt idx="2051">
                  <c:v>3.628449619878837</c:v>
                </c:pt>
                <c:pt idx="2052">
                  <c:v>3.6175805827267054</c:v>
                </c:pt>
                <c:pt idx="2053">
                  <c:v>3.6067441038242372</c:v>
                </c:pt>
                <c:pt idx="2054">
                  <c:v>3.5959400856430488</c:v>
                </c:pt>
                <c:pt idx="2055">
                  <c:v>3.5851684309469039</c:v>
                </c:pt>
                <c:pt idx="2056">
                  <c:v>3.5744290427908374</c:v>
                </c:pt>
                <c:pt idx="2057">
                  <c:v>3.5637218245202833</c:v>
                </c:pt>
                <c:pt idx="2058">
                  <c:v>3.5530466797702052</c:v>
                </c:pt>
                <c:pt idx="2059">
                  <c:v>3.5424035124642277</c:v>
                </c:pt>
                <c:pt idx="2060">
                  <c:v>3.5317922268137738</c:v>
                </c:pt>
                <c:pt idx="2061">
                  <c:v>3.5212127273172009</c:v>
                </c:pt>
                <c:pt idx="2062">
                  <c:v>3.510664918758942</c:v>
                </c:pt>
                <c:pt idx="2063">
                  <c:v>3.5001487062086492</c:v>
                </c:pt>
                <c:pt idx="2064">
                  <c:v>3.4896639950203379</c:v>
                </c:pt>
                <c:pt idx="2065">
                  <c:v>3.479210690831537</c:v>
                </c:pt>
                <c:pt idx="2066">
                  <c:v>3.4687886995624382</c:v>
                </c:pt>
                <c:pt idx="2067">
                  <c:v>3.4583979274150498</c:v>
                </c:pt>
                <c:pt idx="2068">
                  <c:v>3.4480382808723524</c:v>
                </c:pt>
                <c:pt idx="2069">
                  <c:v>3.4377096666974571</c:v>
                </c:pt>
                <c:pt idx="2070">
                  <c:v>3.4274119919327668</c:v>
                </c:pt>
                <c:pt idx="2071">
                  <c:v>3.4171451638991388</c:v>
                </c:pt>
                <c:pt idx="2072">
                  <c:v>3.4069090901950516</c:v>
                </c:pt>
                <c:pt idx="2073">
                  <c:v>3.3967036786957729</c:v>
                </c:pt>
                <c:pt idx="2074">
                  <c:v>3.3865288375525302</c:v>
                </c:pt>
                <c:pt idx="2075">
                  <c:v>3.3763844751916845</c:v>
                </c:pt>
                <c:pt idx="2076">
                  <c:v>3.3662705003139064</c:v>
                </c:pt>
                <c:pt idx="2077">
                  <c:v>3.3561868218933535</c:v>
                </c:pt>
                <c:pt idx="2078">
                  <c:v>3.3461333491768515</c:v>
                </c:pt>
                <c:pt idx="2079">
                  <c:v>3.3361099916830788</c:v>
                </c:pt>
                <c:pt idx="2080">
                  <c:v>3.3261166592017499</c:v>
                </c:pt>
                <c:pt idx="2081">
                  <c:v>3.3161532617928051</c:v>
                </c:pt>
                <c:pt idx="2082">
                  <c:v>3.3062197097856005</c:v>
                </c:pt>
                <c:pt idx="2083">
                  <c:v>3.2963159137781011</c:v>
                </c:pt>
                <c:pt idx="2084">
                  <c:v>3.2864417846360756</c:v>
                </c:pt>
                <c:pt idx="2085">
                  <c:v>3.2765972334922955</c:v>
                </c:pt>
                <c:pt idx="2086">
                  <c:v>3.2667821717457337</c:v>
                </c:pt>
                <c:pt idx="2087">
                  <c:v>3.2569965110607684</c:v>
                </c:pt>
                <c:pt idx="2088">
                  <c:v>3.2472401633663872</c:v>
                </c:pt>
                <c:pt idx="2089">
                  <c:v>3.2375130408553954</c:v>
                </c:pt>
                <c:pt idx="2090">
                  <c:v>3.2278150559836245</c:v>
                </c:pt>
                <c:pt idx="2091">
                  <c:v>3.2181461214691454</c:v>
                </c:pt>
                <c:pt idx="2092">
                  <c:v>3.2085061502914818</c:v>
                </c:pt>
                <c:pt idx="2093">
                  <c:v>3.1988950556908282</c:v>
                </c:pt>
                <c:pt idx="2094">
                  <c:v>3.1893127511672685</c:v>
                </c:pt>
                <c:pt idx="2095">
                  <c:v>3.1797591504799971</c:v>
                </c:pt>
                <c:pt idx="2096">
                  <c:v>3.1702341676465435</c:v>
                </c:pt>
                <c:pt idx="2097">
                  <c:v>3.1607377169419979</c:v>
                </c:pt>
                <c:pt idx="2098">
                  <c:v>3.1512697128982396</c:v>
                </c:pt>
                <c:pt idx="2099">
                  <c:v>3.1418300703031683</c:v>
                </c:pt>
                <c:pt idx="2100">
                  <c:v>3.1324187041999374</c:v>
                </c:pt>
                <c:pt idx="2101">
                  <c:v>3.123035529886188</c:v>
                </c:pt>
                <c:pt idx="2102">
                  <c:v>3.1136804629132881</c:v>
                </c:pt>
                <c:pt idx="2103">
                  <c:v>3.1043534190855717</c:v>
                </c:pt>
                <c:pt idx="2104">
                  <c:v>3.0950543144595817</c:v>
                </c:pt>
                <c:pt idx="2105">
                  <c:v>3.0857830653433131</c:v>
                </c:pt>
                <c:pt idx="2106">
                  <c:v>3.0765395882954616</c:v>
                </c:pt>
                <c:pt idx="2107">
                  <c:v>3.0673238001246714</c:v>
                </c:pt>
                <c:pt idx="2108">
                  <c:v>3.0581356178887869</c:v>
                </c:pt>
                <c:pt idx="2109">
                  <c:v>3.0489749588941057</c:v>
                </c:pt>
                <c:pt idx="2110">
                  <c:v>3.0398417406946354</c:v>
                </c:pt>
                <c:pt idx="2111">
                  <c:v>3.0307358810913501</c:v>
                </c:pt>
                <c:pt idx="2112">
                  <c:v>3.0216572981314522</c:v>
                </c:pt>
                <c:pt idx="2113">
                  <c:v>3.0126059101076335</c:v>
                </c:pt>
                <c:pt idx="2114">
                  <c:v>3.003581635557341</c:v>
                </c:pt>
                <c:pt idx="2115">
                  <c:v>2.9945843932620426</c:v>
                </c:pt>
                <c:pt idx="2116">
                  <c:v>2.985614102246497</c:v>
                </c:pt>
                <c:pt idx="2117">
                  <c:v>2.9766706817780246</c:v>
                </c:pt>
                <c:pt idx="2118">
                  <c:v>2.9677540513657807</c:v>
                </c:pt>
                <c:pt idx="2119">
                  <c:v>2.9588641307600314</c:v>
                </c:pt>
                <c:pt idx="2120">
                  <c:v>2.9500008399514313</c:v>
                </c:pt>
                <c:pt idx="2121">
                  <c:v>2.9411640991703032</c:v>
                </c:pt>
                <c:pt idx="2122">
                  <c:v>2.9323538288859208</c:v>
                </c:pt>
                <c:pt idx="2123">
                  <c:v>2.9235699498057914</c:v>
                </c:pt>
                <c:pt idx="2124">
                  <c:v>2.9148123828749446</c:v>
                </c:pt>
                <c:pt idx="2125">
                  <c:v>2.9060810492752185</c:v>
                </c:pt>
                <c:pt idx="2126">
                  <c:v>2.8973758704245522</c:v>
                </c:pt>
                <c:pt idx="2127">
                  <c:v>2.8886967679762767</c:v>
                </c:pt>
                <c:pt idx="2128">
                  <c:v>2.8800436638184119</c:v>
                </c:pt>
                <c:pt idx="2129">
                  <c:v>2.8714164800729618</c:v>
                </c:pt>
                <c:pt idx="2130">
                  <c:v>2.8628151390952143</c:v>
                </c:pt>
                <c:pt idx="2131">
                  <c:v>2.8542395634730426</c:v>
                </c:pt>
                <c:pt idx="2132">
                  <c:v>2.8456896760262085</c:v>
                </c:pt>
                <c:pt idx="2133">
                  <c:v>2.837165399805667</c:v>
                </c:pt>
                <c:pt idx="2134">
                  <c:v>2.8286666580928745</c:v>
                </c:pt>
                <c:pt idx="2135">
                  <c:v>2.8201933743990986</c:v>
                </c:pt>
                <c:pt idx="2136">
                  <c:v>2.8117454724647284</c:v>
                </c:pt>
                <c:pt idx="2137">
                  <c:v>2.8033228762585898</c:v>
                </c:pt>
                <c:pt idx="2138">
                  <c:v>2.7949255099772596</c:v>
                </c:pt>
                <c:pt idx="2139">
                  <c:v>2.7865532980443852</c:v>
                </c:pt>
                <c:pt idx="2140">
                  <c:v>2.7782061651100025</c:v>
                </c:pt>
                <c:pt idx="2141">
                  <c:v>2.7698840360498584</c:v>
                </c:pt>
                <c:pt idx="2142">
                  <c:v>2.7615868359647355</c:v>
                </c:pt>
                <c:pt idx="2143">
                  <c:v>2.7533144901797773</c:v>
                </c:pt>
                <c:pt idx="2144">
                  <c:v>2.7450669242438153</c:v>
                </c:pt>
                <c:pt idx="2145">
                  <c:v>2.7368440639287011</c:v>
                </c:pt>
                <c:pt idx="2146">
                  <c:v>2.7286458352286358</c:v>
                </c:pt>
                <c:pt idx="2147">
                  <c:v>2.720472164359506</c:v>
                </c:pt>
                <c:pt idx="2148">
                  <c:v>2.7123229777582187</c:v>
                </c:pt>
                <c:pt idx="2149">
                  <c:v>2.7041982020820394</c:v>
                </c:pt>
                <c:pt idx="2150">
                  <c:v>2.696097764207932</c:v>
                </c:pt>
                <c:pt idx="2151">
                  <c:v>2.6880215912319012</c:v>
                </c:pt>
                <c:pt idx="2152">
                  <c:v>2.6799696104683357</c:v>
                </c:pt>
                <c:pt idx="2153">
                  <c:v>2.671941749449354</c:v>
                </c:pt>
                <c:pt idx="2154">
                  <c:v>2.6639379359241531</c:v>
                </c:pt>
                <c:pt idx="2155">
                  <c:v>2.655958097858357</c:v>
                </c:pt>
                <c:pt idx="2156">
                  <c:v>2.6480021634333695</c:v>
                </c:pt>
                <c:pt idx="2157">
                  <c:v>2.6400700610457268</c:v>
                </c:pt>
                <c:pt idx="2158">
                  <c:v>2.6321617193064539</c:v>
                </c:pt>
                <c:pt idx="2159">
                  <c:v>2.6242770670404219</c:v>
                </c:pt>
                <c:pt idx="2160">
                  <c:v>2.6164160332857072</c:v>
                </c:pt>
                <c:pt idx="2161">
                  <c:v>2.6085785472929528</c:v>
                </c:pt>
                <c:pt idx="2162">
                  <c:v>2.6007645385247322</c:v>
                </c:pt>
                <c:pt idx="2163">
                  <c:v>2.5929739366549134</c:v>
                </c:pt>
                <c:pt idx="2164">
                  <c:v>2.5852066715680269</c:v>
                </c:pt>
                <c:pt idx="2165">
                  <c:v>2.5774626733586348</c:v>
                </c:pt>
                <c:pt idx="2166">
                  <c:v>2.5697418723307006</c:v>
                </c:pt>
                <c:pt idx="2167">
                  <c:v>2.5620441989969631</c:v>
                </c:pt>
                <c:pt idx="2168">
                  <c:v>2.5543695840783105</c:v>
                </c:pt>
                <c:pt idx="2169">
                  <c:v>2.5467179585031565</c:v>
                </c:pt>
                <c:pt idx="2170">
                  <c:v>2.5390892534068197</c:v>
                </c:pt>
                <c:pt idx="2171">
                  <c:v>2.5314834001309023</c:v>
                </c:pt>
                <c:pt idx="2172">
                  <c:v>2.5239003302226735</c:v>
                </c:pt>
                <c:pt idx="2173">
                  <c:v>2.5163399754344531</c:v>
                </c:pt>
                <c:pt idx="2174">
                  <c:v>2.5088022677229969</c:v>
                </c:pt>
                <c:pt idx="2175">
                  <c:v>2.5012871392488845</c:v>
                </c:pt>
                <c:pt idx="2176">
                  <c:v>2.493794522375909</c:v>
                </c:pt>
                <c:pt idx="2177">
                  <c:v>2.4863243496704683</c:v>
                </c:pt>
                <c:pt idx="2178">
                  <c:v>2.4788765539009572</c:v>
                </c:pt>
                <c:pt idx="2179">
                  <c:v>2.4714510680371635</c:v>
                </c:pt>
                <c:pt idx="2180">
                  <c:v>2.4640478252496645</c:v>
                </c:pt>
                <c:pt idx="2181">
                  <c:v>2.456666758909225</c:v>
                </c:pt>
                <c:pt idx="2182">
                  <c:v>2.4493078025861985</c:v>
                </c:pt>
                <c:pt idx="2183">
                  <c:v>2.441970890049928</c:v>
                </c:pt>
                <c:pt idx="2184">
                  <c:v>2.434655955268151</c:v>
                </c:pt>
                <c:pt idx="2185">
                  <c:v>2.4273629324064054</c:v>
                </c:pt>
                <c:pt idx="2186">
                  <c:v>2.4200917558274364</c:v>
                </c:pt>
                <c:pt idx="2187">
                  <c:v>2.4128423600906053</c:v>
                </c:pt>
                <c:pt idx="2188">
                  <c:v>2.4056146799513018</c:v>
                </c:pt>
                <c:pt idx="2189">
                  <c:v>2.3984086503603557</c:v>
                </c:pt>
                <c:pt idx="2190">
                  <c:v>2.3912242064634519</c:v>
                </c:pt>
                <c:pt idx="2191">
                  <c:v>2.3840612836005475</c:v>
                </c:pt>
                <c:pt idx="2192">
                  <c:v>2.3769198173052879</c:v>
                </c:pt>
                <c:pt idx="2193">
                  <c:v>2.3697997433044282</c:v>
                </c:pt>
                <c:pt idx="2194">
                  <c:v>2.3627009975172544</c:v>
                </c:pt>
                <c:pt idx="2195">
                  <c:v>2.3556235160550063</c:v>
                </c:pt>
                <c:pt idx="2196">
                  <c:v>2.3485672352203033</c:v>
                </c:pt>
                <c:pt idx="2197">
                  <c:v>2.3415320915065703</c:v>
                </c:pt>
                <c:pt idx="2198">
                  <c:v>2.3345180215974661</c:v>
                </c:pt>
                <c:pt idx="2199">
                  <c:v>2.3275249623663141</c:v>
                </c:pt>
                <c:pt idx="2200">
                  <c:v>2.3205528508755342</c:v>
                </c:pt>
                <c:pt idx="2201">
                  <c:v>2.313601624376076</c:v>
                </c:pt>
                <c:pt idx="2202">
                  <c:v>2.3066712203068538</c:v>
                </c:pt>
                <c:pt idx="2203">
                  <c:v>2.2997615762941845</c:v>
                </c:pt>
                <c:pt idx="2204">
                  <c:v>2.2928726301512254</c:v>
                </c:pt>
                <c:pt idx="2205">
                  <c:v>2.2860043198774145</c:v>
                </c:pt>
                <c:pt idx="2206">
                  <c:v>2.2791565836579131</c:v>
                </c:pt>
                <c:pt idx="2207">
                  <c:v>2.2723293598630487</c:v>
                </c:pt>
                <c:pt idx="2208">
                  <c:v>2.2655225870477613</c:v>
                </c:pt>
                <c:pt idx="2209">
                  <c:v>2.2587362039510497</c:v>
                </c:pt>
                <c:pt idx="2210">
                  <c:v>2.2519701494954201</c:v>
                </c:pt>
                <c:pt idx="2211">
                  <c:v>2.2452243627863369</c:v>
                </c:pt>
                <c:pt idx="2212">
                  <c:v>2.2384987831116741</c:v>
                </c:pt>
                <c:pt idx="2213">
                  <c:v>2.2317933499411691</c:v>
                </c:pt>
                <c:pt idx="2214">
                  <c:v>2.2251080029258778</c:v>
                </c:pt>
                <c:pt idx="2215">
                  <c:v>2.2184426818976326</c:v>
                </c:pt>
                <c:pt idx="2216">
                  <c:v>2.2117973268684992</c:v>
                </c:pt>
                <c:pt idx="2217">
                  <c:v>2.205171878030237</c:v>
                </c:pt>
                <c:pt idx="2218">
                  <c:v>2.1985662757537621</c:v>
                </c:pt>
                <c:pt idx="2219">
                  <c:v>2.1919804605886091</c:v>
                </c:pt>
                <c:pt idx="2220">
                  <c:v>2.1854143732623972</c:v>
                </c:pt>
                <c:pt idx="2221">
                  <c:v>2.1788679546802965</c:v>
                </c:pt>
                <c:pt idx="2222">
                  <c:v>2.172341145924495</c:v>
                </c:pt>
                <c:pt idx="2223">
                  <c:v>2.1658338882536703</c:v>
                </c:pt>
                <c:pt idx="2224">
                  <c:v>2.1593461231024591</c:v>
                </c:pt>
                <c:pt idx="2225">
                  <c:v>2.1528777920809317</c:v>
                </c:pt>
                <c:pt idx="2226">
                  <c:v>2.1464288369740649</c:v>
                </c:pt>
                <c:pt idx="2227">
                  <c:v>2.1399991997412191</c:v>
                </c:pt>
                <c:pt idx="2228">
                  <c:v>2.1335888225156161</c:v>
                </c:pt>
                <c:pt idx="2229">
                  <c:v>2.1271976476038175</c:v>
                </c:pt>
                <c:pt idx="2230">
                  <c:v>2.120825617485206</c:v>
                </c:pt>
                <c:pt idx="2231">
                  <c:v>2.1144726748114673</c:v>
                </c:pt>
                <c:pt idx="2232">
                  <c:v>2.1081387624060746</c:v>
                </c:pt>
                <c:pt idx="2233">
                  <c:v>2.1018238232637736</c:v>
                </c:pt>
                <c:pt idx="2234">
                  <c:v>2.095527800550069</c:v>
                </c:pt>
                <c:pt idx="2235">
                  <c:v>2.0892506376007143</c:v>
                </c:pt>
                <c:pt idx="2236">
                  <c:v>2.0829922779212007</c:v>
                </c:pt>
                <c:pt idx="2237">
                  <c:v>2.0767526651862482</c:v>
                </c:pt>
                <c:pt idx="2238">
                  <c:v>2.0705317432393007</c:v>
                </c:pt>
                <c:pt idx="2239">
                  <c:v>2.0643294560920182</c:v>
                </c:pt>
                <c:pt idx="2240">
                  <c:v>2.058145747923775</c:v>
                </c:pt>
                <c:pt idx="2241">
                  <c:v>2.0519805630811558</c:v>
                </c:pt>
                <c:pt idx="2242">
                  <c:v>2.0458338460774552</c:v>
                </c:pt>
                <c:pt idx="2243">
                  <c:v>2.0397055415921783</c:v>
                </c:pt>
                <c:pt idx="2244">
                  <c:v>2.0335955944705439</c:v>
                </c:pt>
                <c:pt idx="2245">
                  <c:v>2.0275039497229868</c:v>
                </c:pt>
                <c:pt idx="2246">
                  <c:v>2.0214305525246625</c:v>
                </c:pt>
                <c:pt idx="2247">
                  <c:v>2.0153753482149557</c:v>
                </c:pt>
                <c:pt idx="2248">
                  <c:v>2.0093382822969867</c:v>
                </c:pt>
                <c:pt idx="2249">
                  <c:v>2.0033193004371213</c:v>
                </c:pt>
                <c:pt idx="2250">
                  <c:v>1.9973183484644823</c:v>
                </c:pt>
                <c:pt idx="2251">
                  <c:v>1.9913353723704614</c:v>
                </c:pt>
                <c:pt idx="2252">
                  <c:v>1.9853703183082334</c:v>
                </c:pt>
                <c:pt idx="2253">
                  <c:v>1.9794231325922713</c:v>
                </c:pt>
                <c:pt idx="2254">
                  <c:v>1.9734937616978636</c:v>
                </c:pt>
                <c:pt idx="2255">
                  <c:v>1.9675821522606323</c:v>
                </c:pt>
                <c:pt idx="2256">
                  <c:v>1.9616882510760525</c:v>
                </c:pt>
                <c:pt idx="2257">
                  <c:v>1.9558120050989738</c:v>
                </c:pt>
                <c:pt idx="2258">
                  <c:v>1.9499533614431428</c:v>
                </c:pt>
                <c:pt idx="2259">
                  <c:v>1.944112267380727</c:v>
                </c:pt>
                <c:pt idx="2260">
                  <c:v>1.9382886703418403</c:v>
                </c:pt>
                <c:pt idx="2261">
                  <c:v>1.9324825179140701</c:v>
                </c:pt>
                <c:pt idx="2262">
                  <c:v>1.9266937578420054</c:v>
                </c:pt>
                <c:pt idx="2263">
                  <c:v>1.9209223380267664</c:v>
                </c:pt>
                <c:pt idx="2264">
                  <c:v>1.915168206525536</c:v>
                </c:pt>
                <c:pt idx="2265">
                  <c:v>1.9094313115510917</c:v>
                </c:pt>
                <c:pt idx="2266">
                  <c:v>1.90371160147134</c:v>
                </c:pt>
                <c:pt idx="2267">
                  <c:v>1.8980090248088517</c:v>
                </c:pt>
                <c:pt idx="2268">
                  <c:v>1.8923235302403982</c:v>
                </c:pt>
                <c:pt idx="2269">
                  <c:v>1.8866550665964901</c:v>
                </c:pt>
                <c:pt idx="2270">
                  <c:v>1.8810035828609162</c:v>
                </c:pt>
                <c:pt idx="2271">
                  <c:v>1.8753690281702848</c:v>
                </c:pt>
                <c:pt idx="2272">
                  <c:v>1.8697513518135658</c:v>
                </c:pt>
                <c:pt idx="2273">
                  <c:v>1.8641505032316339</c:v>
                </c:pt>
                <c:pt idx="2274">
                  <c:v>1.858566432016814</c:v>
                </c:pt>
                <c:pt idx="2275">
                  <c:v>1.8529990879124276</c:v>
                </c:pt>
                <c:pt idx="2276">
                  <c:v>1.8474484208123403</c:v>
                </c:pt>
                <c:pt idx="2277">
                  <c:v>1.8419143807605105</c:v>
                </c:pt>
                <c:pt idx="2278">
                  <c:v>1.8363969179505404</c:v>
                </c:pt>
                <c:pt idx="2279">
                  <c:v>1.8308959827252276</c:v>
                </c:pt>
                <c:pt idx="2280">
                  <c:v>1.8254115255761179</c:v>
                </c:pt>
                <c:pt idx="2281">
                  <c:v>1.8199434971430599</c:v>
                </c:pt>
                <c:pt idx="2282">
                  <c:v>1.8144918482137609</c:v>
                </c:pt>
                <c:pt idx="2283">
                  <c:v>1.8090565297233434</c:v>
                </c:pt>
                <c:pt idx="2284">
                  <c:v>1.8036374927539047</c:v>
                </c:pt>
                <c:pt idx="2285">
                  <c:v>1.7982346885340754</c:v>
                </c:pt>
                <c:pt idx="2286">
                  <c:v>1.792848068438581</c:v>
                </c:pt>
                <c:pt idx="2287">
                  <c:v>1.7874775839878043</c:v>
                </c:pt>
                <c:pt idx="2288">
                  <c:v>1.7821231868473488</c:v>
                </c:pt>
                <c:pt idx="2289">
                  <c:v>1.7767848288276042</c:v>
                </c:pt>
                <c:pt idx="2290">
                  <c:v>1.7714624618833126</c:v>
                </c:pt>
                <c:pt idx="2291">
                  <c:v>1.7661560381131352</c:v>
                </c:pt>
                <c:pt idx="2292">
                  <c:v>1.7608655097592223</c:v>
                </c:pt>
                <c:pt idx="2293">
                  <c:v>1.7555908292067832</c:v>
                </c:pt>
                <c:pt idx="2294">
                  <c:v>1.7503319489836571</c:v>
                </c:pt>
                <c:pt idx="2295">
                  <c:v>1.7450888217598866</c:v>
                </c:pt>
                <c:pt idx="2296">
                  <c:v>1.7398614003472912</c:v>
                </c:pt>
                <c:pt idx="2297">
                  <c:v>1.7346496376990432</c:v>
                </c:pt>
                <c:pt idx="2298">
                  <c:v>1.7294534869092433</c:v>
                </c:pt>
                <c:pt idx="2299">
                  <c:v>1.7242729012124993</c:v>
                </c:pt>
                <c:pt idx="2300">
                  <c:v>1.7191078339835053</c:v>
                </c:pt>
                <c:pt idx="2301">
                  <c:v>1.713958238736621</c:v>
                </c:pt>
                <c:pt idx="2302">
                  <c:v>1.7088240691254546</c:v>
                </c:pt>
                <c:pt idx="2303">
                  <c:v>1.7037052789424449</c:v>
                </c:pt>
                <c:pt idx="2304">
                  <c:v>1.6986018221184458</c:v>
                </c:pt>
                <c:pt idx="2305">
                  <c:v>1.6935136527223111</c:v>
                </c:pt>
                <c:pt idx="2306">
                  <c:v>1.6884407249604823</c:v>
                </c:pt>
                <c:pt idx="2307">
                  <c:v>1.6833829931765749</c:v>
                </c:pt>
                <c:pt idx="2308">
                  <c:v>1.678340411850969</c:v>
                </c:pt>
                <c:pt idx="2309">
                  <c:v>1.6733129356003986</c:v>
                </c:pt>
                <c:pt idx="2310">
                  <c:v>1.6683005191775435</c:v>
                </c:pt>
                <c:pt idx="2311">
                  <c:v>1.6633031174706221</c:v>
                </c:pt>
                <c:pt idx="2312">
                  <c:v>1.6583206855029851</c:v>
                </c:pt>
                <c:pt idx="2313">
                  <c:v>1.6533531784327113</c:v>
                </c:pt>
                <c:pt idx="2314">
                  <c:v>1.6484005515522036</c:v>
                </c:pt>
                <c:pt idx="2315">
                  <c:v>1.6434627602877865</c:v>
                </c:pt>
                <c:pt idx="2316">
                  <c:v>1.6385397601993055</c:v>
                </c:pt>
                <c:pt idx="2317">
                  <c:v>1.6336315069797263</c:v>
                </c:pt>
                <c:pt idx="2318">
                  <c:v>1.6287379564547368</c:v>
                </c:pt>
                <c:pt idx="2319">
                  <c:v>1.6238590645823496</c:v>
                </c:pt>
                <c:pt idx="2320">
                  <c:v>1.6189947874525046</c:v>
                </c:pt>
                <c:pt idx="2321">
                  <c:v>1.6141450812866749</c:v>
                </c:pt>
                <c:pt idx="2322">
                  <c:v>1.6093099024374724</c:v>
                </c:pt>
                <c:pt idx="2323">
                  <c:v>1.6044892073882546</c:v>
                </c:pt>
                <c:pt idx="2324">
                  <c:v>1.5996829527527336</c:v>
                </c:pt>
                <c:pt idx="2325">
                  <c:v>1.5948910952745852</c:v>
                </c:pt>
                <c:pt idx="2326">
                  <c:v>1.5901135918270597</c:v>
                </c:pt>
                <c:pt idx="2327">
                  <c:v>1.5853503994125939</c:v>
                </c:pt>
                <c:pt idx="2328">
                  <c:v>1.580601475162424</c:v>
                </c:pt>
                <c:pt idx="2329">
                  <c:v>1.5758667763361998</c:v>
                </c:pt>
                <c:pt idx="2330">
                  <c:v>1.5711462603215995</c:v>
                </c:pt>
                <c:pt idx="2331">
                  <c:v>1.5664398846339476</c:v>
                </c:pt>
                <c:pt idx="2332">
                  <c:v>1.5617476069158307</c:v>
                </c:pt>
                <c:pt idx="2333">
                  <c:v>1.5570693849367179</c:v>
                </c:pt>
                <c:pt idx="2334">
                  <c:v>1.5524051765925797</c:v>
                </c:pt>
                <c:pt idx="2335">
                  <c:v>1.5477549399055095</c:v>
                </c:pt>
                <c:pt idx="2336">
                  <c:v>1.543118633023346</c:v>
                </c:pt>
                <c:pt idx="2337">
                  <c:v>1.5384962142192957</c:v>
                </c:pt>
                <c:pt idx="2338">
                  <c:v>1.5338876418915581</c:v>
                </c:pt>
                <c:pt idx="2339">
                  <c:v>1.5292928745629515</c:v>
                </c:pt>
                <c:pt idx="2340">
                  <c:v>1.5247118708805385</c:v>
                </c:pt>
                <c:pt idx="2341">
                  <c:v>1.5201445896152552</c:v>
                </c:pt>
                <c:pt idx="2342">
                  <c:v>1.5155909896615396</c:v>
                </c:pt>
                <c:pt idx="2343">
                  <c:v>1.5110510300369611</c:v>
                </c:pt>
                <c:pt idx="2344">
                  <c:v>1.5065246698818524</c:v>
                </c:pt>
                <c:pt idx="2345">
                  <c:v>1.5020118684589419</c:v>
                </c:pt>
                <c:pt idx="2346">
                  <c:v>1.497512585152986</c:v>
                </c:pt>
                <c:pt idx="2347">
                  <c:v>1.4930267794704046</c:v>
                </c:pt>
                <c:pt idx="2348">
                  <c:v>1.4885544110389166</c:v>
                </c:pt>
                <c:pt idx="2349">
                  <c:v>1.4840954396071755</c:v>
                </c:pt>
                <c:pt idx="2350">
                  <c:v>1.4796498250444086</c:v>
                </c:pt>
                <c:pt idx="2351">
                  <c:v>1.4752175273400547</c:v>
                </c:pt>
                <c:pt idx="2352">
                  <c:v>1.4707985066034046</c:v>
                </c:pt>
                <c:pt idx="2353">
                  <c:v>1.4663927230632419</c:v>
                </c:pt>
                <c:pt idx="2354">
                  <c:v>1.4620001370674849</c:v>
                </c:pt>
                <c:pt idx="2355">
                  <c:v>1.4576207090828299</c:v>
                </c:pt>
                <c:pt idx="2356">
                  <c:v>1.4532543996943956</c:v>
                </c:pt>
                <c:pt idx="2357">
                  <c:v>1.4489011696053682</c:v>
                </c:pt>
                <c:pt idx="2358">
                  <c:v>1.4445609796366472</c:v>
                </c:pt>
                <c:pt idx="2359">
                  <c:v>1.4402337907264937</c:v>
                </c:pt>
                <c:pt idx="2360">
                  <c:v>1.4359195639301783</c:v>
                </c:pt>
                <c:pt idx="2361">
                  <c:v>1.4316182604196308</c:v>
                </c:pt>
                <c:pt idx="2362">
                  <c:v>1.4273298414830904</c:v>
                </c:pt>
                <c:pt idx="2363">
                  <c:v>1.4230542685247578</c:v>
                </c:pt>
                <c:pt idx="2364">
                  <c:v>1.4187915030644476</c:v>
                </c:pt>
                <c:pt idx="2365">
                  <c:v>1.4145415067372418</c:v>
                </c:pt>
                <c:pt idx="2366">
                  <c:v>1.4103042412931448</c:v>
                </c:pt>
                <c:pt idx="2367">
                  <c:v>1.4060796685967392</c:v>
                </c:pt>
                <c:pt idx="2368">
                  <c:v>1.4018677506268418</c:v>
                </c:pt>
                <c:pt idx="2369">
                  <c:v>1.3976684494761626</c:v>
                </c:pt>
                <c:pt idx="2370">
                  <c:v>1.3934817273509632</c:v>
                </c:pt>
                <c:pt idx="2371">
                  <c:v>1.3893075465707159</c:v>
                </c:pt>
                <c:pt idx="2372">
                  <c:v>1.3851458695677654</c:v>
                </c:pt>
                <c:pt idx="2373">
                  <c:v>1.3809966588869909</c:v>
                </c:pt>
                <c:pt idx="2374">
                  <c:v>1.3768598771854681</c:v>
                </c:pt>
                <c:pt idx="2375">
                  <c:v>1.3727354872321338</c:v>
                </c:pt>
                <c:pt idx="2376">
                  <c:v>1.3686234519074505</c:v>
                </c:pt>
                <c:pt idx="2377">
                  <c:v>1.3645237342030725</c:v>
                </c:pt>
                <c:pt idx="2378">
                  <c:v>1.3604362972215129</c:v>
                </c:pt>
                <c:pt idx="2379">
                  <c:v>1.3563611041758112</c:v>
                </c:pt>
                <c:pt idx="2380">
                  <c:v>1.3522981183892027</c:v>
                </c:pt>
                <c:pt idx="2381">
                  <c:v>1.3482473032947875</c:v>
                </c:pt>
                <c:pt idx="2382">
                  <c:v>1.3442086224352028</c:v>
                </c:pt>
                <c:pt idx="2383">
                  <c:v>1.3401820394622934</c:v>
                </c:pt>
                <c:pt idx="2384">
                  <c:v>1.3361675181367854</c:v>
                </c:pt>
                <c:pt idx="2385">
                  <c:v>1.3321650223279597</c:v>
                </c:pt>
                <c:pt idx="2386">
                  <c:v>1.3281745160133271</c:v>
                </c:pt>
                <c:pt idx="2387">
                  <c:v>1.3241959632783038</c:v>
                </c:pt>
                <c:pt idx="2388">
                  <c:v>1.3202293283158884</c:v>
                </c:pt>
                <c:pt idx="2389">
                  <c:v>1.3162745754263392</c:v>
                </c:pt>
                <c:pt idx="2390">
                  <c:v>1.3123316690168538</c:v>
                </c:pt>
                <c:pt idx="2391">
                  <c:v>1.3084005736012478</c:v>
                </c:pt>
                <c:pt idx="2392">
                  <c:v>1.304481253799636</c:v>
                </c:pt>
                <c:pt idx="2393">
                  <c:v>1.3005736743381136</c:v>
                </c:pt>
                <c:pt idx="2394">
                  <c:v>1.2966778000484391</c:v>
                </c:pt>
                <c:pt idx="2395">
                  <c:v>1.2927935958677177</c:v>
                </c:pt>
                <c:pt idx="2396">
                  <c:v>1.2889210268380853</c:v>
                </c:pt>
                <c:pt idx="2397">
                  <c:v>1.2850600581063947</c:v>
                </c:pt>
                <c:pt idx="2398">
                  <c:v>1.2812106549239013</c:v>
                </c:pt>
                <c:pt idx="2399">
                  <c:v>1.2773727826459502</c:v>
                </c:pt>
                <c:pt idx="2400">
                  <c:v>1.2735464067316653</c:v>
                </c:pt>
                <c:pt idx="2401">
                  <c:v>1.2697314927436374</c:v>
                </c:pt>
                <c:pt idx="2402">
                  <c:v>1.2659280063476148</c:v>
                </c:pt>
                <c:pt idx="2403">
                  <c:v>1.2621359133121945</c:v>
                </c:pt>
                <c:pt idx="2404">
                  <c:v>1.2583551795085135</c:v>
                </c:pt>
                <c:pt idx="2405">
                  <c:v>1.2545857709099419</c:v>
                </c:pt>
                <c:pt idx="2406">
                  <c:v>1.2508276535917771</c:v>
                </c:pt>
                <c:pt idx="2407">
                  <c:v>1.2470807937309374</c:v>
                </c:pt>
                <c:pt idx="2408">
                  <c:v>1.2433451576056591</c:v>
                </c:pt>
                <c:pt idx="2409">
                  <c:v>1.239620711595192</c:v>
                </c:pt>
                <c:pt idx="2410">
                  <c:v>1.2359074221794968</c:v>
                </c:pt>
                <c:pt idx="2411">
                  <c:v>1.2322052559389434</c:v>
                </c:pt>
                <c:pt idx="2412">
                  <c:v>1.2285141795540109</c:v>
                </c:pt>
                <c:pt idx="2413">
                  <c:v>1.2248341598049868</c:v>
                </c:pt>
                <c:pt idx="2414">
                  <c:v>1.2211651635716685</c:v>
                </c:pt>
                <c:pt idx="2415">
                  <c:v>1.2175071578330654</c:v>
                </c:pt>
                <c:pt idx="2416">
                  <c:v>1.2138601096671009</c:v>
                </c:pt>
                <c:pt idx="2417">
                  <c:v>1.210223986250317</c:v>
                </c:pt>
                <c:pt idx="2418">
                  <c:v>1.2065987548575783</c:v>
                </c:pt>
                <c:pt idx="2419">
                  <c:v>1.2029843828617779</c:v>
                </c:pt>
                <c:pt idx="2420">
                  <c:v>1.1993808377335433</c:v>
                </c:pt>
                <c:pt idx="2421">
                  <c:v>1.1957880870409443</c:v>
                </c:pt>
                <c:pt idx="2422">
                  <c:v>1.1922060984492002</c:v>
                </c:pt>
                <c:pt idx="2423">
                  <c:v>1.1886348397203894</c:v>
                </c:pt>
                <c:pt idx="2424">
                  <c:v>1.1850742787131594</c:v>
                </c:pt>
                <c:pt idx="2425">
                  <c:v>1.1815243833824371</c:v>
                </c:pt>
                <c:pt idx="2426">
                  <c:v>1.1779851217791406</c:v>
                </c:pt>
                <c:pt idx="2427">
                  <c:v>1.1744564620498914</c:v>
                </c:pt>
                <c:pt idx="2428">
                  <c:v>1.1709383724367284</c:v>
                </c:pt>
                <c:pt idx="2429">
                  <c:v>1.167430821276821</c:v>
                </c:pt>
                <c:pt idx="2430">
                  <c:v>1.1639337770021854</c:v>
                </c:pt>
                <c:pt idx="2431">
                  <c:v>1.1604472081393993</c:v>
                </c:pt>
                <c:pt idx="2432">
                  <c:v>1.1569710833093194</c:v>
                </c:pt>
                <c:pt idx="2433">
                  <c:v>1.1535053712267989</c:v>
                </c:pt>
                <c:pt idx="2434">
                  <c:v>1.1500500407004055</c:v>
                </c:pt>
                <c:pt idx="2435">
                  <c:v>1.1466050606321414</c:v>
                </c:pt>
                <c:pt idx="2436">
                  <c:v>1.1431704000171625</c:v>
                </c:pt>
                <c:pt idx="2437">
                  <c:v>1.1397460279435003</c:v>
                </c:pt>
                <c:pt idx="2438">
                  <c:v>1.1363319135917829</c:v>
                </c:pt>
                <c:pt idx="2439">
                  <c:v>1.1329280262349579</c:v>
                </c:pt>
                <c:pt idx="2440">
                  <c:v>1.1295343352380163</c:v>
                </c:pt>
                <c:pt idx="2441">
                  <c:v>1.1261508100577162</c:v>
                </c:pt>
                <c:pt idx="2442">
                  <c:v>1.1227774202423082</c:v>
                </c:pt>
                <c:pt idx="2443">
                  <c:v>1.119414135431261</c:v>
                </c:pt>
                <c:pt idx="2444">
                  <c:v>1.1160609253549889</c:v>
                </c:pt>
                <c:pt idx="2445">
                  <c:v>1.1127177598345783</c:v>
                </c:pt>
                <c:pt idx="2446">
                  <c:v>1.1093846087815171</c:v>
                </c:pt>
                <c:pt idx="2447">
                  <c:v>1.1060614421974233</c:v>
                </c:pt>
                <c:pt idx="2448">
                  <c:v>1.1027482301737752</c:v>
                </c:pt>
                <c:pt idx="2449">
                  <c:v>1.0994449428916422</c:v>
                </c:pt>
                <c:pt idx="2450">
                  <c:v>1.0961515506214166</c:v>
                </c:pt>
                <c:pt idx="2451">
                  <c:v>1.0928680237225454</c:v>
                </c:pt>
                <c:pt idx="2452">
                  <c:v>1.0895943326432647</c:v>
                </c:pt>
                <c:pt idx="2453">
                  <c:v>1.0863304479203324</c:v>
                </c:pt>
                <c:pt idx="2454">
                  <c:v>1.0830763401787642</c:v>
                </c:pt>
                <c:pt idx="2455">
                  <c:v>1.0798319801315683</c:v>
                </c:pt>
                <c:pt idx="2456">
                  <c:v>1.0765973385794825</c:v>
                </c:pt>
                <c:pt idx="2457">
                  <c:v>1.073372386410711</c:v>
                </c:pt>
                <c:pt idx="2458">
                  <c:v>1.0701570946006624</c:v>
                </c:pt>
                <c:pt idx="2459">
                  <c:v>1.0669514342116888</c:v>
                </c:pt>
                <c:pt idx="2460">
                  <c:v>1.0637553763928251</c:v>
                </c:pt>
                <c:pt idx="2461">
                  <c:v>1.0605688923795293</c:v>
                </c:pt>
                <c:pt idx="2462">
                  <c:v>1.0573919534934237</c:v>
                </c:pt>
                <c:pt idx="2463">
                  <c:v>1.0542245311420371</c:v>
                </c:pt>
                <c:pt idx="2464">
                  <c:v>1.0510665968185466</c:v>
                </c:pt>
                <c:pt idx="2465">
                  <c:v>1.0479181221015224</c:v>
                </c:pt>
                <c:pt idx="2466">
                  <c:v>1.0447790786546702</c:v>
                </c:pt>
                <c:pt idx="2467">
                  <c:v>1.0416494382265784</c:v>
                </c:pt>
                <c:pt idx="2468">
                  <c:v>1.0385291726504617</c:v>
                </c:pt>
                <c:pt idx="2469">
                  <c:v>1.035418253843909</c:v>
                </c:pt>
                <c:pt idx="2470">
                  <c:v>1.0323166538086299</c:v>
                </c:pt>
                <c:pt idx="2471">
                  <c:v>1.0292243446302032</c:v>
                </c:pt>
                <c:pt idx="2472">
                  <c:v>1.0261412984778255</c:v>
                </c:pt>
                <c:pt idx="2473">
                  <c:v>1.0230674876040606</c:v>
                </c:pt>
                <c:pt idx="2474">
                  <c:v>1.0200028843445899</c:v>
                </c:pt>
                <c:pt idx="2475">
                  <c:v>1.0169474611179632</c:v>
                </c:pt>
                <c:pt idx="2476">
                  <c:v>1.013901190425351</c:v>
                </c:pt>
                <c:pt idx="2477">
                  <c:v>1.0108640448502964</c:v>
                </c:pt>
                <c:pt idx="2478">
                  <c:v>1.0078359970584687</c:v>
                </c:pt>
                <c:pt idx="2479">
                  <c:v>1.0048170197974176</c:v>
                </c:pt>
                <c:pt idx="2480">
                  <c:v>1.0018070858963271</c:v>
                </c:pt>
                <c:pt idx="2481">
                  <c:v>0.99880616826577184</c:v>
                </c:pt>
                <c:pt idx="2482">
                  <c:v>0.99581423989747297</c:v>
                </c:pt>
                <c:pt idx="2483">
                  <c:v>0.9928312738640549</c:v>
                </c:pt>
                <c:pt idx="2484">
                  <c:v>0.9898572433188032</c:v>
                </c:pt>
                <c:pt idx="2485">
                  <c:v>0.98689212149542294</c:v>
                </c:pt>
                <c:pt idx="2486">
                  <c:v>0.98393588170779767</c:v>
                </c:pt>
                <c:pt idx="2487">
                  <c:v>0.98098849734974936</c:v>
                </c:pt>
                <c:pt idx="2488">
                  <c:v>0.97804994189479877</c:v>
                </c:pt>
                <c:pt idx="2489">
                  <c:v>0.97512018889592711</c:v>
                </c:pt>
                <c:pt idx="2490">
                  <c:v>0.97219921198533754</c:v>
                </c:pt>
                <c:pt idx="2491">
                  <c:v>0.96928698487421827</c:v>
                </c:pt>
                <c:pt idx="2492">
                  <c:v>0.96638348135250551</c:v>
                </c:pt>
                <c:pt idx="2493">
                  <c:v>0.96348867528864801</c:v>
                </c:pt>
                <c:pt idx="2494">
                  <c:v>0.96060254062937167</c:v>
                </c:pt>
                <c:pt idx="2495">
                  <c:v>0.95772505139944508</c:v>
                </c:pt>
                <c:pt idx="2496">
                  <c:v>0.95485618170144571</c:v>
                </c:pt>
                <c:pt idx="2497">
                  <c:v>0.95199590571552695</c:v>
                </c:pt>
                <c:pt idx="2498">
                  <c:v>0.94914419769918557</c:v>
                </c:pt>
                <c:pt idx="2499">
                  <c:v>0.94630103198703019</c:v>
                </c:pt>
                <c:pt idx="2500">
                  <c:v>0.9434663829905503</c:v>
                </c:pt>
                <c:pt idx="2501">
                  <c:v>0.9406402251978857</c:v>
                </c:pt>
                <c:pt idx="2502">
                  <c:v>0.93782253317359721</c:v>
                </c:pt>
                <c:pt idx="2503">
                  <c:v>0.93501328155843755</c:v>
                </c:pt>
                <c:pt idx="2504">
                  <c:v>0.93221244506912326</c:v>
                </c:pt>
                <c:pt idx="2505">
                  <c:v>0.92941999849810708</c:v>
                </c:pt>
                <c:pt idx="2506">
                  <c:v>0.92663591671335099</c:v>
                </c:pt>
                <c:pt idx="2507">
                  <c:v>0.92386017465810011</c:v>
                </c:pt>
                <c:pt idx="2508">
                  <c:v>0.92109274735065716</c:v>
                </c:pt>
                <c:pt idx="2509">
                  <c:v>0.9183336098841578</c:v>
                </c:pt>
                <c:pt idx="2510">
                  <c:v>0.9155827374263461</c:v>
                </c:pt>
                <c:pt idx="2511">
                  <c:v>0.91284010521935144</c:v>
                </c:pt>
                <c:pt idx="2512">
                  <c:v>0.91010568857946539</c:v>
                </c:pt>
                <c:pt idx="2513">
                  <c:v>0.90737946289691984</c:v>
                </c:pt>
                <c:pt idx="2514">
                  <c:v>0.90466140363566516</c:v>
                </c:pt>
                <c:pt idx="2515">
                  <c:v>0.90195148633314959</c:v>
                </c:pt>
                <c:pt idx="2516">
                  <c:v>0.89924968660009919</c:v>
                </c:pt>
                <c:pt idx="2517">
                  <c:v>0.89655598012029813</c:v>
                </c:pt>
                <c:pt idx="2518">
                  <c:v>0.89387034265036991</c:v>
                </c:pt>
                <c:pt idx="2519">
                  <c:v>0.89119275001955922</c:v>
                </c:pt>
                <c:pt idx="2520">
                  <c:v>0.8885231781295142</c:v>
                </c:pt>
                <c:pt idx="2521">
                  <c:v>0.8858616029540699</c:v>
                </c:pt>
                <c:pt idx="2522">
                  <c:v>0.88320800053903181</c:v>
                </c:pt>
                <c:pt idx="2523">
                  <c:v>0.88056234700196023</c:v>
                </c:pt>
                <c:pt idx="2524">
                  <c:v>0.87792461853195547</c:v>
                </c:pt>
                <c:pt idx="2525">
                  <c:v>0.87529479138944344</c:v>
                </c:pt>
                <c:pt idx="2526">
                  <c:v>0.87267284190596217</c:v>
                </c:pt>
                <c:pt idx="2527">
                  <c:v>0.87005874648394865</c:v>
                </c:pt>
                <c:pt idx="2528">
                  <c:v>0.86745248159652633</c:v>
                </c:pt>
                <c:pt idx="2529">
                  <c:v>0.8648540237872937</c:v>
                </c:pt>
                <c:pt idx="2530">
                  <c:v>0.86226334967011287</c:v>
                </c:pt>
                <c:pt idx="2531">
                  <c:v>0.85968043592889942</c:v>
                </c:pt>
                <c:pt idx="2532">
                  <c:v>0.8571052593174121</c:v>
                </c:pt>
                <c:pt idx="2533">
                  <c:v>0.85453779665904417</c:v>
                </c:pt>
                <c:pt idx="2534">
                  <c:v>0.85197802484661422</c:v>
                </c:pt>
                <c:pt idx="2535">
                  <c:v>0.84942592084215884</c:v>
                </c:pt>
                <c:pt idx="2536">
                  <c:v>0.84688146167672462</c:v>
                </c:pt>
                <c:pt idx="2537">
                  <c:v>0.8443446244501619</c:v>
                </c:pt>
                <c:pt idx="2538">
                  <c:v>0.84181538633091857</c:v>
                </c:pt>
                <c:pt idx="2539">
                  <c:v>0.83929372455583451</c:v>
                </c:pt>
                <c:pt idx="2540">
                  <c:v>0.8367796164299367</c:v>
                </c:pt>
                <c:pt idx="2541">
                  <c:v>0.83427303932623498</c:v>
                </c:pt>
                <c:pt idx="2542">
                  <c:v>0.83177397068551862</c:v>
                </c:pt>
                <c:pt idx="2543">
                  <c:v>0.82928238801615284</c:v>
                </c:pt>
                <c:pt idx="2544">
                  <c:v>0.82679826889387686</c:v>
                </c:pt>
                <c:pt idx="2545">
                  <c:v>0.82432159096160185</c:v>
                </c:pt>
                <c:pt idx="2546">
                  <c:v>0.8218523319292097</c:v>
                </c:pt>
                <c:pt idx="2547">
                  <c:v>0.81939046957335238</c:v>
                </c:pt>
                <c:pt idx="2548">
                  <c:v>0.81693598173725213</c:v>
                </c:pt>
                <c:pt idx="2549">
                  <c:v>0.81448884633050178</c:v>
                </c:pt>
                <c:pt idx="2550">
                  <c:v>0.81204904132886624</c:v>
                </c:pt>
                <c:pt idx="2551">
                  <c:v>0.80961654477408396</c:v>
                </c:pt>
                <c:pt idx="2552">
                  <c:v>0.80719133477366956</c:v>
                </c:pt>
                <c:pt idx="2553">
                  <c:v>0.80477338950071664</c:v>
                </c:pt>
                <c:pt idx="2554">
                  <c:v>0.80236268719370152</c:v>
                </c:pt>
                <c:pt idx="2555">
                  <c:v>0.79995920615628702</c:v>
                </c:pt>
                <c:pt idx="2556">
                  <c:v>0.79756292475712764</c:v>
                </c:pt>
                <c:pt idx="2557">
                  <c:v>0.79517382142967474</c:v>
                </c:pt>
                <c:pt idx="2558">
                  <c:v>0.79279187467198209</c:v>
                </c:pt>
                <c:pt idx="2559">
                  <c:v>0.79041706304651282</c:v>
                </c:pt>
                <c:pt idx="2560">
                  <c:v>0.78804936517994628</c:v>
                </c:pt>
                <c:pt idx="2561">
                  <c:v>0.78568875976298569</c:v>
                </c:pt>
                <c:pt idx="2562">
                  <c:v>0.78333522555016633</c:v>
                </c:pt>
                <c:pt idx="2563">
                  <c:v>0.78098874135966445</c:v>
                </c:pt>
                <c:pt idx="2564">
                  <c:v>0.77864928607310646</c:v>
                </c:pt>
                <c:pt idx="2565">
                  <c:v>0.77631683863537904</c:v>
                </c:pt>
                <c:pt idx="2566">
                  <c:v>0.77399137805443952</c:v>
                </c:pt>
                <c:pt idx="2567">
                  <c:v>0.77167288340112694</c:v>
                </c:pt>
                <c:pt idx="2568">
                  <c:v>0.76936133380897376</c:v>
                </c:pt>
                <c:pt idx="2569">
                  <c:v>0.76705670847401808</c:v>
                </c:pt>
                <c:pt idx="2570">
                  <c:v>0.76475898665461628</c:v>
                </c:pt>
                <c:pt idx="2571">
                  <c:v>0.76246814767125648</c:v>
                </c:pt>
                <c:pt idx="2572">
                  <c:v>0.76018417090637236</c:v>
                </c:pt>
                <c:pt idx="2573">
                  <c:v>0.75790703580415764</c:v>
                </c:pt>
                <c:pt idx="2574">
                  <c:v>0.755636721870381</c:v>
                </c:pt>
                <c:pt idx="2575">
                  <c:v>0.75337320867220181</c:v>
                </c:pt>
                <c:pt idx="2576">
                  <c:v>0.75111647583798591</c:v>
                </c:pt>
                <c:pt idx="2577">
                  <c:v>0.74886650305712255</c:v>
                </c:pt>
                <c:pt idx="2578">
                  <c:v>0.74662327007984164</c:v>
                </c:pt>
                <c:pt idx="2579">
                  <c:v>0.74438675671703114</c:v>
                </c:pt>
                <c:pt idx="2580">
                  <c:v>0.74215694284005573</c:v>
                </c:pt>
                <c:pt idx="2581">
                  <c:v>0.73993380838057543</c:v>
                </c:pt>
                <c:pt idx="2582">
                  <c:v>0.73771733333036504</c:v>
                </c:pt>
                <c:pt idx="2583">
                  <c:v>0.73550749774113422</c:v>
                </c:pt>
                <c:pt idx="2584">
                  <c:v>0.73330428172434781</c:v>
                </c:pt>
                <c:pt idx="2585">
                  <c:v>0.73110766545104666</c:v>
                </c:pt>
                <c:pt idx="2586">
                  <c:v>0.72891762915166958</c:v>
                </c:pt>
                <c:pt idx="2587">
                  <c:v>0.72673415311587508</c:v>
                </c:pt>
                <c:pt idx="2588">
                  <c:v>0.72455721769236403</c:v>
                </c:pt>
                <c:pt idx="2589">
                  <c:v>0.72238680328870297</c:v>
                </c:pt>
                <c:pt idx="2590">
                  <c:v>0.72022289037114762</c:v>
                </c:pt>
                <c:pt idx="2591">
                  <c:v>0.7180654594644672</c:v>
                </c:pt>
                <c:pt idx="2592">
                  <c:v>0.71591449115176886</c:v>
                </c:pt>
                <c:pt idx="2593">
                  <c:v>0.7137699660743233</c:v>
                </c:pt>
                <c:pt idx="2594">
                  <c:v>0.71163186493139041</c:v>
                </c:pt>
                <c:pt idx="2595">
                  <c:v>0.70950016848004538</c:v>
                </c:pt>
                <c:pt idx="2596">
                  <c:v>0.70737485753500584</c:v>
                </c:pt>
                <c:pt idx="2597">
                  <c:v>0.7052559129684588</c:v>
                </c:pt>
                <c:pt idx="2598">
                  <c:v>0.70314331570988897</c:v>
                </c:pt>
                <c:pt idx="2599">
                  <c:v>0.70103704674590683</c:v>
                </c:pt>
                <c:pt idx="2600">
                  <c:v>0.6989370871200774</c:v>
                </c:pt>
                <c:pt idx="2601">
                  <c:v>0.69684341793274984</c:v>
                </c:pt>
                <c:pt idx="2602">
                  <c:v>0.69475602034088735</c:v>
                </c:pt>
                <c:pt idx="2603">
                  <c:v>0.69267487555789753</c:v>
                </c:pt>
                <c:pt idx="2604">
                  <c:v>0.69059996485346331</c:v>
                </c:pt>
                <c:pt idx="2605">
                  <c:v>0.68853126955337429</c:v>
                </c:pt>
                <c:pt idx="2606">
                  <c:v>0.68646877103935888</c:v>
                </c:pt>
                <c:pt idx="2607">
                  <c:v>0.68441245074891643</c:v>
                </c:pt>
                <c:pt idx="2608">
                  <c:v>0.6823622901751506</c:v>
                </c:pt>
                <c:pt idx="2609">
                  <c:v>0.68031827086660224</c:v>
                </c:pt>
                <c:pt idx="2610">
                  <c:v>0.67828037442708378</c:v>
                </c:pt>
                <c:pt idx="2611">
                  <c:v>0.67624858251551356</c:v>
                </c:pt>
                <c:pt idx="2612">
                  <c:v>0.67422287684575066</c:v>
                </c:pt>
                <c:pt idx="2613">
                  <c:v>0.67220323918643043</c:v>
                </c:pt>
                <c:pt idx="2614">
                  <c:v>0.67018965136080022</c:v>
                </c:pt>
                <c:pt idx="2615">
                  <c:v>0.66818209524655603</c:v>
                </c:pt>
                <c:pt idx="2616">
                  <c:v>0.66618055277567934</c:v>
                </c:pt>
                <c:pt idx="2617">
                  <c:v>0.66418500593427432</c:v>
                </c:pt>
                <c:pt idx="2618">
                  <c:v>0.662195436762406</c:v>
                </c:pt>
                <c:pt idx="2619">
                  <c:v>0.66021182735393835</c:v>
                </c:pt>
                <c:pt idx="2620">
                  <c:v>0.65823415985637335</c:v>
                </c:pt>
                <c:pt idx="2621">
                  <c:v>0.65626241647069006</c:v>
                </c:pt>
                <c:pt idx="2622">
                  <c:v>0.6542965794511848</c:v>
                </c:pt>
                <c:pt idx="2623">
                  <c:v>0.65233663110531115</c:v>
                </c:pt>
                <c:pt idx="2624">
                  <c:v>0.65038255379352072</c:v>
                </c:pt>
                <c:pt idx="2625">
                  <c:v>0.64843432992910444</c:v>
                </c:pt>
                <c:pt idx="2626">
                  <c:v>0.6464919419780345</c:v>
                </c:pt>
                <c:pt idx="2627">
                  <c:v>0.64455537245880623</c:v>
                </c:pt>
                <c:pt idx="2628">
                  <c:v>0.64262460394228083</c:v>
                </c:pt>
                <c:pt idx="2629">
                  <c:v>0.64069961905152861</c:v>
                </c:pt>
                <c:pt idx="2630">
                  <c:v>0.6387804004616725</c:v>
                </c:pt>
                <c:pt idx="2631">
                  <c:v>0.63686693089973234</c:v>
                </c:pt>
                <c:pt idx="2632">
                  <c:v>0.63495919314446914</c:v>
                </c:pt>
                <c:pt idx="2633">
                  <c:v>0.63305717002623019</c:v>
                </c:pt>
                <c:pt idx="2634">
                  <c:v>0.63116084442679465</c:v>
                </c:pt>
                <c:pt idx="2635">
                  <c:v>0.62927019927921934</c:v>
                </c:pt>
                <c:pt idx="2636">
                  <c:v>0.62738521756768506</c:v>
                </c:pt>
                <c:pt idx="2637">
                  <c:v>0.62550588232734372</c:v>
                </c:pt>
                <c:pt idx="2638">
                  <c:v>0.62363217664416548</c:v>
                </c:pt>
                <c:pt idx="2639">
                  <c:v>0.62176408365478664</c:v>
                </c:pt>
                <c:pt idx="2640">
                  <c:v>0.61990158654635752</c:v>
                </c:pt>
                <c:pt idx="2641">
                  <c:v>0.61804466855639173</c:v>
                </c:pt>
                <c:pt idx="2642">
                  <c:v>0.6161933129726147</c:v>
                </c:pt>
                <c:pt idx="2643">
                  <c:v>0.61434750313281372</c:v>
                </c:pt>
                <c:pt idx="2644">
                  <c:v>0.6125072224246878</c:v>
                </c:pt>
                <c:pt idx="2645">
                  <c:v>0.61067245428569816</c:v>
                </c:pt>
                <c:pt idx="2646">
                  <c:v>0.60884318220291911</c:v>
                </c:pt>
                <c:pt idx="2647">
                  <c:v>0.6070193897128896</c:v>
                </c:pt>
                <c:pt idx="2648">
                  <c:v>0.60520106040146482</c:v>
                </c:pt>
                <c:pt idx="2649">
                  <c:v>0.60338817790366883</c:v>
                </c:pt>
                <c:pt idx="2650">
                  <c:v>0.60158072590354683</c:v>
                </c:pt>
                <c:pt idx="2651">
                  <c:v>0.59977868813401858</c:v>
                </c:pt>
                <c:pt idx="2652">
                  <c:v>0.59798204837673208</c:v>
                </c:pt>
                <c:pt idx="2653">
                  <c:v>0.59619079046191736</c:v>
                </c:pt>
                <c:pt idx="2654">
                  <c:v>0.59440489826824106</c:v>
                </c:pt>
                <c:pt idx="2655">
                  <c:v>0.59262435572266148</c:v>
                </c:pt>
                <c:pt idx="2656">
                  <c:v>0.59084914680028355</c:v>
                </c:pt>
                <c:pt idx="2657">
                  <c:v>0.58907925552421503</c:v>
                </c:pt>
                <c:pt idx="2658">
                  <c:v>0.58731466596542259</c:v>
                </c:pt>
                <c:pt idx="2659">
                  <c:v>0.5855553622425882</c:v>
                </c:pt>
                <c:pt idx="2660">
                  <c:v>0.58380132852196642</c:v>
                </c:pt>
                <c:pt idx="2661">
                  <c:v>0.58205254901724202</c:v>
                </c:pt>
                <c:pt idx="2662">
                  <c:v>0.58030900798938767</c:v>
                </c:pt>
                <c:pt idx="2663">
                  <c:v>0.57857068974652226</c:v>
                </c:pt>
                <c:pt idx="2664">
                  <c:v>0.57683757864376994</c:v>
                </c:pt>
                <c:pt idx="2665">
                  <c:v>0.57510965908311906</c:v>
                </c:pt>
                <c:pt idx="2666">
                  <c:v>0.57338691551328191</c:v>
                </c:pt>
                <c:pt idx="2667">
                  <c:v>0.57166933242955476</c:v>
                </c:pt>
                <c:pt idx="2668">
                  <c:v>0.56995689437367825</c:v>
                </c:pt>
                <c:pt idx="2669">
                  <c:v>0.56824958593369834</c:v>
                </c:pt>
                <c:pt idx="2670">
                  <c:v>0.56654739174382751</c:v>
                </c:pt>
                <c:pt idx="2671">
                  <c:v>0.56485029648430662</c:v>
                </c:pt>
                <c:pt idx="2672">
                  <c:v>0.56315828488126674</c:v>
                </c:pt>
                <c:pt idx="2673">
                  <c:v>0.56147134170659219</c:v>
                </c:pt>
                <c:pt idx="2674">
                  <c:v>0.55978945177778294</c:v>
                </c:pt>
                <c:pt idx="2675">
                  <c:v>0.55811259995781826</c:v>
                </c:pt>
                <c:pt idx="2676">
                  <c:v>0.55644077115502044</c:v>
                </c:pt>
                <c:pt idx="2677">
                  <c:v>0.55477395032291899</c:v>
                </c:pt>
                <c:pt idx="2678">
                  <c:v>0.55311212246011521</c:v>
                </c:pt>
                <c:pt idx="2679">
                  <c:v>0.55145527261014704</c:v>
                </c:pt>
                <c:pt idx="2680">
                  <c:v>0.54980338586135469</c:v>
                </c:pt>
                <c:pt idx="2681">
                  <c:v>0.54815644734674629</c:v>
                </c:pt>
                <c:pt idx="2682">
                  <c:v>0.54651444224386403</c:v>
                </c:pt>
                <c:pt idx="2683">
                  <c:v>0.54487735577465091</c:v>
                </c:pt>
                <c:pt idx="2684">
                  <c:v>0.54324517320531773</c:v>
                </c:pt>
                <c:pt idx="2685">
                  <c:v>0.54161787984621024</c:v>
                </c:pt>
                <c:pt idx="2686">
                  <c:v>0.53999546105167728</c:v>
                </c:pt>
                <c:pt idx="2687">
                  <c:v>0.53837790221993886</c:v>
                </c:pt>
                <c:pt idx="2688">
                  <c:v>0.53676518879295443</c:v>
                </c:pt>
                <c:pt idx="2689">
                  <c:v>0.53515730625629232</c:v>
                </c:pt>
                <c:pt idx="2690">
                  <c:v>0.53355424013899877</c:v>
                </c:pt>
                <c:pt idx="2691">
                  <c:v>0.531955976013468</c:v>
                </c:pt>
                <c:pt idx="2692">
                  <c:v>0.530362499495312</c:v>
                </c:pt>
                <c:pt idx="2693">
                  <c:v>0.52877379624323151</c:v>
                </c:pt>
                <c:pt idx="2694">
                  <c:v>0.52718985195888635</c:v>
                </c:pt>
                <c:pt idx="2695">
                  <c:v>0.52561065238676741</c:v>
                </c:pt>
                <c:pt idx="2696">
                  <c:v>0.52403618331406776</c:v>
                </c:pt>
                <c:pt idx="2697">
                  <c:v>0.5224664305705552</c:v>
                </c:pt>
                <c:pt idx="2698">
                  <c:v>0.52090138002844444</c:v>
                </c:pt>
                <c:pt idx="2699">
                  <c:v>0.51934101760227003</c:v>
                </c:pt>
                <c:pt idx="2700">
                  <c:v>0.51778532924875964</c:v>
                </c:pt>
                <c:pt idx="2701">
                  <c:v>0.51623430096670753</c:v>
                </c:pt>
                <c:pt idx="2702">
                  <c:v>0.51468791879684861</c:v>
                </c:pt>
                <c:pt idx="2703">
                  <c:v>0.51314616882173303</c:v>
                </c:pt>
                <c:pt idx="2704">
                  <c:v>0.51160903716560058</c:v>
                </c:pt>
                <c:pt idx="2705">
                  <c:v>0.51007650999425602</c:v>
                </c:pt>
                <c:pt idx="2706">
                  <c:v>0.50854857351494442</c:v>
                </c:pt>
                <c:pt idx="2707">
                  <c:v>0.50702521397622713</c:v>
                </c:pt>
                <c:pt idx="2708">
                  <c:v>0.50550641766785809</c:v>
                </c:pt>
                <c:pt idx="2709">
                  <c:v>0.50399217092066018</c:v>
                </c:pt>
                <c:pt idx="2710">
                  <c:v>0.50248246010640252</c:v>
                </c:pt>
                <c:pt idx="2711">
                  <c:v>0.50097727163767758</c:v>
                </c:pt>
                <c:pt idx="2712">
                  <c:v>0.49947659196777899</c:v>
                </c:pt>
                <c:pt idx="2713">
                  <c:v>0.4979804075905796</c:v>
                </c:pt>
                <c:pt idx="2714">
                  <c:v>0.49648870504040987</c:v>
                </c:pt>
                <c:pt idx="2715">
                  <c:v>0.4950014708919368</c:v>
                </c:pt>
                <c:pt idx="2716">
                  <c:v>0.49351869176004304</c:v>
                </c:pt>
                <c:pt idx="2717">
                  <c:v>0.49204035429970633</c:v>
                </c:pt>
                <c:pt idx="2718">
                  <c:v>0.49056644520587961</c:v>
                </c:pt>
                <c:pt idx="2719">
                  <c:v>0.4890969512133711</c:v>
                </c:pt>
                <c:pt idx="2720">
                  <c:v>0.48763185909672491</c:v>
                </c:pt>
                <c:pt idx="2721">
                  <c:v>0.48617115567010211</c:v>
                </c:pt>
                <c:pt idx="2722">
                  <c:v>0.48471482778716196</c:v>
                </c:pt>
                <c:pt idx="2723">
                  <c:v>0.48326286234094373</c:v>
                </c:pt>
                <c:pt idx="2724">
                  <c:v>0.48181524626374861</c:v>
                </c:pt>
                <c:pt idx="2725">
                  <c:v>0.48037196652702213</c:v>
                </c:pt>
                <c:pt idx="2726">
                  <c:v>0.4789330101412369</c:v>
                </c:pt>
                <c:pt idx="2727">
                  <c:v>0.47749836415577573</c:v>
                </c:pt>
                <c:pt idx="2728">
                  <c:v>0.47606801565881507</c:v>
                </c:pt>
                <c:pt idx="2729">
                  <c:v>0.4746419517772088</c:v>
                </c:pt>
                <c:pt idx="2730">
                  <c:v>0.47322015967637238</c:v>
                </c:pt>
                <c:pt idx="2731">
                  <c:v>0.47180262656016725</c:v>
                </c:pt>
                <c:pt idx="2732">
                  <c:v>0.47038933967078583</c:v>
                </c:pt>
                <c:pt idx="2733">
                  <c:v>0.46898028628863658</c:v>
                </c:pt>
                <c:pt idx="2734">
                  <c:v>0.46757545373222953</c:v>
                </c:pt>
                <c:pt idx="2735">
                  <c:v>0.4661748293580622</c:v>
                </c:pt>
                <c:pt idx="2736">
                  <c:v>0.46477840056050579</c:v>
                </c:pt>
                <c:pt idx="2737">
                  <c:v>0.46338615477169171</c:v>
                </c:pt>
                <c:pt idx="2738">
                  <c:v>0.46199807946139843</c:v>
                </c:pt>
                <c:pt idx="2739">
                  <c:v>0.46061416213693879</c:v>
                </c:pt>
                <c:pt idx="2740">
                  <c:v>0.45923439034304753</c:v>
                </c:pt>
                <c:pt idx="2741">
                  <c:v>0.45785875166176915</c:v>
                </c:pt>
                <c:pt idx="2742">
                  <c:v>0.45648723371234629</c:v>
                </c:pt>
                <c:pt idx="2743">
                  <c:v>0.45511982415110813</c:v>
                </c:pt>
                <c:pt idx="2744">
                  <c:v>0.45375651067135941</c:v>
                </c:pt>
                <c:pt idx="2745">
                  <c:v>0.45239728100326959</c:v>
                </c:pt>
                <c:pt idx="2746">
                  <c:v>0.45104212291376244</c:v>
                </c:pt>
                <c:pt idx="2747">
                  <c:v>0.44969102420640605</c:v>
                </c:pt>
                <c:pt idx="2748">
                  <c:v>0.44834397272130294</c:v>
                </c:pt>
                <c:pt idx="2749">
                  <c:v>0.44700095633498066</c:v>
                </c:pt>
                <c:pt idx="2750">
                  <c:v>0.44566196296028265</c:v>
                </c:pt>
                <c:pt idx="2751">
                  <c:v>0.44432698054625952</c:v>
                </c:pt>
                <c:pt idx="2752">
                  <c:v>0.44299599707806048</c:v>
                </c:pt>
                <c:pt idx="2753">
                  <c:v>0.4416690005768254</c:v>
                </c:pt>
                <c:pt idx="2754">
                  <c:v>0.44034597909957679</c:v>
                </c:pt>
                <c:pt idx="2755">
                  <c:v>0.43902692073911237</c:v>
                </c:pt>
                <c:pt idx="2756">
                  <c:v>0.43771181362389805</c:v>
                </c:pt>
                <c:pt idx="2757">
                  <c:v>0.43640064591796091</c:v>
                </c:pt>
                <c:pt idx="2758">
                  <c:v>0.43509340582078271</c:v>
                </c:pt>
                <c:pt idx="2759">
                  <c:v>0.43379008156719379</c:v>
                </c:pt>
                <c:pt idx="2760">
                  <c:v>0.43249066142726705</c:v>
                </c:pt>
                <c:pt idx="2761">
                  <c:v>0.43119513370621249</c:v>
                </c:pt>
                <c:pt idx="2762">
                  <c:v>0.42990348674427187</c:v>
                </c:pt>
                <c:pt idx="2763">
                  <c:v>0.42861570891661377</c:v>
                </c:pt>
                <c:pt idx="2764">
                  <c:v>0.42733178863322907</c:v>
                </c:pt>
                <c:pt idx="2765">
                  <c:v>0.42605171433882655</c:v>
                </c:pt>
                <c:pt idx="2766">
                  <c:v>0.42477547451272896</c:v>
                </c:pt>
                <c:pt idx="2767">
                  <c:v>0.42350305766876922</c:v>
                </c:pt>
                <c:pt idx="2768">
                  <c:v>0.42223445235518714</c:v>
                </c:pt>
                <c:pt idx="2769">
                  <c:v>0.42096964715452634</c:v>
                </c:pt>
                <c:pt idx="2770">
                  <c:v>0.41970863068353148</c:v>
                </c:pt>
                <c:pt idx="2771">
                  <c:v>0.41845139159304579</c:v>
                </c:pt>
                <c:pt idx="2772">
                  <c:v>0.417197918567909</c:v>
                </c:pt>
                <c:pt idx="2773">
                  <c:v>0.41594820032685542</c:v>
                </c:pt>
                <c:pt idx="2774">
                  <c:v>0.41470222562241243</c:v>
                </c:pt>
                <c:pt idx="2775">
                  <c:v>0.4134599832407993</c:v>
                </c:pt>
                <c:pt idx="2776">
                  <c:v>0.41222146200182619</c:v>
                </c:pt>
                <c:pt idx="2777">
                  <c:v>0.41098665075879354</c:v>
                </c:pt>
                <c:pt idx="2778">
                  <c:v>0.40975553839839191</c:v>
                </c:pt>
                <c:pt idx="2779">
                  <c:v>0.40852811384060173</c:v>
                </c:pt>
                <c:pt idx="2780">
                  <c:v>0.40730436603859366</c:v>
                </c:pt>
                <c:pt idx="2781">
                  <c:v>0.40608428397862922</c:v>
                </c:pt>
                <c:pt idx="2782">
                  <c:v>0.40486785667996167</c:v>
                </c:pt>
                <c:pt idx="2783">
                  <c:v>0.40365507319473709</c:v>
                </c:pt>
                <c:pt idx="2784">
                  <c:v>0.40244592260789597</c:v>
                </c:pt>
                <c:pt idx="2785">
                  <c:v>0.40124039403707479</c:v>
                </c:pt>
                <c:pt idx="2786">
                  <c:v>0.40003847663250836</c:v>
                </c:pt>
                <c:pt idx="2787">
                  <c:v>0.39884015957693186</c:v>
                </c:pt>
                <c:pt idx="2788">
                  <c:v>0.39764543208548375</c:v>
                </c:pt>
                <c:pt idx="2789">
                  <c:v>0.39645428340560851</c:v>
                </c:pt>
                <c:pt idx="2790">
                  <c:v>0.39526670281695997</c:v>
                </c:pt>
                <c:pt idx="2791">
                  <c:v>0.39408267963130483</c:v>
                </c:pt>
                <c:pt idx="2792">
                  <c:v>0.39290220319242647</c:v>
                </c:pt>
                <c:pt idx="2793">
                  <c:v>0.39172526287602888</c:v>
                </c:pt>
                <c:pt idx="2794">
                  <c:v>0.39055184808964133</c:v>
                </c:pt>
                <c:pt idx="2795">
                  <c:v>0.38938194827252282</c:v>
                </c:pt>
                <c:pt idx="2796">
                  <c:v>0.38821555289556708</c:v>
                </c:pt>
                <c:pt idx="2797">
                  <c:v>0.38705265146120788</c:v>
                </c:pt>
                <c:pt idx="2798">
                  <c:v>0.38589323350332444</c:v>
                </c:pt>
                <c:pt idx="2799">
                  <c:v>0.38473728858714729</c:v>
                </c:pt>
                <c:pt idx="2800">
                  <c:v>0.38358480630916442</c:v>
                </c:pt>
                <c:pt idx="2801">
                  <c:v>0.38243577629702752</c:v>
                </c:pt>
                <c:pt idx="2802">
                  <c:v>0.38129018820945876</c:v>
                </c:pt>
                <c:pt idx="2803">
                  <c:v>0.38014803173615758</c:v>
                </c:pt>
                <c:pt idx="2804">
                  <c:v>0.37900929659770799</c:v>
                </c:pt>
                <c:pt idx="2805">
                  <c:v>0.3778739725454861</c:v>
                </c:pt>
                <c:pt idx="2806">
                  <c:v>0.3767420493615678</c:v>
                </c:pt>
                <c:pt idx="2807">
                  <c:v>0.37561351685863675</c:v>
                </c:pt>
                <c:pt idx="2808">
                  <c:v>0.37448836487989284</c:v>
                </c:pt>
                <c:pt idx="2809">
                  <c:v>0.37336658329896061</c:v>
                </c:pt>
                <c:pt idx="2810">
                  <c:v>0.37224816201979832</c:v>
                </c:pt>
                <c:pt idx="2811">
                  <c:v>0.37113309097660691</c:v>
                </c:pt>
                <c:pt idx="2812">
                  <c:v>0.37002136013373937</c:v>
                </c:pt>
                <c:pt idx="2813">
                  <c:v>0.3689129594856107</c:v>
                </c:pt>
                <c:pt idx="2814">
                  <c:v>0.36780787905660756</c:v>
                </c:pt>
                <c:pt idx="2815">
                  <c:v>0.36670610890099864</c:v>
                </c:pt>
                <c:pt idx="2816">
                  <c:v>0.36560763910284511</c:v>
                </c:pt>
                <c:pt idx="2817">
                  <c:v>0.36451245977591135</c:v>
                </c:pt>
                <c:pt idx="2818">
                  <c:v>0.36342056106357601</c:v>
                </c:pt>
                <c:pt idx="2819">
                  <c:v>0.36233193313874335</c:v>
                </c:pt>
                <c:pt idx="2820">
                  <c:v>0.36124656620375467</c:v>
                </c:pt>
                <c:pt idx="2821">
                  <c:v>0.36016445049030027</c:v>
                </c:pt>
                <c:pt idx="2822">
                  <c:v>0.35908557625933141</c:v>
                </c:pt>
                <c:pt idx="2823">
                  <c:v>0.35800993380097268</c:v>
                </c:pt>
                <c:pt idx="2824">
                  <c:v>0.35693751343443475</c:v>
                </c:pt>
                <c:pt idx="2825">
                  <c:v>0.35586830550792703</c:v>
                </c:pt>
                <c:pt idx="2826">
                  <c:v>0.35480230039857102</c:v>
                </c:pt>
                <c:pt idx="2827">
                  <c:v>0.35373948851231352</c:v>
                </c:pt>
                <c:pt idx="2828">
                  <c:v>0.35267986028384035</c:v>
                </c:pt>
                <c:pt idx="2829">
                  <c:v>0.35162340617649035</c:v>
                </c:pt>
                <c:pt idx="2830">
                  <c:v>0.35057011668216936</c:v>
                </c:pt>
                <c:pt idx="2831">
                  <c:v>0.34951998232126485</c:v>
                </c:pt>
                <c:pt idx="2832">
                  <c:v>0.34847299364256051</c:v>
                </c:pt>
                <c:pt idx="2833">
                  <c:v>0.34742914122315116</c:v>
                </c:pt>
                <c:pt idx="2834">
                  <c:v>0.34638841566835793</c:v>
                </c:pt>
                <c:pt idx="2835">
                  <c:v>0.34535080761164388</c:v>
                </c:pt>
                <c:pt idx="2836">
                  <c:v>0.34431630771452942</c:v>
                </c:pt>
                <c:pt idx="2837">
                  <c:v>0.34328490666650857</c:v>
                </c:pt>
                <c:pt idx="2838">
                  <c:v>0.34225659518496487</c:v>
                </c:pt>
                <c:pt idx="2839">
                  <c:v>0.34123136401508808</c:v>
                </c:pt>
                <c:pt idx="2840">
                  <c:v>0.3402092039297907</c:v>
                </c:pt>
                <c:pt idx="2841">
                  <c:v>0.3391901057296251</c:v>
                </c:pt>
                <c:pt idx="2842">
                  <c:v>0.33817406024270064</c:v>
                </c:pt>
                <c:pt idx="2843">
                  <c:v>0.33716105832460103</c:v>
                </c:pt>
                <c:pt idx="2844">
                  <c:v>0.33615109085830219</c:v>
                </c:pt>
                <c:pt idx="2845">
                  <c:v>0.3351441487540901</c:v>
                </c:pt>
                <c:pt idx="2846">
                  <c:v>0.33414022294947898</c:v>
                </c:pt>
                <c:pt idx="2847">
                  <c:v>0.33313930440912987</c:v>
                </c:pt>
                <c:pt idx="2848">
                  <c:v>0.33214138412476912</c:v>
                </c:pt>
                <c:pt idx="2849">
                  <c:v>0.33114645311510749</c:v>
                </c:pt>
                <c:pt idx="2850">
                  <c:v>0.33015450242575911</c:v>
                </c:pt>
                <c:pt idx="2851">
                  <c:v>0.32916552312916109</c:v>
                </c:pt>
                <c:pt idx="2852">
                  <c:v>0.32817950632449311</c:v>
                </c:pt>
                <c:pt idx="2853">
                  <c:v>0.32719644313759727</c:v>
                </c:pt>
                <c:pt idx="2854">
                  <c:v>0.32621632472089823</c:v>
                </c:pt>
                <c:pt idx="2855">
                  <c:v>0.32523914225332362</c:v>
                </c:pt>
                <c:pt idx="2856">
                  <c:v>0.32426488694022471</c:v>
                </c:pt>
                <c:pt idx="2857">
                  <c:v>0.32329355001329702</c:v>
                </c:pt>
                <c:pt idx="2858">
                  <c:v>0.32232512273050168</c:v>
                </c:pt>
                <c:pt idx="2859">
                  <c:v>0.3213595963759866</c:v>
                </c:pt>
                <c:pt idx="2860">
                  <c:v>0.32039696226000808</c:v>
                </c:pt>
                <c:pt idx="2861">
                  <c:v>0.31943721171885259</c:v>
                </c:pt>
                <c:pt idx="2862">
                  <c:v>0.31848033611475879</c:v>
                </c:pt>
                <c:pt idx="2863">
                  <c:v>0.31752632683583976</c:v>
                </c:pt>
                <c:pt idx="2864">
                  <c:v>0.31657517529600554</c:v>
                </c:pt>
                <c:pt idx="2865">
                  <c:v>0.31562687293488589</c:v>
                </c:pt>
                <c:pt idx="2866">
                  <c:v>0.31468141121775312</c:v>
                </c:pt>
                <c:pt idx="2867">
                  <c:v>0.31373878163544539</c:v>
                </c:pt>
                <c:pt idx="2868">
                  <c:v>0.31279897570429011</c:v>
                </c:pt>
                <c:pt idx="2869">
                  <c:v>0.31186198496602757</c:v>
                </c:pt>
                <c:pt idx="2870">
                  <c:v>0.31092780098773481</c:v>
                </c:pt>
                <c:pt idx="2871">
                  <c:v>0.30999641536174971</c:v>
                </c:pt>
                <c:pt idx="2872">
                  <c:v>0.30906781970559533</c:v>
                </c:pt>
                <c:pt idx="2873">
                  <c:v>0.30814200566190453</c:v>
                </c:pt>
                <c:pt idx="2874">
                  <c:v>0.3072189648983446</c:v>
                </c:pt>
                <c:pt idx="2875">
                  <c:v>0.30629868910754254</c:v>
                </c:pt>
                <c:pt idx="2876">
                  <c:v>0.30538117000700993</c:v>
                </c:pt>
                <c:pt idx="2877">
                  <c:v>0.30446639933906872</c:v>
                </c:pt>
                <c:pt idx="2878">
                  <c:v>0.30355436887077669</c:v>
                </c:pt>
                <c:pt idx="2879">
                  <c:v>0.30264507039385352</c:v>
                </c:pt>
                <c:pt idx="2880">
                  <c:v>0.30173849572460676</c:v>
                </c:pt>
                <c:pt idx="2881">
                  <c:v>0.30083463670385824</c:v>
                </c:pt>
                <c:pt idx="2882">
                  <c:v>0.29993348519687069</c:v>
                </c:pt>
                <c:pt idx="2883">
                  <c:v>0.29903503309327445</c:v>
                </c:pt>
                <c:pt idx="2884">
                  <c:v>0.29813927230699455</c:v>
                </c:pt>
                <c:pt idx="2885">
                  <c:v>0.29724619477617786</c:v>
                </c:pt>
                <c:pt idx="2886">
                  <c:v>0.29635579246312055</c:v>
                </c:pt>
                <c:pt idx="2887">
                  <c:v>0.29546805735419579</c:v>
                </c:pt>
                <c:pt idx="2888">
                  <c:v>0.29458298145978168</c:v>
                </c:pt>
                <c:pt idx="2889">
                  <c:v>0.29370055681418911</c:v>
                </c:pt>
                <c:pt idx="2890">
                  <c:v>0.29282077547559032</c:v>
                </c:pt>
                <c:pt idx="2891">
                  <c:v>0.29194362952594738</c:v>
                </c:pt>
                <c:pt idx="2892">
                  <c:v>0.2910691110709408</c:v>
                </c:pt>
                <c:pt idx="2893">
                  <c:v>0.29019721223989858</c:v>
                </c:pt>
                <c:pt idx="2894">
                  <c:v>0.28932792518572537</c:v>
                </c:pt>
                <c:pt idx="2895">
                  <c:v>0.28846124208483176</c:v>
                </c:pt>
                <c:pt idx="2896">
                  <c:v>0.28759715513706402</c:v>
                </c:pt>
                <c:pt idx="2897">
                  <c:v>0.28673565656563382</c:v>
                </c:pt>
                <c:pt idx="2898">
                  <c:v>0.28587673861704815</c:v>
                </c:pt>
                <c:pt idx="2899">
                  <c:v>0.2850203935610397</c:v>
                </c:pt>
                <c:pt idx="2900">
                  <c:v>0.28416661369049723</c:v>
                </c:pt>
                <c:pt idx="2901">
                  <c:v>0.28331539132139605</c:v>
                </c:pt>
                <c:pt idx="2902">
                  <c:v>0.28246671879272917</c:v>
                </c:pt>
                <c:pt idx="2903">
                  <c:v>0.28162058846643806</c:v>
                </c:pt>
                <c:pt idx="2904">
                  <c:v>0.28077699272734408</c:v>
                </c:pt>
                <c:pt idx="2905">
                  <c:v>0.27993592398307993</c:v>
                </c:pt>
                <c:pt idx="2906">
                  <c:v>0.27909737466402118</c:v>
                </c:pt>
                <c:pt idx="2907">
                  <c:v>0.27826133722321833</c:v>
                </c:pt>
                <c:pt idx="2908">
                  <c:v>0.27742780413632873</c:v>
                </c:pt>
                <c:pt idx="2909">
                  <c:v>0.27659676790154902</c:v>
                </c:pt>
                <c:pt idx="2910">
                  <c:v>0.27576822103954746</c:v>
                </c:pt>
                <c:pt idx="2911">
                  <c:v>0.27494215609339667</c:v>
                </c:pt>
                <c:pt idx="2912">
                  <c:v>0.27411856562850656</c:v>
                </c:pt>
                <c:pt idx="2913">
                  <c:v>0.27329744223255742</c:v>
                </c:pt>
                <c:pt idx="2914">
                  <c:v>0.27247877851543312</c:v>
                </c:pt>
                <c:pt idx="2915">
                  <c:v>0.27166256710915471</c:v>
                </c:pt>
                <c:pt idx="2916">
                  <c:v>0.27084880066781403</c:v>
                </c:pt>
                <c:pt idx="2917">
                  <c:v>0.27003747186750754</c:v>
                </c:pt>
                <c:pt idx="2918">
                  <c:v>0.26922857340627065</c:v>
                </c:pt>
                <c:pt idx="2919">
                  <c:v>0.26842209800401168</c:v>
                </c:pt>
                <c:pt idx="2920">
                  <c:v>0.26761803840244663</c:v>
                </c:pt>
                <c:pt idx="2921">
                  <c:v>0.2668163873650336</c:v>
                </c:pt>
                <c:pt idx="2922">
                  <c:v>0.26601713767690788</c:v>
                </c:pt>
                <c:pt idx="2923">
                  <c:v>0.26522028214481685</c:v>
                </c:pt>
                <c:pt idx="2924">
                  <c:v>0.26442581359705536</c:v>
                </c:pt>
                <c:pt idx="2925">
                  <c:v>0.26363372488340114</c:v>
                </c:pt>
                <c:pt idx="2926">
                  <c:v>0.26284400887505038</c:v>
                </c:pt>
                <c:pt idx="2927">
                  <c:v>0.26205665846455373</c:v>
                </c:pt>
                <c:pt idx="2928">
                  <c:v>0.26127166656575213</c:v>
                </c:pt>
                <c:pt idx="2929">
                  <c:v>0.26048902611371316</c:v>
                </c:pt>
                <c:pt idx="2930">
                  <c:v>0.25970873006466755</c:v>
                </c:pt>
                <c:pt idx="2931">
                  <c:v>0.25893077139594556</c:v>
                </c:pt>
                <c:pt idx="2932">
                  <c:v>0.25815514310591392</c:v>
                </c:pt>
                <c:pt idx="2933">
                  <c:v>0.25738183821391275</c:v>
                </c:pt>
                <c:pt idx="2934">
                  <c:v>0.25661084976019283</c:v>
                </c:pt>
                <c:pt idx="2935">
                  <c:v>0.25584217080585292</c:v>
                </c:pt>
                <c:pt idx="2936">
                  <c:v>0.25507579443277717</c:v>
                </c:pt>
                <c:pt idx="2937">
                  <c:v>0.25431171374357309</c:v>
                </c:pt>
                <c:pt idx="2938">
                  <c:v>0.25354992186150932</c:v>
                </c:pt>
                <c:pt idx="2939">
                  <c:v>0.25279041193045376</c:v>
                </c:pt>
                <c:pt idx="2940">
                  <c:v>0.25203317711481188</c:v>
                </c:pt>
                <c:pt idx="2941">
                  <c:v>0.25127821059946526</c:v>
                </c:pt>
                <c:pt idx="2942">
                  <c:v>0.25052550558971015</c:v>
                </c:pt>
                <c:pt idx="2943">
                  <c:v>0.24977505531119643</c:v>
                </c:pt>
                <c:pt idx="2944">
                  <c:v>0.24902685300986649</c:v>
                </c:pt>
                <c:pt idx="2945">
                  <c:v>0.24828089195189457</c:v>
                </c:pt>
                <c:pt idx="2946">
                  <c:v>0.24753716542362611</c:v>
                </c:pt>
                <c:pt idx="2947">
                  <c:v>0.24679566673151734</c:v>
                </c:pt>
                <c:pt idx="2948">
                  <c:v>0.24605638920207504</c:v>
                </c:pt>
                <c:pt idx="2949">
                  <c:v>0.24531932618179642</c:v>
                </c:pt>
                <c:pt idx="2950">
                  <c:v>0.24458447103710934</c:v>
                </c:pt>
                <c:pt idx="2951">
                  <c:v>0.24385181715431253</c:v>
                </c:pt>
                <c:pt idx="2952">
                  <c:v>0.24312135793951611</c:v>
                </c:pt>
                <c:pt idx="2953">
                  <c:v>0.24239308681858224</c:v>
                </c:pt>
                <c:pt idx="2954">
                  <c:v>0.24166699723706589</c:v>
                </c:pt>
                <c:pt idx="2955">
                  <c:v>0.24094308266015591</c:v>
                </c:pt>
                <c:pt idx="2956">
                  <c:v>0.24022133657261624</c:v>
                </c:pt>
                <c:pt idx="2957">
                  <c:v>0.23950175247872721</c:v>
                </c:pt>
                <c:pt idx="2958">
                  <c:v>0.23878432390222715</c:v>
                </c:pt>
                <c:pt idx="2959">
                  <c:v>0.23806904438625398</c:v>
                </c:pt>
                <c:pt idx="2960">
                  <c:v>0.23735590749328728</c:v>
                </c:pt>
                <c:pt idx="2961">
                  <c:v>0.23664490680509015</c:v>
                </c:pt>
                <c:pt idx="2962">
                  <c:v>0.23593603592265164</c:v>
                </c:pt>
                <c:pt idx="2963">
                  <c:v>0.23522928846612898</c:v>
                </c:pt>
                <c:pt idx="2964">
                  <c:v>0.23452465807479031</c:v>
                </c:pt>
                <c:pt idx="2965">
                  <c:v>0.23382213840695737</c:v>
                </c:pt>
                <c:pt idx="2966">
                  <c:v>0.23312172313994839</c:v>
                </c:pt>
                <c:pt idx="2967">
                  <c:v>0.23242340597002123</c:v>
                </c:pt>
                <c:pt idx="2968">
                  <c:v>0.23172718061231667</c:v>
                </c:pt>
                <c:pt idx="2969">
                  <c:v>0.23103304080080178</c:v>
                </c:pt>
                <c:pt idx="2970">
                  <c:v>0.23034098028821356</c:v>
                </c:pt>
                <c:pt idx="2971">
                  <c:v>0.22965099284600274</c:v>
                </c:pt>
                <c:pt idx="2972">
                  <c:v>0.22896307226427767</c:v>
                </c:pt>
                <c:pt idx="2973">
                  <c:v>0.2282772123517485</c:v>
                </c:pt>
                <c:pt idx="2974">
                  <c:v>0.22759340693567137</c:v>
                </c:pt>
                <c:pt idx="2975">
                  <c:v>0.22691164986179291</c:v>
                </c:pt>
                <c:pt idx="2976">
                  <c:v>0.22623193499429486</c:v>
                </c:pt>
                <c:pt idx="2977">
                  <c:v>0.22555425621573882</c:v>
                </c:pt>
                <c:pt idx="2978">
                  <c:v>0.22487860742701121</c:v>
                </c:pt>
                <c:pt idx="2979">
                  <c:v>0.22420498254726839</c:v>
                </c:pt>
                <c:pt idx="2980">
                  <c:v>0.22353337551388186</c:v>
                </c:pt>
                <c:pt idx="2981">
                  <c:v>0.22286378028238382</c:v>
                </c:pt>
                <c:pt idx="2982">
                  <c:v>0.22219619082641265</c:v>
                </c:pt>
                <c:pt idx="2983">
                  <c:v>0.22153060113765874</c:v>
                </c:pt>
                <c:pt idx="2984">
                  <c:v>0.2208670052258104</c:v>
                </c:pt>
                <c:pt idx="2985">
                  <c:v>0.22020539711849996</c:v>
                </c:pt>
                <c:pt idx="2986">
                  <c:v>0.21954577086124996</c:v>
                </c:pt>
                <c:pt idx="2987">
                  <c:v>0.21888812051741965</c:v>
                </c:pt>
                <c:pt idx="2988">
                  <c:v>0.21823244016815149</c:v>
                </c:pt>
                <c:pt idx="2989">
                  <c:v>0.21757872391231792</c:v>
                </c:pt>
                <c:pt idx="2990">
                  <c:v>0.2169269658664682</c:v>
                </c:pt>
                <c:pt idx="2991">
                  <c:v>0.21627716016477555</c:v>
                </c:pt>
                <c:pt idx="2992">
                  <c:v>0.21562930095898425</c:v>
                </c:pt>
                <c:pt idx="2993">
                  <c:v>0.21498338241835707</c:v>
                </c:pt>
                <c:pt idx="2994">
                  <c:v>0.21433939872962279</c:v>
                </c:pt>
                <c:pt idx="2995">
                  <c:v>0.21369734409692387</c:v>
                </c:pt>
                <c:pt idx="2996">
                  <c:v>0.21305721274176428</c:v>
                </c:pt>
                <c:pt idx="2997">
                  <c:v>0.21241899890295751</c:v>
                </c:pt>
                <c:pt idx="2998">
                  <c:v>0.21178269683657469</c:v>
                </c:pt>
              </c:numCache>
            </c:numRef>
          </c:val>
          <c:smooth val="0"/>
          <c:extLst>
            <c:ext xmlns:c16="http://schemas.microsoft.com/office/drawing/2014/chart" uri="{C3380CC4-5D6E-409C-BE32-E72D297353CC}">
              <c16:uniqueId val="{00000007-A7AB-47E0-9B22-D6027CD7B414}"/>
            </c:ext>
          </c:extLst>
        </c:ser>
        <c:ser>
          <c:idx val="2"/>
          <c:order val="2"/>
          <c:tx>
            <c:v>General surveillance spread</c:v>
          </c:tx>
          <c:spPr>
            <a:ln w="44450" cap="rnd">
              <a:solidFill>
                <a:schemeClr val="accent6">
                  <a:lumMod val="50000"/>
                </a:schemeClr>
              </a:solidFill>
              <a:round/>
            </a:ln>
            <a:effectLst/>
          </c:spPr>
          <c:marker>
            <c:symbol val="none"/>
          </c:marker>
          <c:val>
            <c:numRef>
              <c:f>'Spread and damage'!$Z$4:$Z$3002</c:f>
              <c:numCache>
                <c:formatCode>General</c:formatCode>
                <c:ptCount val="2999"/>
                <c:pt idx="0">
                  <c:v>0.1</c:v>
                </c:pt>
                <c:pt idx="1">
                  <c:v>0.10049958333333334</c:v>
                </c:pt>
                <c:pt idx="2">
                  <c:v>0.10100166040973958</c:v>
                </c:pt>
                <c:pt idx="3">
                  <c:v>0.10150624365614638</c:v>
                </c:pt>
                <c:pt idx="4">
                  <c:v>0.1020133455611979</c:v>
                </c:pt>
                <c:pt idx="5">
                  <c:v>0.10252297867555919</c:v>
                </c:pt>
                <c:pt idx="6">
                  <c:v>0.10303515561222214</c:v>
                </c:pt>
                <c:pt idx="7">
                  <c:v>0.10354988904681274</c:v>
                </c:pt>
                <c:pt idx="8">
                  <c:v>0.10406719171790008</c:v>
                </c:pt>
                <c:pt idx="9">
                  <c:v>0.10458707642730658</c:v>
                </c:pt>
                <c:pt idx="10">
                  <c:v>0.10510955604041997</c:v>
                </c:pt>
                <c:pt idx="11">
                  <c:v>0.10563464348650661</c:v>
                </c:pt>
                <c:pt idx="12">
                  <c:v>0.10616235175902645</c:v>
                </c:pt>
                <c:pt idx="13">
                  <c:v>0.10669269391594946</c:v>
                </c:pt>
                <c:pt idx="14">
                  <c:v>0.10722568308007357</c:v>
                </c:pt>
                <c:pt idx="15">
                  <c:v>0.10776133243934427</c:v>
                </c:pt>
                <c:pt idx="16">
                  <c:v>0.10829965524717561</c:v>
                </c:pt>
                <c:pt idx="17">
                  <c:v>0.10884066482277288</c:v>
                </c:pt>
                <c:pt idx="18">
                  <c:v>0.10938437455145679</c:v>
                </c:pt>
                <c:pt idx="19">
                  <c:v>0.10993079788498925</c:v>
                </c:pt>
                <c:pt idx="20">
                  <c:v>0.11047994834190071</c:v>
                </c:pt>
                <c:pt idx="21">
                  <c:v>0.11103183950781914</c:v>
                </c:pt>
                <c:pt idx="22">
                  <c:v>0.11158648503580056</c:v>
                </c:pt>
                <c:pt idx="23">
                  <c:v>0.11214389864666112</c:v>
                </c:pt>
                <c:pt idx="24">
                  <c:v>0.11270409412931094</c:v>
                </c:pt>
                <c:pt idx="25">
                  <c:v>0.11326708534108944</c:v>
                </c:pt>
                <c:pt idx="26">
                  <c:v>0.11383288620810232</c:v>
                </c:pt>
                <c:pt idx="27">
                  <c:v>0.11440151072556023</c:v>
                </c:pt>
                <c:pt idx="28">
                  <c:v>0.11497297295811902</c:v>
                </c:pt>
                <c:pt idx="29">
                  <c:v>0.11554728704022167</c:v>
                </c:pt>
                <c:pt idx="30">
                  <c:v>0.11612446717644184</c:v>
                </c:pt>
                <c:pt idx="31">
                  <c:v>0.11670452764182918</c:v>
                </c:pt>
                <c:pt idx="32">
                  <c:v>0.11728748278225615</c:v>
                </c:pt>
                <c:pt idx="33">
                  <c:v>0.11787334701476671</c:v>
                </c:pt>
                <c:pt idx="34">
                  <c:v>0.11846213482792652</c:v>
                </c:pt>
                <c:pt idx="35">
                  <c:v>0.11905386078217499</c:v>
                </c:pt>
                <c:pt idx="36">
                  <c:v>0.1196485395101789</c:v>
                </c:pt>
                <c:pt idx="37">
                  <c:v>0.12024618571718784</c:v>
                </c:pt>
                <c:pt idx="38">
                  <c:v>0.1208468141813913</c:v>
                </c:pt>
                <c:pt idx="39">
                  <c:v>0.12145043975427752</c:v>
                </c:pt>
                <c:pt idx="40">
                  <c:v>0.12205707736099405</c:v>
                </c:pt>
                <c:pt idx="41">
                  <c:v>0.12266674200071011</c:v>
                </c:pt>
                <c:pt idx="42">
                  <c:v>0.12327944874698062</c:v>
                </c:pt>
                <c:pt idx="43">
                  <c:v>0.12389521274811205</c:v>
                </c:pt>
                <c:pt idx="44">
                  <c:v>0.12451404922753002</c:v>
                </c:pt>
                <c:pt idx="45">
                  <c:v>0.1251359734841487</c:v>
                </c:pt>
                <c:pt idx="46">
                  <c:v>0.12576100089274195</c:v>
                </c:pt>
                <c:pt idx="47">
                  <c:v>0.12638914690431627</c:v>
                </c:pt>
                <c:pt idx="48">
                  <c:v>0.12702042704648556</c:v>
                </c:pt>
                <c:pt idx="49">
                  <c:v>0.1276548569238477</c:v>
                </c:pt>
                <c:pt idx="50">
                  <c:v>0.12829245221836294</c:v>
                </c:pt>
                <c:pt idx="51">
                  <c:v>0.12893322868973409</c:v>
                </c:pt>
                <c:pt idx="52">
                  <c:v>0.12957720217578858</c:v>
                </c:pt>
                <c:pt idx="53">
                  <c:v>0.13022438859286237</c:v>
                </c:pt>
                <c:pt idx="54">
                  <c:v>0.13087480393618567</c:v>
                </c:pt>
                <c:pt idx="55">
                  <c:v>0.13152846428027054</c:v>
                </c:pt>
                <c:pt idx="56">
                  <c:v>0.13218538577930039</c:v>
                </c:pt>
                <c:pt idx="57">
                  <c:v>0.13284558466752133</c:v>
                </c:pt>
                <c:pt idx="58">
                  <c:v>0.13350907725963537</c:v>
                </c:pt>
                <c:pt idx="59">
                  <c:v>0.13417587995119559</c:v>
                </c:pt>
                <c:pt idx="60">
                  <c:v>0.13484600921900322</c:v>
                </c:pt>
                <c:pt idx="61">
                  <c:v>0.13551948162150648</c:v>
                </c:pt>
                <c:pt idx="62">
                  <c:v>0.13619631379920155</c:v>
                </c:pt>
                <c:pt idx="63">
                  <c:v>0.13687652247503537</c:v>
                </c:pt>
                <c:pt idx="64">
                  <c:v>0.13756012445481033</c:v>
                </c:pt>
                <c:pt idx="65">
                  <c:v>0.13824713662759106</c:v>
                </c:pt>
                <c:pt idx="66">
                  <c:v>0.13893757596611295</c:v>
                </c:pt>
                <c:pt idx="67">
                  <c:v>0.13963145952719289</c:v>
                </c:pt>
                <c:pt idx="68">
                  <c:v>0.14032880445214177</c:v>
                </c:pt>
                <c:pt idx="69">
                  <c:v>0.14102962796717919</c:v>
                </c:pt>
                <c:pt idx="70">
                  <c:v>0.1417339473838499</c:v>
                </c:pt>
                <c:pt idx="71">
                  <c:v>0.14244178009944244</c:v>
                </c:pt>
                <c:pt idx="72">
                  <c:v>0.14315314359740974</c:v>
                </c:pt>
                <c:pt idx="73">
                  <c:v>0.14386805544779172</c:v>
                </c:pt>
                <c:pt idx="74">
                  <c:v>0.1445865333076399</c:v>
                </c:pt>
                <c:pt idx="75">
                  <c:v>0.14530859492144418</c:v>
                </c:pt>
                <c:pt idx="76">
                  <c:v>0.14603425812156148</c:v>
                </c:pt>
                <c:pt idx="77">
                  <c:v>0.14676354082864657</c:v>
                </c:pt>
                <c:pt idx="78">
                  <c:v>0.14749646105208494</c:v>
                </c:pt>
                <c:pt idx="79">
                  <c:v>0.14823303689042774</c:v>
                </c:pt>
                <c:pt idx="80">
                  <c:v>0.14897328653182881</c:v>
                </c:pt>
                <c:pt idx="81">
                  <c:v>0.14971722825448378</c:v>
                </c:pt>
                <c:pt idx="82">
                  <c:v>0.15046488042707135</c:v>
                </c:pt>
                <c:pt idx="83">
                  <c:v>0.15121626150919662</c:v>
                </c:pt>
                <c:pt idx="84">
                  <c:v>0.15197139005183657</c:v>
                </c:pt>
                <c:pt idx="85">
                  <c:v>0.15273028469778765</c:v>
                </c:pt>
                <c:pt idx="86">
                  <c:v>0.15349296418211561</c:v>
                </c:pt>
                <c:pt idx="87">
                  <c:v>0.1542594473326073</c:v>
                </c:pt>
                <c:pt idx="88">
                  <c:v>0.15502975307022487</c:v>
                </c:pt>
                <c:pt idx="89">
                  <c:v>0.15580390040956196</c:v>
                </c:pt>
                <c:pt idx="90">
                  <c:v>0.15658190845930214</c:v>
                </c:pt>
                <c:pt idx="91">
                  <c:v>0.15736379642267961</c:v>
                </c:pt>
                <c:pt idx="92">
                  <c:v>0.15814958359794198</c:v>
                </c:pt>
                <c:pt idx="93">
                  <c:v>0.15893928937881535</c:v>
                </c:pt>
                <c:pt idx="94">
                  <c:v>0.15973293325497159</c:v>
                </c:pt>
                <c:pt idx="95">
                  <c:v>0.16053053481249785</c:v>
                </c:pt>
                <c:pt idx="96">
                  <c:v>0.16133211373436837</c:v>
                </c:pt>
                <c:pt idx="97">
                  <c:v>0.16213768980091847</c:v>
                </c:pt>
                <c:pt idx="98">
                  <c:v>0.16294728289032082</c:v>
                </c:pt>
                <c:pt idx="99">
                  <c:v>0.16376091297906403</c:v>
                </c:pt>
                <c:pt idx="100">
                  <c:v>0.16457860014243353</c:v>
                </c:pt>
                <c:pt idx="101">
                  <c:v>0.16540036455499466</c:v>
                </c:pt>
                <c:pt idx="102">
                  <c:v>0.16622622649107818</c:v>
                </c:pt>
                <c:pt idx="103">
                  <c:v>0.16705620632526802</c:v>
                </c:pt>
                <c:pt idx="104">
                  <c:v>0.16789032453289138</c:v>
                </c:pt>
                <c:pt idx="105">
                  <c:v>0.16872860169051118</c:v>
                </c:pt>
                <c:pt idx="106">
                  <c:v>0.1695710584764209</c:v>
                </c:pt>
                <c:pt idx="107">
                  <c:v>0.17041771567114164</c:v>
                </c:pt>
                <c:pt idx="108">
                  <c:v>0.17126859415792173</c:v>
                </c:pt>
                <c:pt idx="109">
                  <c:v>0.17212371492323864</c:v>
                </c:pt>
                <c:pt idx="110">
                  <c:v>0.17298309905730319</c:v>
                </c:pt>
                <c:pt idx="111">
                  <c:v>0.17384676775456639</c:v>
                </c:pt>
                <c:pt idx="112">
                  <c:v>0.17471474231422846</c:v>
                </c:pt>
                <c:pt idx="113">
                  <c:v>0.17558704414075035</c:v>
                </c:pt>
                <c:pt idx="114">
                  <c:v>0.17646369474436785</c:v>
                </c:pt>
                <c:pt idx="115">
                  <c:v>0.1773447157416079</c:v>
                </c:pt>
                <c:pt idx="116">
                  <c:v>0.17823012885580755</c:v>
                </c:pt>
                <c:pt idx="117">
                  <c:v>0.17911995591763527</c:v>
                </c:pt>
                <c:pt idx="118">
                  <c:v>0.18001421886561478</c:v>
                </c:pt>
                <c:pt idx="119">
                  <c:v>0.18091293974665143</c:v>
                </c:pt>
                <c:pt idx="120">
                  <c:v>0.18181614071656102</c:v>
                </c:pt>
                <c:pt idx="121">
                  <c:v>0.1827238440406011</c:v>
                </c:pt>
                <c:pt idx="122">
                  <c:v>0.1836360720940049</c:v>
                </c:pt>
                <c:pt idx="123">
                  <c:v>0.18455284736251767</c:v>
                </c:pt>
                <c:pt idx="124">
                  <c:v>0.1854741924429357</c:v>
                </c:pt>
                <c:pt idx="125">
                  <c:v>0.18640013004364778</c:v>
                </c:pt>
                <c:pt idx="126">
                  <c:v>0.18733068298517933</c:v>
                </c:pt>
                <c:pt idx="127">
                  <c:v>0.18826587420073906</c:v>
                </c:pt>
                <c:pt idx="128">
                  <c:v>0.18920572673676825</c:v>
                </c:pt>
                <c:pt idx="129">
                  <c:v>0.1901502637534925</c:v>
                </c:pt>
                <c:pt idx="130">
                  <c:v>0.19109950852547641</c:v>
                </c:pt>
                <c:pt idx="131">
                  <c:v>0.19205348444218051</c:v>
                </c:pt>
                <c:pt idx="132">
                  <c:v>0.19301221500852114</c:v>
                </c:pt>
                <c:pt idx="133">
                  <c:v>0.19397572384543282</c:v>
                </c:pt>
                <c:pt idx="134">
                  <c:v>0.19494403469043325</c:v>
                </c:pt>
                <c:pt idx="135">
                  <c:v>0.1959171713981912</c:v>
                </c:pt>
                <c:pt idx="136">
                  <c:v>0.1968951579410968</c:v>
                </c:pt>
                <c:pt idx="137">
                  <c:v>0.19787801840983477</c:v>
                </c:pt>
                <c:pt idx="138">
                  <c:v>0.19886577701396019</c:v>
                </c:pt>
                <c:pt idx="139">
                  <c:v>0.19985845808247718</c:v>
                </c:pt>
                <c:pt idx="140">
                  <c:v>0.2008560860644201</c:v>
                </c:pt>
                <c:pt idx="141">
                  <c:v>0.20185868552943764</c:v>
                </c:pt>
                <c:pt idx="142">
                  <c:v>0.20286628116837968</c:v>
                </c:pt>
                <c:pt idx="143">
                  <c:v>0.20387889779388679</c:v>
                </c:pt>
                <c:pt idx="144">
                  <c:v>0.20489656034098266</c:v>
                </c:pt>
                <c:pt idx="145">
                  <c:v>0.20591929386766927</c:v>
                </c:pt>
                <c:pt idx="146">
                  <c:v>0.20694712355552483</c:v>
                </c:pt>
                <c:pt idx="147">
                  <c:v>0.20798007471030464</c:v>
                </c:pt>
                <c:pt idx="148">
                  <c:v>0.20901817276254464</c:v>
                </c:pt>
                <c:pt idx="149">
                  <c:v>0.210061443268168</c:v>
                </c:pt>
                <c:pt idx="150">
                  <c:v>0.21110991190909434</c:v>
                </c:pt>
                <c:pt idx="151">
                  <c:v>0.21216360449385205</c:v>
                </c:pt>
                <c:pt idx="152">
                  <c:v>0.21322254695819332</c:v>
                </c:pt>
                <c:pt idx="153">
                  <c:v>0.21428676536571215</c:v>
                </c:pt>
                <c:pt idx="154">
                  <c:v>0.21535628590846526</c:v>
                </c:pt>
                <c:pt idx="155">
                  <c:v>0.21643113490759591</c:v>
                </c:pt>
                <c:pt idx="156">
                  <c:v>0.21751133881396068</c:v>
                </c:pt>
                <c:pt idx="157">
                  <c:v>0.21859692420875912</c:v>
                </c:pt>
                <c:pt idx="158">
                  <c:v>0.21968791780416652</c:v>
                </c:pt>
                <c:pt idx="159">
                  <c:v>0.22078434644396946</c:v>
                </c:pt>
                <c:pt idx="160">
                  <c:v>0.22188623710420452</c:v>
                </c:pt>
                <c:pt idx="161">
                  <c:v>0.22299361689379987</c:v>
                </c:pt>
                <c:pt idx="162">
                  <c:v>0.22410651305521989</c:v>
                </c:pt>
                <c:pt idx="163">
                  <c:v>0.22522495296511291</c:v>
                </c:pt>
                <c:pt idx="164">
                  <c:v>0.22634896413496189</c:v>
                </c:pt>
                <c:pt idx="165">
                  <c:v>0.22747857421173817</c:v>
                </c:pt>
                <c:pt idx="166">
                  <c:v>0.22861381097855829</c:v>
                </c:pt>
                <c:pt idx="167">
                  <c:v>0.22975470235534398</c:v>
                </c:pt>
                <c:pt idx="168">
                  <c:v>0.2309012763994851</c:v>
                </c:pt>
                <c:pt idx="169">
                  <c:v>0.23205356130650573</c:v>
                </c:pt>
                <c:pt idx="170">
                  <c:v>0.23321158541073347</c:v>
                </c:pt>
                <c:pt idx="171">
                  <c:v>0.23437537718597173</c:v>
                </c:pt>
                <c:pt idx="172">
                  <c:v>0.2355449652461753</c:v>
                </c:pt>
                <c:pt idx="173">
                  <c:v>0.23672037834612897</c:v>
                </c:pt>
                <c:pt idx="174">
                  <c:v>0.23790164538212943</c:v>
                </c:pt>
                <c:pt idx="175">
                  <c:v>0.23908879539267028</c:v>
                </c:pt>
                <c:pt idx="176">
                  <c:v>0.2402818575591302</c:v>
                </c:pt>
                <c:pt idx="177">
                  <c:v>0.2414808612064645</c:v>
                </c:pt>
                <c:pt idx="178">
                  <c:v>0.2426858358038998</c:v>
                </c:pt>
                <c:pt idx="179">
                  <c:v>0.24389681096563182</c:v>
                </c:pt>
                <c:pt idx="180">
                  <c:v>0.24511381645152666</c:v>
                </c:pt>
                <c:pt idx="181">
                  <c:v>0.24633688216782532</c:v>
                </c:pt>
                <c:pt idx="182">
                  <c:v>0.24756603816785128</c:v>
                </c:pt>
                <c:pt idx="183">
                  <c:v>0.24880131465272162</c:v>
                </c:pt>
                <c:pt idx="184">
                  <c:v>0.25004274197206133</c:v>
                </c:pt>
                <c:pt idx="185">
                  <c:v>0.2512903506247211</c:v>
                </c:pt>
                <c:pt idx="186">
                  <c:v>0.25254417125949818</c:v>
                </c:pt>
                <c:pt idx="187">
                  <c:v>0.25380423467586077</c:v>
                </c:pt>
                <c:pt idx="188">
                  <c:v>0.25507057182467596</c:v>
                </c:pt>
                <c:pt idx="189">
                  <c:v>0.25634321380894054</c:v>
                </c:pt>
                <c:pt idx="190">
                  <c:v>0.25762219188451585</c:v>
                </c:pt>
                <c:pt idx="191">
                  <c:v>0.25890753746086548</c:v>
                </c:pt>
                <c:pt idx="192">
                  <c:v>0.26019928210179671</c:v>
                </c:pt>
                <c:pt idx="193">
                  <c:v>0.26149745752620546</c:v>
                </c:pt>
                <c:pt idx="194">
                  <c:v>0.26280209560882428</c:v>
                </c:pt>
                <c:pt idx="195">
                  <c:v>0.2641132283809744</c:v>
                </c:pt>
                <c:pt idx="196">
                  <c:v>0.2654308880313207</c:v>
                </c:pt>
                <c:pt idx="197">
                  <c:v>0.26675510690663057</c:v>
                </c:pt>
                <c:pt idx="198">
                  <c:v>0.26808591751253619</c:v>
                </c:pt>
                <c:pt idx="199">
                  <c:v>0.26942335251430016</c:v>
                </c:pt>
                <c:pt idx="200">
                  <c:v>0.27076744473758502</c:v>
                </c:pt>
                <c:pt idx="201">
                  <c:v>0.27211822716922585</c:v>
                </c:pt>
                <c:pt idx="202">
                  <c:v>0.27347573295800709</c:v>
                </c:pt>
                <c:pt idx="203">
                  <c:v>0.27483999541544224</c:v>
                </c:pt>
                <c:pt idx="204">
                  <c:v>0.27621104801655777</c:v>
                </c:pt>
                <c:pt idx="205">
                  <c:v>0.27758892440068028</c:v>
                </c:pt>
                <c:pt idx="206">
                  <c:v>0.27897365837222743</c:v>
                </c:pt>
                <c:pt idx="207">
                  <c:v>0.2803652839015025</c:v>
                </c:pt>
                <c:pt idx="208">
                  <c:v>0.28176383512549263</c:v>
                </c:pt>
                <c:pt idx="209">
                  <c:v>0.28316934634867075</c:v>
                </c:pt>
                <c:pt idx="210">
                  <c:v>0.2845818520438011</c:v>
                </c:pt>
                <c:pt idx="211">
                  <c:v>0.28600138685274873</c:v>
                </c:pt>
                <c:pt idx="212">
                  <c:v>0.28742798558729238</c:v>
                </c:pt>
                <c:pt idx="213">
                  <c:v>0.28886168322994138</c:v>
                </c:pt>
                <c:pt idx="214">
                  <c:v>0.29030251493475617</c:v>
                </c:pt>
                <c:pt idx="215">
                  <c:v>0.29175051602817254</c:v>
                </c:pt>
                <c:pt idx="216">
                  <c:v>0.29320572200982997</c:v>
                </c:pt>
                <c:pt idx="217">
                  <c:v>0.29466816855340333</c:v>
                </c:pt>
                <c:pt idx="218">
                  <c:v>0.29613789150743874</c:v>
                </c:pt>
                <c:pt idx="219">
                  <c:v>0.29761492689619318</c:v>
                </c:pt>
                <c:pt idx="220">
                  <c:v>0.29909931092047781</c:v>
                </c:pt>
                <c:pt idx="221">
                  <c:v>0.30059107995850548</c:v>
                </c:pt>
                <c:pt idx="222">
                  <c:v>0.30209027056674176</c:v>
                </c:pt>
                <c:pt idx="223">
                  <c:v>0.30359691948076001</c:v>
                </c:pt>
                <c:pt idx="224">
                  <c:v>0.30511106361610058</c:v>
                </c:pt>
                <c:pt idx="225">
                  <c:v>0.30663274006913355</c:v>
                </c:pt>
                <c:pt idx="226">
                  <c:v>0.30816198611792578</c:v>
                </c:pt>
                <c:pt idx="227">
                  <c:v>0.30969883922311175</c:v>
                </c:pt>
                <c:pt idx="228">
                  <c:v>0.31124333702876833</c:v>
                </c:pt>
                <c:pt idx="229">
                  <c:v>0.31279551736329364</c:v>
                </c:pt>
                <c:pt idx="230">
                  <c:v>0.31435541824029001</c:v>
                </c:pt>
                <c:pt idx="231">
                  <c:v>0.31592307785945073</c:v>
                </c:pt>
                <c:pt idx="232">
                  <c:v>0.31749853460745114</c:v>
                </c:pt>
                <c:pt idx="233">
                  <c:v>0.31908182705884347</c:v>
                </c:pt>
                <c:pt idx="234">
                  <c:v>0.32067299397695603</c:v>
                </c:pt>
                <c:pt idx="235">
                  <c:v>0.32227207431479638</c:v>
                </c:pt>
                <c:pt idx="236">
                  <c:v>0.32387910721595858</c:v>
                </c:pt>
                <c:pt idx="237">
                  <c:v>0.32549413201553457</c:v>
                </c:pt>
                <c:pt idx="238">
                  <c:v>0.32711718824102987</c:v>
                </c:pt>
                <c:pt idx="239">
                  <c:v>0.32874831561328322</c:v>
                </c:pt>
                <c:pt idx="240">
                  <c:v>0.33038755404739051</c:v>
                </c:pt>
                <c:pt idx="241">
                  <c:v>0.3320349436536329</c:v>
                </c:pt>
                <c:pt idx="242">
                  <c:v>0.3336905247384091</c:v>
                </c:pt>
                <c:pt idx="243">
                  <c:v>0.33535433780517199</c:v>
                </c:pt>
                <c:pt idx="244">
                  <c:v>0.33702642355536933</c:v>
                </c:pt>
                <c:pt idx="245">
                  <c:v>0.33870682288938891</c:v>
                </c:pt>
                <c:pt idx="246">
                  <c:v>0.34039557690750788</c:v>
                </c:pt>
                <c:pt idx="247">
                  <c:v>0.3420927269108463</c:v>
                </c:pt>
                <c:pt idx="248">
                  <c:v>0.34379831440232533</c:v>
                </c:pt>
                <c:pt idx="249">
                  <c:v>0.34551238108762922</c:v>
                </c:pt>
                <c:pt idx="250">
                  <c:v>0.34723496887617217</c:v>
                </c:pt>
                <c:pt idx="251">
                  <c:v>0.34896611988206927</c:v>
                </c:pt>
                <c:pt idx="252">
                  <c:v>0.35070587642511186</c:v>
                </c:pt>
                <c:pt idx="253">
                  <c:v>0.35245428103174747</c:v>
                </c:pt>
                <c:pt idx="254">
                  <c:v>0.35421137643606382</c:v>
                </c:pt>
                <c:pt idx="255">
                  <c:v>0.35597720558077761</c:v>
                </c:pt>
                <c:pt idx="256">
                  <c:v>0.35775181161822761</c:v>
                </c:pt>
                <c:pt idx="257">
                  <c:v>0.35953523791137226</c:v>
                </c:pt>
                <c:pt idx="258">
                  <c:v>0.36132752803479162</c:v>
                </c:pt>
                <c:pt idx="259">
                  <c:v>0.36312872577569411</c:v>
                </c:pt>
                <c:pt idx="260">
                  <c:v>0.36493887513492745</c:v>
                </c:pt>
                <c:pt idx="261">
                  <c:v>0.36675802032799437</c:v>
                </c:pt>
                <c:pt idx="262">
                  <c:v>0.36858620578607287</c:v>
                </c:pt>
                <c:pt idx="263">
                  <c:v>0.37042347615704091</c:v>
                </c:pt>
                <c:pt idx="264">
                  <c:v>0.37226987630650576</c:v>
                </c:pt>
                <c:pt idx="265">
                  <c:v>0.37412545131883806</c:v>
                </c:pt>
                <c:pt idx="266">
                  <c:v>0.37599024649821039</c:v>
                </c:pt>
                <c:pt idx="267">
                  <c:v>0.37786430736964055</c:v>
                </c:pt>
                <c:pt idx="268">
                  <c:v>0.37974767968003942</c:v>
                </c:pt>
                <c:pt idx="269">
                  <c:v>0.38164040939926369</c:v>
                </c:pt>
                <c:pt idx="270">
                  <c:v>0.38354254272117305</c:v>
                </c:pt>
                <c:pt idx="271">
                  <c:v>0.38545412606469237</c:v>
                </c:pt>
                <c:pt idx="272">
                  <c:v>0.3873752060748783</c:v>
                </c:pt>
                <c:pt idx="273">
                  <c:v>0.38930582962399096</c:v>
                </c:pt>
                <c:pt idx="274">
                  <c:v>0.39124604381257011</c:v>
                </c:pt>
                <c:pt idx="275">
                  <c:v>0.39319589597051635</c:v>
                </c:pt>
                <c:pt idx="276">
                  <c:v>0.39515543365817696</c:v>
                </c:pt>
                <c:pt idx="277">
                  <c:v>0.3971247046674366</c:v>
                </c:pt>
                <c:pt idx="278">
                  <c:v>0.39910375702281309</c:v>
                </c:pt>
                <c:pt idx="279">
                  <c:v>0.40109263898255759</c:v>
                </c:pt>
                <c:pt idx="280">
                  <c:v>0.40309139903976016</c:v>
                </c:pt>
                <c:pt idx="281">
                  <c:v>0.40510008592345981</c:v>
                </c:pt>
                <c:pt idx="282">
                  <c:v>0.40711874859975983</c:v>
                </c:pt>
                <c:pt idx="283">
                  <c:v>0.40914743627294775</c:v>
                </c:pt>
                <c:pt idx="284">
                  <c:v>0.41118619838662046</c:v>
                </c:pt>
                <c:pt idx="285">
                  <c:v>0.41323508462481423</c:v>
                </c:pt>
                <c:pt idx="286">
                  <c:v>0.41529414491313976</c:v>
                </c:pt>
                <c:pt idx="287">
                  <c:v>0.41736342941992216</c:v>
                </c:pt>
                <c:pt idx="288">
                  <c:v>0.41944298855734607</c:v>
                </c:pt>
                <c:pt idx="289">
                  <c:v>0.42153287298260572</c:v>
                </c:pt>
                <c:pt idx="290">
                  <c:v>0.42363313359906019</c:v>
                </c:pt>
                <c:pt idx="291">
                  <c:v>0.42574382155739371</c:v>
                </c:pt>
                <c:pt idx="292">
                  <c:v>0.42786498825678093</c:v>
                </c:pt>
                <c:pt idx="293">
                  <c:v>0.42999668534605751</c:v>
                </c:pt>
                <c:pt idx="294">
                  <c:v>0.43213896472489577</c:v>
                </c:pt>
                <c:pt idx="295">
                  <c:v>0.43429187854498552</c:v>
                </c:pt>
                <c:pt idx="296">
                  <c:v>0.43645547921122002</c:v>
                </c:pt>
                <c:pt idx="297">
                  <c:v>0.4386298193828872</c:v>
                </c:pt>
                <c:pt idx="298">
                  <c:v>0.44081495197486614</c:v>
                </c:pt>
                <c:pt idx="299">
                  <c:v>0.44301093015882864</c:v>
                </c:pt>
                <c:pt idx="300">
                  <c:v>0.44521780736444611</c:v>
                </c:pt>
                <c:pt idx="301">
                  <c:v>0.44743563728060193</c:v>
                </c:pt>
                <c:pt idx="302">
                  <c:v>0.44966447385660874</c:v>
                </c:pt>
                <c:pt idx="303">
                  <c:v>0.45190437130343142</c:v>
                </c:pt>
                <c:pt idx="304">
                  <c:v>0.45415538409491513</c:v>
                </c:pt>
                <c:pt idx="305">
                  <c:v>0.45641756696901875</c:v>
                </c:pt>
                <c:pt idx="306">
                  <c:v>0.45869097492905392</c:v>
                </c:pt>
                <c:pt idx="307">
                  <c:v>0.46097566324492911</c:v>
                </c:pt>
                <c:pt idx="308">
                  <c:v>0.46327168745439939</c:v>
                </c:pt>
                <c:pt idx="309">
                  <c:v>0.46557910336432151</c:v>
                </c:pt>
                <c:pt idx="310">
                  <c:v>0.46789796705191439</c:v>
                </c:pt>
                <c:pt idx="311">
                  <c:v>0.47022833486602517</c:v>
                </c:pt>
                <c:pt idx="312">
                  <c:v>0.47257026342840069</c:v>
                </c:pt>
                <c:pt idx="313">
                  <c:v>0.4749238096349645</c:v>
                </c:pt>
                <c:pt idx="314">
                  <c:v>0.47728903065709938</c:v>
                </c:pt>
                <c:pt idx="315">
                  <c:v>0.47966598394293547</c:v>
                </c:pt>
                <c:pt idx="316">
                  <c:v>0.48205472721864384</c:v>
                </c:pt>
                <c:pt idx="317">
                  <c:v>0.48445531848973566</c:v>
                </c:pt>
                <c:pt idx="318">
                  <c:v>0.48686781604236712</c:v>
                </c:pt>
                <c:pt idx="319">
                  <c:v>0.4892922784446499</c:v>
                </c:pt>
                <c:pt idx="320">
                  <c:v>0.4917287645479671</c:v>
                </c:pt>
                <c:pt idx="321">
                  <c:v>0.49417733348829512</c:v>
                </c:pt>
                <c:pt idx="322">
                  <c:v>0.49663804468753103</c:v>
                </c:pt>
                <c:pt idx="323">
                  <c:v>0.49911095785482573</c:v>
                </c:pt>
                <c:pt idx="324">
                  <c:v>0.50159613298792272</c:v>
                </c:pt>
                <c:pt idx="325">
                  <c:v>0.50409363037450283</c:v>
                </c:pt>
                <c:pt idx="326">
                  <c:v>0.50660351059353437</c:v>
                </c:pt>
                <c:pt idx="327">
                  <c:v>0.50912583451662929</c:v>
                </c:pt>
                <c:pt idx="328">
                  <c:v>0.51166066330940529</c:v>
                </c:pt>
                <c:pt idx="329">
                  <c:v>0.51420805843285322</c:v>
                </c:pt>
                <c:pt idx="330">
                  <c:v>0.51676808164471089</c:v>
                </c:pt>
                <c:pt idx="331">
                  <c:v>0.51934079500084251</c:v>
                </c:pt>
                <c:pt idx="332">
                  <c:v>0.52192626085662375</c:v>
                </c:pt>
                <c:pt idx="333">
                  <c:v>0.52452454186833308</c:v>
                </c:pt>
                <c:pt idx="334">
                  <c:v>0.52713570099454887</c:v>
                </c:pt>
                <c:pt idx="335">
                  <c:v>0.52975980149755231</c:v>
                </c:pt>
                <c:pt idx="336">
                  <c:v>0.53239690694473663</c:v>
                </c:pt>
                <c:pt idx="337">
                  <c:v>0.53504708121002176</c:v>
                </c:pt>
                <c:pt idx="338">
                  <c:v>0.53771038847527552</c:v>
                </c:pt>
                <c:pt idx="339">
                  <c:v>0.54038689323174049</c:v>
                </c:pt>
                <c:pt idx="340">
                  <c:v>0.54307666028146684</c:v>
                </c:pt>
                <c:pt idx="341">
                  <c:v>0.54577975473875162</c:v>
                </c:pt>
                <c:pt idx="342">
                  <c:v>0.54849624203158365</c:v>
                </c:pt>
                <c:pt idx="343">
                  <c:v>0.55122618790309474</c:v>
                </c:pt>
                <c:pt idx="344">
                  <c:v>0.55396965841301726</c:v>
                </c:pt>
                <c:pt idx="345">
                  <c:v>0.55672671993914724</c:v>
                </c:pt>
                <c:pt idx="346">
                  <c:v>0.559497439178814</c:v>
                </c:pt>
                <c:pt idx="347">
                  <c:v>0.5622818831503561</c:v>
                </c:pt>
                <c:pt idx="348">
                  <c:v>0.56508011919460288</c:v>
                </c:pt>
                <c:pt idx="349">
                  <c:v>0.567892214976363</c:v>
                </c:pt>
                <c:pt idx="350">
                  <c:v>0.57071823848591852</c:v>
                </c:pt>
                <c:pt idx="351">
                  <c:v>0.57355825804052563</c:v>
                </c:pt>
                <c:pt idx="352">
                  <c:v>0.57641234228592131</c:v>
                </c:pt>
                <c:pt idx="353">
                  <c:v>0.5792805601978368</c:v>
                </c:pt>
                <c:pt idx="354">
                  <c:v>0.58216298108351672</c:v>
                </c:pt>
                <c:pt idx="355">
                  <c:v>0.58505967458324493</c:v>
                </c:pt>
                <c:pt idx="356">
                  <c:v>0.58797071067187689</c:v>
                </c:pt>
                <c:pt idx="357">
                  <c:v>0.59089615966037756</c:v>
                </c:pt>
                <c:pt idx="358">
                  <c:v>0.59383609219736688</c:v>
                </c:pt>
                <c:pt idx="359">
                  <c:v>0.59679057927067058</c:v>
                </c:pt>
                <c:pt idx="360">
                  <c:v>0.59975969220887781</c:v>
                </c:pt>
                <c:pt idx="361">
                  <c:v>0.60274350268290555</c:v>
                </c:pt>
                <c:pt idx="362">
                  <c:v>0.60574208270756902</c:v>
                </c:pt>
                <c:pt idx="363">
                  <c:v>0.60875550464315842</c:v>
                </c:pt>
                <c:pt idx="364">
                  <c:v>0.61178384119702278</c:v>
                </c:pt>
                <c:pt idx="365">
                  <c:v>0.61482716542516003</c:v>
                </c:pt>
                <c:pt idx="366">
                  <c:v>0.61788555073381313</c:v>
                </c:pt>
                <c:pt idx="367">
                  <c:v>0.6209590708810736</c:v>
                </c:pt>
                <c:pt idx="368">
                  <c:v>0.62404779997849102</c:v>
                </c:pt>
                <c:pt idx="369">
                  <c:v>0.62715181249268936</c:v>
                </c:pt>
                <c:pt idx="370">
                  <c:v>0.63027118324698983</c:v>
                </c:pt>
                <c:pt idx="371">
                  <c:v>0.63340598742304011</c:v>
                </c:pt>
                <c:pt idx="372">
                  <c:v>0.63655630056245105</c:v>
                </c:pt>
                <c:pt idx="373">
                  <c:v>0.63972219856843893</c:v>
                </c:pt>
                <c:pt idx="374">
                  <c:v>0.64290375770747521</c:v>
                </c:pt>
                <c:pt idx="375">
                  <c:v>0.6461010546109428</c:v>
                </c:pt>
                <c:pt idx="376">
                  <c:v>0.64931416627679883</c:v>
                </c:pt>
                <c:pt idx="377">
                  <c:v>0.65254317007124418</c:v>
                </c:pt>
                <c:pt idx="378">
                  <c:v>0.65578814373040017</c:v>
                </c:pt>
                <c:pt idx="379">
                  <c:v>0.65904916536199143</c:v>
                </c:pt>
                <c:pt idx="380">
                  <c:v>0.66232631344703619</c:v>
                </c:pt>
                <c:pt idx="381">
                  <c:v>0.66561966684154283</c:v>
                </c:pt>
                <c:pt idx="382">
                  <c:v>0.66892930477821366</c:v>
                </c:pt>
                <c:pt idx="383">
                  <c:v>0.67225530686815516</c:v>
                </c:pt>
                <c:pt idx="384">
                  <c:v>0.6755977531025954</c:v>
                </c:pt>
                <c:pt idx="385">
                  <c:v>0.67895672385460848</c:v>
                </c:pt>
                <c:pt idx="386">
                  <c:v>0.68233229988084543</c:v>
                </c:pt>
                <c:pt idx="387">
                  <c:v>0.68572456232327217</c:v>
                </c:pt>
                <c:pt idx="388">
                  <c:v>0.68913359271091468</c:v>
                </c:pt>
                <c:pt idx="389">
                  <c:v>0.6925594729616108</c:v>
                </c:pt>
                <c:pt idx="390">
                  <c:v>0.69600228538376929</c:v>
                </c:pt>
                <c:pt idx="391">
                  <c:v>0.69946211267813563</c:v>
                </c:pt>
                <c:pt idx="392">
                  <c:v>0.70293903793956491</c:v>
                </c:pt>
                <c:pt idx="393">
                  <c:v>0.70643314465880191</c:v>
                </c:pt>
                <c:pt idx="394">
                  <c:v>0.70994451672426795</c:v>
                </c:pt>
                <c:pt idx="395">
                  <c:v>0.71347323842385479</c:v>
                </c:pt>
                <c:pt idx="396">
                  <c:v>0.71701939444672624</c:v>
                </c:pt>
                <c:pt idx="397">
                  <c:v>0.72058306988512599</c:v>
                </c:pt>
                <c:pt idx="398">
                  <c:v>0.72416435023619308</c:v>
                </c:pt>
                <c:pt idx="399">
                  <c:v>0.7277633214037843</c:v>
                </c:pt>
                <c:pt idx="400">
                  <c:v>0.731380069700304</c:v>
                </c:pt>
                <c:pt idx="401">
                  <c:v>0.73501468184854069</c:v>
                </c:pt>
                <c:pt idx="402">
                  <c:v>0.73866724498351122</c:v>
                </c:pt>
                <c:pt idx="403">
                  <c:v>0.74233784665431157</c:v>
                </c:pt>
                <c:pt idx="404">
                  <c:v>0.74602657482597579</c:v>
                </c:pt>
                <c:pt idx="405">
                  <c:v>0.74973351788134124</c:v>
                </c:pt>
                <c:pt idx="406">
                  <c:v>0.7534587646229215</c:v>
                </c:pt>
                <c:pt idx="407">
                  <c:v>0.75720240427478669</c:v>
                </c:pt>
                <c:pt idx="408">
                  <c:v>0.76096452648445068</c:v>
                </c:pt>
                <c:pt idx="409">
                  <c:v>0.76474522132476597</c:v>
                </c:pt>
                <c:pt idx="410">
                  <c:v>0.76854457929582565</c:v>
                </c:pt>
                <c:pt idx="411">
                  <c:v>0.77236269132687285</c:v>
                </c:pt>
                <c:pt idx="412">
                  <c:v>0.77619964877821745</c:v>
                </c:pt>
                <c:pt idx="413">
                  <c:v>0.78005554344316008</c:v>
                </c:pt>
                <c:pt idx="414">
                  <c:v>0.78393046754992357</c:v>
                </c:pt>
                <c:pt idx="415">
                  <c:v>0.78782451376359186</c:v>
                </c:pt>
                <c:pt idx="416">
                  <c:v>0.79173777518805621</c:v>
                </c:pt>
                <c:pt idx="417">
                  <c:v>0.79567034536796899</c:v>
                </c:pt>
                <c:pt idx="418">
                  <c:v>0.79962231829070474</c:v>
                </c:pt>
                <c:pt idx="419">
                  <c:v>0.80359378838832873</c:v>
                </c:pt>
                <c:pt idx="420">
                  <c:v>0.80758485053957307</c:v>
                </c:pt>
                <c:pt idx="421">
                  <c:v>0.81159560007182008</c:v>
                </c:pt>
                <c:pt idx="422">
                  <c:v>0.81562613276309348</c:v>
                </c:pt>
                <c:pt idx="423">
                  <c:v>0.81967654484405705</c:v>
                </c:pt>
                <c:pt idx="424">
                  <c:v>0.82374693300002033</c:v>
                </c:pt>
                <c:pt idx="425">
                  <c:v>0.82783739437295267</c:v>
                </c:pt>
                <c:pt idx="426">
                  <c:v>0.83194802656350397</c:v>
                </c:pt>
                <c:pt idx="427">
                  <c:v>0.83607892763303382</c:v>
                </c:pt>
                <c:pt idx="428">
                  <c:v>0.84023019610564764</c:v>
                </c:pt>
                <c:pt idx="429">
                  <c:v>0.84440193097024052</c:v>
                </c:pt>
                <c:pt idx="430">
                  <c:v>0.84859423168254899</c:v>
                </c:pt>
                <c:pt idx="431">
                  <c:v>0.85280719816720985</c:v>
                </c:pt>
                <c:pt idx="432">
                  <c:v>0.85704093081982735</c:v>
                </c:pt>
                <c:pt idx="433">
                  <c:v>0.86129553050904728</c:v>
                </c:pt>
                <c:pt idx="434">
                  <c:v>0.86557109857863934</c:v>
                </c:pt>
                <c:pt idx="435">
                  <c:v>0.86986773684958696</c:v>
                </c:pt>
                <c:pt idx="436">
                  <c:v>0.87418554762218437</c:v>
                </c:pt>
                <c:pt idx="437">
                  <c:v>0.87852463367814226</c:v>
                </c:pt>
                <c:pt idx="438">
                  <c:v>0.88288509828270045</c:v>
                </c:pt>
                <c:pt idx="439">
                  <c:v>0.88726704518674859</c:v>
                </c:pt>
                <c:pt idx="440">
                  <c:v>0.89167057862895427</c:v>
                </c:pt>
                <c:pt idx="441">
                  <c:v>0.8960958033378994</c:v>
                </c:pt>
                <c:pt idx="442">
                  <c:v>0.90054282453422385</c:v>
                </c:pt>
                <c:pt idx="443">
                  <c:v>0.9050117479327775</c:v>
                </c:pt>
                <c:pt idx="444">
                  <c:v>0.90950267974477905</c:v>
                </c:pt>
                <c:pt idx="445">
                  <c:v>0.91401572667998365</c:v>
                </c:pt>
                <c:pt idx="446">
                  <c:v>0.91855099594885781</c:v>
                </c:pt>
                <c:pt idx="447">
                  <c:v>0.92310859526476219</c:v>
                </c:pt>
                <c:pt idx="448">
                  <c:v>0.92768863284614222</c:v>
                </c:pt>
                <c:pt idx="449">
                  <c:v>0.93229121741872656</c:v>
                </c:pt>
                <c:pt idx="450">
                  <c:v>0.93691645821773373</c:v>
                </c:pt>
                <c:pt idx="451">
                  <c:v>0.94156446499008573</c:v>
                </c:pt>
                <c:pt idx="452">
                  <c:v>0.94623534799663067</c:v>
                </c:pt>
                <c:pt idx="453">
                  <c:v>0.95092921801437225</c:v>
                </c:pt>
                <c:pt idx="454">
                  <c:v>0.95564618633870768</c:v>
                </c:pt>
                <c:pt idx="455">
                  <c:v>0.96038636478567352</c:v>
                </c:pt>
                <c:pt idx="456">
                  <c:v>0.96514986569419914</c:v>
                </c:pt>
                <c:pt idx="457">
                  <c:v>0.96993680192836806</c:v>
                </c:pt>
                <c:pt idx="458">
                  <c:v>0.97474728687968759</c:v>
                </c:pt>
                <c:pt idx="459">
                  <c:v>0.97958143446936607</c:v>
                </c:pt>
                <c:pt idx="460">
                  <c:v>0.98443935915059799</c:v>
                </c:pt>
                <c:pt idx="461">
                  <c:v>0.98932117591085744</c:v>
                </c:pt>
                <c:pt idx="462">
                  <c:v>0.99422700027419897</c:v>
                </c:pt>
                <c:pt idx="463">
                  <c:v>0.99915694830356683</c:v>
                </c:pt>
                <c:pt idx="464">
                  <c:v>1.0041111366031121</c:v>
                </c:pt>
                <c:pt idx="465">
                  <c:v>1.0090896823205173</c:v>
                </c:pt>
                <c:pt idx="466">
                  <c:v>1.0140927031493296</c:v>
                </c:pt>
                <c:pt idx="467">
                  <c:v>1.0191203173313022</c:v>
                </c:pt>
                <c:pt idx="468">
                  <c:v>1.0241726436587422</c:v>
                </c:pt>
                <c:pt idx="469">
                  <c:v>1.0292498014768685</c:v>
                </c:pt>
                <c:pt idx="470">
                  <c:v>1.0343519106861763</c:v>
                </c:pt>
                <c:pt idx="471">
                  <c:v>1.0394790917448096</c:v>
                </c:pt>
                <c:pt idx="472">
                  <c:v>1.044631465670943</c:v>
                </c:pt>
                <c:pt idx="473">
                  <c:v>1.0498091540451697</c:v>
                </c:pt>
                <c:pt idx="474">
                  <c:v>1.0550122790128991</c:v>
                </c:pt>
                <c:pt idx="475">
                  <c:v>1.0602409632867607</c:v>
                </c:pt>
                <c:pt idx="476">
                  <c:v>1.0654953301490182</c:v>
                </c:pt>
                <c:pt idx="477">
                  <c:v>1.0707755034539896</c:v>
                </c:pt>
                <c:pt idx="478">
                  <c:v>1.0760816076304764</c:v>
                </c:pt>
                <c:pt idx="479">
                  <c:v>1.0814137676842004</c:v>
                </c:pt>
                <c:pt idx="480">
                  <c:v>1.0867721092002489</c:v>
                </c:pt>
                <c:pt idx="481">
                  <c:v>1.0921567583455278</c:v>
                </c:pt>
                <c:pt idx="482">
                  <c:v>1.0975678418712222</c:v>
                </c:pt>
                <c:pt idx="483">
                  <c:v>1.1030054871152655</c:v>
                </c:pt>
                <c:pt idx="484">
                  <c:v>1.1084698220048166</c:v>
                </c:pt>
                <c:pt idx="485">
                  <c:v>1.1139609750587449</c:v>
                </c:pt>
                <c:pt idx="486">
                  <c:v>1.1194790753901238</c:v>
                </c:pt>
                <c:pt idx="487">
                  <c:v>1.1250242527087313</c:v>
                </c:pt>
                <c:pt idx="488">
                  <c:v>1.130596637323559</c:v>
                </c:pt>
                <c:pt idx="489">
                  <c:v>1.1361963601453298</c:v>
                </c:pt>
                <c:pt idx="490">
                  <c:v>1.1418235526890228</c:v>
                </c:pt>
                <c:pt idx="491">
                  <c:v>1.1474783470764065</c:v>
                </c:pt>
                <c:pt idx="492">
                  <c:v>1.1531608760385799</c:v>
                </c:pt>
                <c:pt idx="493">
                  <c:v>1.1588712729185218</c:v>
                </c:pt>
                <c:pt idx="494">
                  <c:v>1.1646096716736478</c:v>
                </c:pt>
                <c:pt idx="495">
                  <c:v>1.1703762068783763</c:v>
                </c:pt>
                <c:pt idx="496">
                  <c:v>1.1761710137267003</c:v>
                </c:pt>
                <c:pt idx="497">
                  <c:v>1.1819942280347699</c:v>
                </c:pt>
                <c:pt idx="498">
                  <c:v>1.1878459862434809</c:v>
                </c:pt>
                <c:pt idx="499">
                  <c:v>1.193726425421072</c:v>
                </c:pt>
                <c:pt idx="500">
                  <c:v>1.1996356832657296</c:v>
                </c:pt>
                <c:pt idx="501">
                  <c:v>1.2055738981082014</c:v>
                </c:pt>
                <c:pt idx="502">
                  <c:v>1.2115412089144173</c:v>
                </c:pt>
                <c:pt idx="503">
                  <c:v>1.2175377552881186</c:v>
                </c:pt>
                <c:pt idx="504">
                  <c:v>1.2235636774734946</c:v>
                </c:pt>
                <c:pt idx="505">
                  <c:v>1.2296191163578274</c:v>
                </c:pt>
                <c:pt idx="506">
                  <c:v>1.2357042134741452</c:v>
                </c:pt>
                <c:pt idx="507">
                  <c:v>1.2418191110038828</c:v>
                </c:pt>
                <c:pt idx="508">
                  <c:v>1.24796395177955</c:v>
                </c:pt>
                <c:pt idx="509">
                  <c:v>1.2541388792874086</c:v>
                </c:pt>
                <c:pt idx="510">
                  <c:v>1.2603440376701565</c:v>
                </c:pt>
                <c:pt idx="511">
                  <c:v>1.2665795717296202</c:v>
                </c:pt>
                <c:pt idx="512">
                  <c:v>1.2728456269294548</c:v>
                </c:pt>
                <c:pt idx="513">
                  <c:v>1.2791423493978524</c:v>
                </c:pt>
                <c:pt idx="514">
                  <c:v>1.2854698859302573</c:v>
                </c:pt>
                <c:pt idx="515">
                  <c:v>1.2918283839920905</c:v>
                </c:pt>
                <c:pt idx="516">
                  <c:v>1.2982179917214807</c:v>
                </c:pt>
                <c:pt idx="517">
                  <c:v>1.3046388579320036</c:v>
                </c:pt>
                <c:pt idx="518">
                  <c:v>1.3110911321154293</c:v>
                </c:pt>
                <c:pt idx="519">
                  <c:v>1.3175749644444767</c:v>
                </c:pt>
                <c:pt idx="520">
                  <c:v>1.324090505775577</c:v>
                </c:pt>
                <c:pt idx="521">
                  <c:v>1.330637907651643</c:v>
                </c:pt>
                <c:pt idx="522">
                  <c:v>1.337217322304848</c:v>
                </c:pt>
                <c:pt idx="523">
                  <c:v>1.343828902659411</c:v>
                </c:pt>
                <c:pt idx="524">
                  <c:v>1.3504728023343904</c:v>
                </c:pt>
                <c:pt idx="525">
                  <c:v>1.3571491756464855</c:v>
                </c:pt>
                <c:pt idx="526">
                  <c:v>1.3638581776128447</c:v>
                </c:pt>
                <c:pt idx="527">
                  <c:v>1.3705999639538822</c:v>
                </c:pt>
                <c:pt idx="528">
                  <c:v>1.377374691096102</c:v>
                </c:pt>
                <c:pt idx="529">
                  <c:v>1.3841825161749295</c:v>
                </c:pt>
                <c:pt idx="530">
                  <c:v>1.3910235970375506</c:v>
                </c:pt>
                <c:pt idx="531">
                  <c:v>1.3978980922457587</c:v>
                </c:pt>
                <c:pt idx="532">
                  <c:v>1.4048061610788081</c:v>
                </c:pt>
                <c:pt idx="533">
                  <c:v>1.4117479635362769</c:v>
                </c:pt>
                <c:pt idx="534">
                  <c:v>1.4187236603409354</c:v>
                </c:pt>
                <c:pt idx="535">
                  <c:v>1.425733412941623</c:v>
                </c:pt>
                <c:pt idx="536">
                  <c:v>1.4327773835161322</c:v>
                </c:pt>
                <c:pt idx="537">
                  <c:v>1.4398557349740997</c:v>
                </c:pt>
                <c:pt idx="538">
                  <c:v>1.4469686309599061</c:v>
                </c:pt>
                <c:pt idx="539">
                  <c:v>1.4541162358555815</c:v>
                </c:pt>
                <c:pt idx="540">
                  <c:v>1.4612987147837186</c:v>
                </c:pt>
                <c:pt idx="541">
                  <c:v>1.4685162336103943</c:v>
                </c:pt>
                <c:pt idx="542">
                  <c:v>1.4757689589480971</c:v>
                </c:pt>
                <c:pt idx="543">
                  <c:v>1.4830570581586628</c:v>
                </c:pt>
                <c:pt idx="544">
                  <c:v>1.4903806993562163</c:v>
                </c:pt>
                <c:pt idx="545">
                  <c:v>1.4977400514101218</c:v>
                </c:pt>
                <c:pt idx="546">
                  <c:v>1.5051352839479391</c:v>
                </c:pt>
                <c:pt idx="547">
                  <c:v>1.5125665673583877</c:v>
                </c:pt>
                <c:pt idx="548">
                  <c:v>1.5200340727943176</c:v>
                </c:pt>
                <c:pt idx="549">
                  <c:v>1.5275379721756868</c:v>
                </c:pt>
                <c:pt idx="550">
                  <c:v>1.5350784381925469</c:v>
                </c:pt>
                <c:pt idx="551">
                  <c:v>1.5426556443080344</c:v>
                </c:pt>
                <c:pt idx="552">
                  <c:v>1.5502697647613697</c:v>
                </c:pt>
                <c:pt idx="553">
                  <c:v>1.5579209745708626</c:v>
                </c:pt>
                <c:pt idx="554">
                  <c:v>1.565609449536925</c:v>
                </c:pt>
                <c:pt idx="555">
                  <c:v>1.5733353662450897</c:v>
                </c:pt>
                <c:pt idx="556">
                  <c:v>1.5810989020690369</c:v>
                </c:pt>
                <c:pt idx="557">
                  <c:v>1.588900235173627</c:v>
                </c:pt>
                <c:pt idx="558">
                  <c:v>1.5967395445179395</c:v>
                </c:pt>
                <c:pt idx="559">
                  <c:v>1.6046170098583197</c:v>
                </c:pt>
                <c:pt idx="560">
                  <c:v>1.612532811751431</c:v>
                </c:pt>
                <c:pt idx="561">
                  <c:v>1.6204871315573142</c:v>
                </c:pt>
                <c:pt idx="562">
                  <c:v>1.6284801514424532</c:v>
                </c:pt>
                <c:pt idx="563">
                  <c:v>1.6365120543828471</c:v>
                </c:pt>
                <c:pt idx="564">
                  <c:v>1.6445830241670889</c:v>
                </c:pt>
                <c:pt idx="565">
                  <c:v>1.6526932453994503</c:v>
                </c:pt>
                <c:pt idx="566">
                  <c:v>1.660842903502973</c:v>
                </c:pt>
                <c:pt idx="567">
                  <c:v>1.6690321847225664</c:v>
                </c:pt>
                <c:pt idx="568">
                  <c:v>1.6772612761281109</c:v>
                </c:pt>
                <c:pt idx="569">
                  <c:v>1.6855303656175682</c:v>
                </c:pt>
                <c:pt idx="570">
                  <c:v>1.693839641920097</c:v>
                </c:pt>
                <c:pt idx="571">
                  <c:v>1.702189294599175</c:v>
                </c:pt>
                <c:pt idx="572">
                  <c:v>1.7105795140557272</c:v>
                </c:pt>
                <c:pt idx="573">
                  <c:v>1.7190104915312596</c:v>
                </c:pt>
                <c:pt idx="574">
                  <c:v>1.7274824191109994</c:v>
                </c:pt>
                <c:pt idx="575">
                  <c:v>1.7359954897270404</c:v>
                </c:pt>
                <c:pt idx="576">
                  <c:v>1.7445498971614943</c:v>
                </c:pt>
                <c:pt idx="577">
                  <c:v>1.7531458360496481</c:v>
                </c:pt>
                <c:pt idx="578">
                  <c:v>1.7617835018831274</c:v>
                </c:pt>
                <c:pt idx="579">
                  <c:v>1.7704630910130634</c:v>
                </c:pt>
                <c:pt idx="580">
                  <c:v>1.7791848006532687</c:v>
                </c:pt>
                <c:pt idx="581">
                  <c:v>1.7879488288834151</c:v>
                </c:pt>
                <c:pt idx="582">
                  <c:v>1.7967553746522194</c:v>
                </c:pt>
                <c:pt idx="583">
                  <c:v>1.805604637780633</c:v>
                </c:pt>
                <c:pt idx="584">
                  <c:v>1.8144968189650372</c:v>
                </c:pt>
                <c:pt idx="585">
                  <c:v>1.8234321197804444</c:v>
                </c:pt>
                <c:pt idx="586">
                  <c:v>1.8324107426837031</c:v>
                </c:pt>
                <c:pt idx="587">
                  <c:v>1.841432891016709</c:v>
                </c:pt>
                <c:pt idx="588">
                  <c:v>1.8504987690096211</c:v>
                </c:pt>
                <c:pt idx="589">
                  <c:v>1.8596085817840815</c:v>
                </c:pt>
                <c:pt idx="590">
                  <c:v>1.8687625353564417</c:v>
                </c:pt>
                <c:pt idx="591">
                  <c:v>1.8779608366409926</c:v>
                </c:pt>
                <c:pt idx="592">
                  <c:v>1.8872036934531993</c:v>
                </c:pt>
                <c:pt idx="593">
                  <c:v>1.896491314512941</c:v>
                </c:pt>
                <c:pt idx="594">
                  <c:v>1.9058239094477547</c:v>
                </c:pt>
                <c:pt idx="595">
                  <c:v>1.9152016887960841</c:v>
                </c:pt>
                <c:pt idx="596">
                  <c:v>1.9246248640105326</c:v>
                </c:pt>
                <c:pt idx="597">
                  <c:v>1.9340936474611199</c:v>
                </c:pt>
                <c:pt idx="598">
                  <c:v>1.9436082524385443</c:v>
                </c:pt>
                <c:pt idx="599">
                  <c:v>1.9531688931574476</c:v>
                </c:pt>
                <c:pt idx="600">
                  <c:v>1.9627757847596849</c:v>
                </c:pt>
                <c:pt idx="601">
                  <c:v>1.9724291433175984</c:v>
                </c:pt>
                <c:pt idx="602">
                  <c:v>1.9821291858372945</c:v>
                </c:pt>
                <c:pt idx="603">
                  <c:v>1.9918761302619248</c:v>
                </c:pt>
                <c:pt idx="604">
                  <c:v>2.0016701954749716</c:v>
                </c:pt>
                <c:pt idx="605">
                  <c:v>2.0115116013035359</c:v>
                </c:pt>
                <c:pt idx="606">
                  <c:v>2.0214005685216296</c:v>
                </c:pt>
                <c:pt idx="607">
                  <c:v>2.0313373188534705</c:v>
                </c:pt>
                <c:pt idx="608">
                  <c:v>2.0413220749767809</c:v>
                </c:pt>
                <c:pt idx="609">
                  <c:v>2.0513550605260904</c:v>
                </c:pt>
                <c:pt idx="610">
                  <c:v>2.0614365000960397</c:v>
                </c:pt>
                <c:pt idx="611">
                  <c:v>2.0715666192446895</c:v>
                </c:pt>
                <c:pt idx="612">
                  <c:v>2.0817456444968307</c:v>
                </c:pt>
                <c:pt idx="613">
                  <c:v>2.0919738033472992</c:v>
                </c:pt>
                <c:pt idx="614">
                  <c:v>2.1022513242642904</c:v>
                </c:pt>
                <c:pt idx="615">
                  <c:v>2.1125784366926799</c:v>
                </c:pt>
                <c:pt idx="616">
                  <c:v>2.1229553710573441</c:v>
                </c:pt>
                <c:pt idx="617">
                  <c:v>2.1333823587664851</c:v>
                </c:pt>
                <c:pt idx="618">
                  <c:v>2.143859632214955</c:v>
                </c:pt>
                <c:pt idx="619">
                  <c:v>2.1543874247875863</c:v>
                </c:pt>
                <c:pt idx="620">
                  <c:v>2.1649659708625206</c:v>
                </c:pt>
                <c:pt idx="621">
                  <c:v>2.1755955058145418</c:v>
                </c:pt>
                <c:pt idx="622">
                  <c:v>2.1862762660184094</c:v>
                </c:pt>
                <c:pt idx="623">
                  <c:v>2.197008488852195</c:v>
                </c:pt>
                <c:pt idx="624">
                  <c:v>2.207792412700619</c:v>
                </c:pt>
                <c:pt idx="625">
                  <c:v>2.2186282769583898</c:v>
                </c:pt>
                <c:pt idx="626">
                  <c:v>2.2295163220335437</c:v>
                </c:pt>
                <c:pt idx="627">
                  <c:v>2.2404567893507856</c:v>
                </c:pt>
                <c:pt idx="628">
                  <c:v>2.2514499213548334</c:v>
                </c:pt>
                <c:pt idx="629">
                  <c:v>2.2624959615137588</c:v>
                </c:pt>
                <c:pt idx="630">
                  <c:v>2.2735951543223329</c:v>
                </c:pt>
                <c:pt idx="631">
                  <c:v>2.2847477453053715</c:v>
                </c:pt>
                <c:pt idx="632">
                  <c:v>2.2959539810210785</c:v>
                </c:pt>
                <c:pt idx="633">
                  <c:v>2.3072141090643936</c:v>
                </c:pt>
                <c:pt idx="634">
                  <c:v>2.3185283780703378</c:v>
                </c:pt>
                <c:pt idx="635">
                  <c:v>2.3298970377173598</c:v>
                </c:pt>
                <c:pt idx="636">
                  <c:v>2.3413203387306813</c:v>
                </c:pt>
                <c:pt idx="637">
                  <c:v>2.3527985328856449</c:v>
                </c:pt>
                <c:pt idx="638">
                  <c:v>2.3643318730110585</c:v>
                </c:pt>
                <c:pt idx="639">
                  <c:v>2.3759206129925414</c:v>
                </c:pt>
                <c:pt idx="640">
                  <c:v>2.3875650077758692</c:v>
                </c:pt>
                <c:pt idx="641">
                  <c:v>2.399265313370317</c:v>
                </c:pt>
                <c:pt idx="642">
                  <c:v>2.4110217868520043</c:v>
                </c:pt>
                <c:pt idx="643">
                  <c:v>2.4228346863672363</c:v>
                </c:pt>
                <c:pt idx="644">
                  <c:v>2.4347042711358449</c:v>
                </c:pt>
                <c:pt idx="645">
                  <c:v>2.4466308014545288</c:v>
                </c:pt>
                <c:pt idx="646">
                  <c:v>2.4586145387001919</c:v>
                </c:pt>
                <c:pt idx="647">
                  <c:v>2.4706557453332798</c:v>
                </c:pt>
                <c:pt idx="648">
                  <c:v>2.4827546849011148</c:v>
                </c:pt>
                <c:pt idx="649">
                  <c:v>2.4949116220412288</c:v>
                </c:pt>
                <c:pt idx="650">
                  <c:v>2.5071268224846937</c:v>
                </c:pt>
                <c:pt idx="651">
                  <c:v>2.5194005530594494</c:v>
                </c:pt>
                <c:pt idx="652">
                  <c:v>2.5317330816936319</c:v>
                </c:pt>
                <c:pt idx="653">
                  <c:v>2.5441246774188939</c:v>
                </c:pt>
                <c:pt idx="654">
                  <c:v>2.556575610373728</c:v>
                </c:pt>
                <c:pt idx="655">
                  <c:v>2.5690861518067818</c:v>
                </c:pt>
                <c:pt idx="656">
                  <c:v>2.5816565740801738</c:v>
                </c:pt>
                <c:pt idx="657">
                  <c:v>2.594287150672804</c:v>
                </c:pt>
                <c:pt idx="658">
                  <c:v>2.6069781561836618</c:v>
                </c:pt>
                <c:pt idx="659">
                  <c:v>2.6197298663351294</c:v>
                </c:pt>
                <c:pt idx="660">
                  <c:v>2.6325425579762816</c:v>
                </c:pt>
                <c:pt idx="661">
                  <c:v>2.6454165090861816</c:v>
                </c:pt>
                <c:pt idx="662">
                  <c:v>2.6583519987771731</c:v>
                </c:pt>
                <c:pt idx="663">
                  <c:v>2.6713493072981671</c:v>
                </c:pt>
                <c:pt idx="664">
                  <c:v>2.6844087160379244</c:v>
                </c:pt>
                <c:pt idx="665">
                  <c:v>2.6975305075283331</c:v>
                </c:pt>
                <c:pt idx="666">
                  <c:v>2.7107149654476812</c:v>
                </c:pt>
                <c:pt idx="667">
                  <c:v>2.7239623746239237</c:v>
                </c:pt>
                <c:pt idx="668">
                  <c:v>2.7372730210379448</c:v>
                </c:pt>
                <c:pt idx="669">
                  <c:v>2.7506471918268134</c:v>
                </c:pt>
                <c:pt idx="670">
                  <c:v>2.7640851752870348</c:v>
                </c:pt>
                <c:pt idx="671">
                  <c:v>2.7775872608777932</c:v>
                </c:pt>
                <c:pt idx="672">
                  <c:v>2.7911537392241907</c:v>
                </c:pt>
                <c:pt idx="673">
                  <c:v>2.8047849021204789</c:v>
                </c:pt>
                <c:pt idx="674">
                  <c:v>2.8184810425332829</c:v>
                </c:pt>
                <c:pt idx="675">
                  <c:v>2.8322424546048195</c:v>
                </c:pt>
                <c:pt idx="676">
                  <c:v>2.8460694336561074</c:v>
                </c:pt>
                <c:pt idx="677">
                  <c:v>2.8599622761901715</c:v>
                </c:pt>
                <c:pt idx="678">
                  <c:v>2.8739212798952378</c:v>
                </c:pt>
                <c:pt idx="679">
                  <c:v>2.8879467436479209</c:v>
                </c:pt>
                <c:pt idx="680">
                  <c:v>2.9020389675164044</c:v>
                </c:pt>
                <c:pt idx="681">
                  <c:v>2.9161982527636123</c:v>
                </c:pt>
                <c:pt idx="682">
                  <c:v>2.9304249018503712</c:v>
                </c:pt>
                <c:pt idx="683">
                  <c:v>2.9447192184385655</c:v>
                </c:pt>
                <c:pt idx="684">
                  <c:v>2.9590815073942816</c:v>
                </c:pt>
                <c:pt idx="685">
                  <c:v>2.9735120747909445</c:v>
                </c:pt>
                <c:pt idx="686">
                  <c:v>2.9880112279124438</c:v>
                </c:pt>
                <c:pt idx="687">
                  <c:v>3.0025792752562506</c:v>
                </c:pt>
                <c:pt idx="688">
                  <c:v>3.0172165265365236</c:v>
                </c:pt>
                <c:pt idx="689">
                  <c:v>3.031923292687206</c:v>
                </c:pt>
                <c:pt idx="690">
                  <c:v>3.0466998858651113</c:v>
                </c:pt>
                <c:pt idx="691">
                  <c:v>3.0615466194529981</c:v>
                </c:pt>
                <c:pt idx="692">
                  <c:v>3.0764638080626345</c:v>
                </c:pt>
                <c:pt idx="693">
                  <c:v>3.0914517675378512</c:v>
                </c:pt>
                <c:pt idx="694">
                  <c:v>3.1065108149575815</c:v>
                </c:pt>
                <c:pt idx="695">
                  <c:v>3.1216412686388924</c:v>
                </c:pt>
                <c:pt idx="696">
                  <c:v>3.1368434481400005</c:v>
                </c:pt>
                <c:pt idx="697">
                  <c:v>3.1521176742632782</c:v>
                </c:pt>
                <c:pt idx="698">
                  <c:v>3.1674642690582444</c:v>
                </c:pt>
                <c:pt idx="699">
                  <c:v>3.1828835558245454</c:v>
                </c:pt>
                <c:pt idx="700">
                  <c:v>3.1983758591149205</c:v>
                </c:pt>
                <c:pt idx="701">
                  <c:v>3.2139415047381545</c:v>
                </c:pt>
                <c:pt idx="702">
                  <c:v>3.2295808197620168</c:v>
                </c:pt>
                <c:pt idx="703">
                  <c:v>3.2452941325161864</c:v>
                </c:pt>
                <c:pt idx="704">
                  <c:v>3.2610817725951615</c:v>
                </c:pt>
                <c:pt idx="705">
                  <c:v>3.2769440708611559</c:v>
                </c:pt>
                <c:pt idx="706">
                  <c:v>3.2928813594469806</c:v>
                </c:pt>
                <c:pt idx="707">
                  <c:v>3.3088939717589074</c:v>
                </c:pt>
                <c:pt idx="708">
                  <c:v>3.3249822424795212</c:v>
                </c:pt>
                <c:pt idx="709">
                  <c:v>3.341146507570552</c:v>
                </c:pt>
                <c:pt idx="710">
                  <c:v>3.3573871042756944</c:v>
                </c:pt>
                <c:pt idx="711">
                  <c:v>3.373704371123408</c:v>
                </c:pt>
                <c:pt idx="712">
                  <c:v>3.3900986479297028</c:v>
                </c:pt>
                <c:pt idx="713">
                  <c:v>3.4065702758009055</c:v>
                </c:pt>
                <c:pt idx="714">
                  <c:v>3.4231195971364112</c:v>
                </c:pt>
                <c:pt idx="715">
                  <c:v>3.439746955631414</c:v>
                </c:pt>
                <c:pt idx="716">
                  <c:v>3.456452696279622</c:v>
                </c:pt>
                <c:pt idx="717">
                  <c:v>3.4732371653759526</c:v>
                </c:pt>
                <c:pt idx="718">
                  <c:v>3.4901007105192097</c:v>
                </c:pt>
                <c:pt idx="719">
                  <c:v>3.5070436806147405</c:v>
                </c:pt>
                <c:pt idx="720">
                  <c:v>3.5240664258770749</c:v>
                </c:pt>
                <c:pt idx="721">
                  <c:v>3.541169297832544</c:v>
                </c:pt>
                <c:pt idx="722">
                  <c:v>3.5583526493218769</c:v>
                </c:pt>
                <c:pt idx="723">
                  <c:v>3.5756168345027808</c:v>
                </c:pt>
                <c:pt idx="724">
                  <c:v>3.5929622088524957</c:v>
                </c:pt>
                <c:pt idx="725">
                  <c:v>3.6103891291703314</c:v>
                </c:pt>
                <c:pt idx="726">
                  <c:v>3.6278979535801819</c:v>
                </c:pt>
                <c:pt idx="727">
                  <c:v>3.6454890415330166</c:v>
                </c:pt>
                <c:pt idx="728">
                  <c:v>3.6631627538093507</c:v>
                </c:pt>
                <c:pt idx="729">
                  <c:v>3.6809194525216933</c:v>
                </c:pt>
                <c:pt idx="730">
                  <c:v>3.6987595011169705</c:v>
                </c:pt>
                <c:pt idx="731">
                  <c:v>3.716683264378926</c:v>
                </c:pt>
                <c:pt idx="732">
                  <c:v>3.7346911084304995</c:v>
                </c:pt>
                <c:pt idx="733">
                  <c:v>3.7527834007361776</c:v>
                </c:pt>
                <c:pt idx="734">
                  <c:v>3.7709605101043233</c:v>
                </c:pt>
                <c:pt idx="735">
                  <c:v>3.7892228066894798</c:v>
                </c:pt>
                <c:pt idx="736">
                  <c:v>3.8075706619946463</c:v>
                </c:pt>
                <c:pt idx="737">
                  <c:v>3.8260044488735327</c:v>
                </c:pt>
                <c:pt idx="738">
                  <c:v>3.8445245415327838</c:v>
                </c:pt>
                <c:pt idx="739">
                  <c:v>3.8631313155341789</c:v>
                </c:pt>
                <c:pt idx="740">
                  <c:v>3.8818251477968055</c:v>
                </c:pt>
                <c:pt idx="741">
                  <c:v>3.9006064165992034</c:v>
                </c:pt>
                <c:pt idx="742">
                  <c:v>3.9194755015814819</c:v>
                </c:pt>
                <c:pt idx="743">
                  <c:v>3.9384327837474102</c:v>
                </c:pt>
                <c:pt idx="744">
                  <c:v>3.9574786454664768</c:v>
                </c:pt>
                <c:pt idx="745">
                  <c:v>3.9766134704759208</c:v>
                </c:pt>
                <c:pt idx="746">
                  <c:v>3.995837643882735</c:v>
                </c:pt>
                <c:pt idx="747">
                  <c:v>4.0151515521656371</c:v>
                </c:pt>
                <c:pt idx="748">
                  <c:v>4.0345555831770126</c:v>
                </c:pt>
                <c:pt idx="749">
                  <c:v>4.0540501261448245</c:v>
                </c:pt>
                <c:pt idx="750">
                  <c:v>4.0736355716744947</c:v>
                </c:pt>
                <c:pt idx="751">
                  <c:v>4.0933123117507497</c:v>
                </c:pt>
                <c:pt idx="752">
                  <c:v>4.1130807397394396</c:v>
                </c:pt>
                <c:pt idx="753">
                  <c:v>4.1329412503893197</c:v>
                </c:pt>
                <c:pt idx="754">
                  <c:v>4.1528942398338007</c:v>
                </c:pt>
                <c:pt idx="755">
                  <c:v>4.1729401055926676</c:v>
                </c:pt>
                <c:pt idx="756">
                  <c:v>4.1930792465737614</c:v>
                </c:pt>
                <c:pt idx="757">
                  <c:v>4.2133120630746284</c:v>
                </c:pt>
                <c:pt idx="758">
                  <c:v>4.2336389567841328</c:v>
                </c:pt>
                <c:pt idx="759">
                  <c:v>4.2540603307840366</c:v>
                </c:pt>
                <c:pt idx="760">
                  <c:v>4.2745765895505423</c:v>
                </c:pt>
                <c:pt idx="761">
                  <c:v>4.2951881389557975</c:v>
                </c:pt>
                <c:pt idx="762">
                  <c:v>4.315895386269367</c:v>
                </c:pt>
                <c:pt idx="763">
                  <c:v>4.3366987401596626</c:v>
                </c:pt>
                <c:pt idx="764">
                  <c:v>4.3575986106953399</c:v>
                </c:pt>
                <c:pt idx="765">
                  <c:v>4.3785954093466524</c:v>
                </c:pt>
                <c:pt idx="766">
                  <c:v>4.3996895489867711</c:v>
                </c:pt>
                <c:pt idx="767">
                  <c:v>4.4208814438930606</c:v>
                </c:pt>
                <c:pt idx="768">
                  <c:v>4.4421715097483192</c:v>
                </c:pt>
                <c:pt idx="769">
                  <c:v>4.4635601636419766</c:v>
                </c:pt>
                <c:pt idx="770">
                  <c:v>4.485047824071251</c:v>
                </c:pt>
                <c:pt idx="771">
                  <c:v>4.5066349109422656</c:v>
                </c:pt>
                <c:pt idx="772">
                  <c:v>4.5283218455711216</c:v>
                </c:pt>
                <c:pt idx="773">
                  <c:v>4.5501090506849327</c:v>
                </c:pt>
                <c:pt idx="774">
                  <c:v>4.5719969504228102</c:v>
                </c:pt>
                <c:pt idx="775">
                  <c:v>4.5939859703368127</c:v>
                </c:pt>
                <c:pt idx="776">
                  <c:v>4.6160765373928445</c:v>
                </c:pt>
                <c:pt idx="777">
                  <c:v>4.6382690799715141</c:v>
                </c:pt>
                <c:pt idx="778">
                  <c:v>4.6605640278689462</c:v>
                </c:pt>
                <c:pt idx="779">
                  <c:v>4.6829618122975463</c:v>
                </c:pt>
                <c:pt idx="780">
                  <c:v>4.7054628658867239</c:v>
                </c:pt>
                <c:pt idx="781">
                  <c:v>4.7280676226835645</c:v>
                </c:pt>
                <c:pt idx="782">
                  <c:v>4.7507765181534545</c:v>
                </c:pt>
                <c:pt idx="783">
                  <c:v>4.7735899891806621</c:v>
                </c:pt>
                <c:pt idx="784">
                  <c:v>4.7965084740688653</c:v>
                </c:pt>
                <c:pt idx="785">
                  <c:v>4.8195324125416343</c:v>
                </c:pt>
                <c:pt idx="786">
                  <c:v>4.8426622457428614</c:v>
                </c:pt>
                <c:pt idx="787">
                  <c:v>4.8658984162371448</c:v>
                </c:pt>
                <c:pt idx="788">
                  <c:v>4.8892413680101168</c:v>
                </c:pt>
                <c:pt idx="789">
                  <c:v>4.9126915464687233</c:v>
                </c:pt>
                <c:pt idx="790">
                  <c:v>4.9362493984414524</c:v>
                </c:pt>
                <c:pt idx="791">
                  <c:v>4.959915372178509</c:v>
                </c:pt>
                <c:pt idx="792">
                  <c:v>4.9836899173519358</c:v>
                </c:pt>
                <c:pt idx="793">
                  <c:v>5.0075734850556826</c:v>
                </c:pt>
                <c:pt idx="794">
                  <c:v>5.0315665278056176</c:v>
                </c:pt>
                <c:pt idx="795">
                  <c:v>5.0556694995394897</c:v>
                </c:pt>
                <c:pt idx="796">
                  <c:v>5.0798828556168303</c:v>
                </c:pt>
                <c:pt idx="797">
                  <c:v>5.1042070528187979</c:v>
                </c:pt>
                <c:pt idx="798">
                  <c:v>5.1286425493479735</c:v>
                </c:pt>
                <c:pt idx="799">
                  <c:v>5.1531898048280889</c:v>
                </c:pt>
                <c:pt idx="800">
                  <c:v>5.1778492803037048</c:v>
                </c:pt>
                <c:pt idx="801">
                  <c:v>5.2026214382398255</c:v>
                </c:pt>
                <c:pt idx="802">
                  <c:v>5.2275067425214568</c:v>
                </c:pt>
                <c:pt idx="803">
                  <c:v>5.2525056584531011</c:v>
                </c:pt>
                <c:pt idx="804">
                  <c:v>5.2776186527581963</c:v>
                </c:pt>
                <c:pt idx="805">
                  <c:v>5.3028461935784899</c:v>
                </c:pt>
                <c:pt idx="806">
                  <c:v>5.3281887504733509</c:v>
                </c:pt>
                <c:pt idx="807">
                  <c:v>5.3536467944190234</c:v>
                </c:pt>
                <c:pt idx="808">
                  <c:v>5.3792207978078102</c:v>
                </c:pt>
                <c:pt idx="809">
                  <c:v>5.4049112344472006</c:v>
                </c:pt>
                <c:pt idx="810">
                  <c:v>5.4307185795589259</c:v>
                </c:pt>
                <c:pt idx="811">
                  <c:v>5.456643309777955</c:v>
                </c:pt>
                <c:pt idx="812">
                  <c:v>5.4826859031514221</c:v>
                </c:pt>
                <c:pt idx="813">
                  <c:v>5.5088468391374867</c:v>
                </c:pt>
                <c:pt idx="814">
                  <c:v>5.5351265986041298</c:v>
                </c:pt>
                <c:pt idx="815">
                  <c:v>5.5615256638278767</c:v>
                </c:pt>
                <c:pt idx="816">
                  <c:v>5.588044518492457</c:v>
                </c:pt>
                <c:pt idx="817">
                  <c:v>5.614683647687392</c:v>
                </c:pt>
                <c:pt idx="818">
                  <c:v>5.641443537906512</c:v>
                </c:pt>
                <c:pt idx="819">
                  <c:v>5.6683246770464031</c:v>
                </c:pt>
                <c:pt idx="820">
                  <c:v>5.6953275544047841</c:v>
                </c:pt>
                <c:pt idx="821">
                  <c:v>5.72245266067881</c:v>
                </c:pt>
                <c:pt idx="822">
                  <c:v>5.7497004879632998</c:v>
                </c:pt>
                <c:pt idx="823">
                  <c:v>5.7770715297488957</c:v>
                </c:pt>
                <c:pt idx="824">
                  <c:v>5.804566280920147</c:v>
                </c:pt>
                <c:pt idx="825">
                  <c:v>5.8321852377535146</c:v>
                </c:pt>
                <c:pt idx="826">
                  <c:v>5.8599288979153039</c:v>
                </c:pt>
                <c:pt idx="827">
                  <c:v>5.8877977604595211</c:v>
                </c:pt>
                <c:pt idx="828">
                  <c:v>5.9157923258256488</c:v>
                </c:pt>
                <c:pt idx="829">
                  <c:v>5.943913095836348</c:v>
                </c:pt>
                <c:pt idx="830">
                  <c:v>5.9721605736950778</c:v>
                </c:pt>
                <c:pt idx="831">
                  <c:v>6.0005352639836369</c:v>
                </c:pt>
                <c:pt idx="832">
                  <c:v>6.0290376726596255</c:v>
                </c:pt>
                <c:pt idx="833">
                  <c:v>6.0576683070538255</c:v>
                </c:pt>
                <c:pt idx="834">
                  <c:v>6.0864276758674993</c:v>
                </c:pt>
                <c:pt idx="835">
                  <c:v>6.1153162891696047</c:v>
                </c:pt>
                <c:pt idx="836">
                  <c:v>6.1443346583939284</c:v>
                </c:pt>
                <c:pt idx="837">
                  <c:v>6.1734832963361335</c:v>
                </c:pt>
                <c:pt idx="838">
                  <c:v>6.2027627171507245</c:v>
                </c:pt>
                <c:pt idx="839">
                  <c:v>6.2321734363479253</c:v>
                </c:pt>
                <c:pt idx="840">
                  <c:v>6.2617159707904682</c:v>
                </c:pt>
                <c:pt idx="841">
                  <c:v>6.2913908386903019</c:v>
                </c:pt>
                <c:pt idx="842">
                  <c:v>6.3211985596052056</c:v>
                </c:pt>
                <c:pt idx="843">
                  <c:v>6.3511396544353165</c:v>
                </c:pt>
                <c:pt idx="844">
                  <c:v>6.3812146454195702</c:v>
                </c:pt>
                <c:pt idx="845">
                  <c:v>6.4114240561320468</c:v>
                </c:pt>
                <c:pt idx="846">
                  <c:v>6.4417684114782254</c:v>
                </c:pt>
                <c:pt idx="847">
                  <c:v>6.4722482376911534</c:v>
                </c:pt>
                <c:pt idx="848">
                  <c:v>6.5028640623275136</c:v>
                </c:pt>
                <c:pt idx="849">
                  <c:v>6.5336164142636051</c:v>
                </c:pt>
                <c:pt idx="850">
                  <c:v>6.5645058236912259</c:v>
                </c:pt>
                <c:pt idx="851">
                  <c:v>6.5955328221134621</c:v>
                </c:pt>
                <c:pt idx="852">
                  <c:v>6.6266979423403809</c:v>
                </c:pt>
                <c:pt idx="853">
                  <c:v>6.6580017184846234</c:v>
                </c:pt>
                <c:pt idx="854">
                  <c:v>6.6894446859569072</c:v>
                </c:pt>
                <c:pt idx="855">
                  <c:v>6.7210273814614219</c:v>
                </c:pt>
                <c:pt idx="856">
                  <c:v>6.7527503429911313</c:v>
                </c:pt>
                <c:pt idx="857">
                  <c:v>6.7846141098229715</c:v>
                </c:pt>
                <c:pt idx="858">
                  <c:v>6.8166192225129523</c:v>
                </c:pt>
                <c:pt idx="859">
                  <c:v>6.848766222891153</c:v>
                </c:pt>
                <c:pt idx="860">
                  <c:v>6.8810556540566168</c:v>
                </c:pt>
                <c:pt idx="861">
                  <c:v>6.9134880603721403</c:v>
                </c:pt>
                <c:pt idx="862">
                  <c:v>6.9460639874589631</c:v>
                </c:pt>
                <c:pt idx="863">
                  <c:v>6.9787839821913469</c:v>
                </c:pt>
                <c:pt idx="864">
                  <c:v>7.0116485926910501</c:v>
                </c:pt>
                <c:pt idx="865">
                  <c:v>7.0446583683216977</c:v>
                </c:pt>
                <c:pt idx="866">
                  <c:v>7.0778138596830411</c:v>
                </c:pt>
                <c:pt idx="867">
                  <c:v>7.1111156186051092</c:v>
                </c:pt>
                <c:pt idx="868">
                  <c:v>7.1445641981422527</c:v>
                </c:pt>
                <c:pt idx="869">
                  <c:v>7.1781601525670737</c:v>
                </c:pt>
                <c:pt idx="870">
                  <c:v>7.2119040373642465</c:v>
                </c:pt>
                <c:pt idx="871">
                  <c:v>7.2457964092242282</c:v>
                </c:pt>
                <c:pt idx="872">
                  <c:v>7.2798378260368528</c:v>
                </c:pt>
                <c:pt idx="873">
                  <c:v>7.3140288468848125</c:v>
                </c:pt>
                <c:pt idx="874">
                  <c:v>7.3483700320370255</c:v>
                </c:pt>
                <c:pt idx="875">
                  <c:v>7.3828619429418882</c:v>
                </c:pt>
                <c:pt idx="876">
                  <c:v>7.4175051422204081</c:v>
                </c:pt>
                <c:pt idx="877">
                  <c:v>7.4523001936592239</c:v>
                </c:pt>
                <c:pt idx="878">
                  <c:v>7.4872476622035027</c:v>
                </c:pt>
                <c:pt idx="879">
                  <c:v>7.5223481139497217</c:v>
                </c:pt>
                <c:pt idx="880">
                  <c:v>7.5576021161383267</c:v>
                </c:pt>
                <c:pt idx="881">
                  <c:v>7.5930102371462738</c:v>
                </c:pt>
                <c:pt idx="882">
                  <c:v>7.6285730464794463</c:v>
                </c:pt>
                <c:pt idx="883">
                  <c:v>7.6642911147649491</c:v>
                </c:pt>
                <c:pt idx="884">
                  <c:v>7.7001650137432796</c:v>
                </c:pt>
                <c:pt idx="885">
                  <c:v>7.7361953162603765</c:v>
                </c:pt>
                <c:pt idx="886">
                  <c:v>7.7723825962595399</c:v>
                </c:pt>
                <c:pt idx="887">
                  <c:v>7.8087274287732278</c:v>
                </c:pt>
                <c:pt idx="888">
                  <c:v>7.8452303899147244</c:v>
                </c:pt>
                <c:pt idx="889">
                  <c:v>7.8818920568696793</c:v>
                </c:pt>
                <c:pt idx="890">
                  <c:v>7.9187130078875221</c:v>
                </c:pt>
                <c:pt idx="891">
                  <c:v>7.9556938222727398</c:v>
                </c:pt>
                <c:pt idx="892">
                  <c:v>7.9928350803760306</c:v>
                </c:pt>
                <c:pt idx="893">
                  <c:v>8.0301373635853235</c:v>
                </c:pt>
                <c:pt idx="894">
                  <c:v>8.0676012543166653</c:v>
                </c:pt>
                <c:pt idx="895">
                  <c:v>8.1052273360049707</c:v>
                </c:pt>
                <c:pt idx="896">
                  <c:v>8.143016193094649</c:v>
                </c:pt>
                <c:pt idx="897">
                  <c:v>8.1809684110300811</c:v>
                </c:pt>
                <c:pt idx="898">
                  <c:v>8.2190845762459706</c:v>
                </c:pt>
                <c:pt idx="899">
                  <c:v>8.2573652761575556</c:v>
                </c:pt>
                <c:pt idx="900">
                  <c:v>8.295811099150681</c:v>
                </c:pt>
                <c:pt idx="901">
                  <c:v>8.3344226345717356</c:v>
                </c:pt>
                <c:pt idx="902">
                  <c:v>8.3732004727174409</c:v>
                </c:pt>
                <c:pt idx="903">
                  <c:v>8.4121452048245153</c:v>
                </c:pt>
                <c:pt idx="904">
                  <c:v>8.451257423059177</c:v>
                </c:pt>
                <c:pt idx="905">
                  <c:v>8.4905377205065218</c:v>
                </c:pt>
                <c:pt idx="906">
                  <c:v>8.5299866911597491</c:v>
                </c:pt>
                <c:pt idx="907">
                  <c:v>8.5696049299092412</c:v>
                </c:pt>
                <c:pt idx="908">
                  <c:v>8.6093930325315071</c:v>
                </c:pt>
                <c:pt idx="909">
                  <c:v>8.6493515956779721</c:v>
                </c:pt>
                <c:pt idx="910">
                  <c:v>8.6894812168636264</c:v>
                </c:pt>
                <c:pt idx="911">
                  <c:v>8.7297824944555185</c:v>
                </c:pt>
                <c:pt idx="912">
                  <c:v>8.7702560276611088</c:v>
                </c:pt>
                <c:pt idx="913">
                  <c:v>8.810902416516468</c:v>
                </c:pt>
                <c:pt idx="914">
                  <c:v>8.8517222618743272</c:v>
                </c:pt>
                <c:pt idx="915">
                  <c:v>8.8927161653919757</c:v>
                </c:pt>
                <c:pt idx="916">
                  <c:v>8.9338847295190096</c:v>
                </c:pt>
                <c:pt idx="917">
                  <c:v>8.9752285574849235</c:v>
                </c:pt>
                <c:pt idx="918">
                  <c:v>9.0167482532865524</c:v>
                </c:pt>
                <c:pt idx="919">
                  <c:v>9.0584444216753539</c:v>
                </c:pt>
                <c:pt idx="920">
                  <c:v>9.1003176681445392</c:v>
                </c:pt>
                <c:pt idx="921">
                  <c:v>9.1423685989160468</c:v>
                </c:pt>
                <c:pt idx="922">
                  <c:v>9.1845978209273582</c:v>
                </c:pt>
                <c:pt idx="923">
                  <c:v>9.2270059418181543</c:v>
                </c:pt>
                <c:pt idx="924">
                  <c:v>9.2695935699168146</c:v>
                </c:pt>
                <c:pt idx="925">
                  <c:v>9.3123613142267558</c:v>
                </c:pt>
                <c:pt idx="926">
                  <c:v>9.3553097844126096</c:v>
                </c:pt>
                <c:pt idx="927">
                  <c:v>9.3984395907862428</c:v>
                </c:pt>
                <c:pt idx="928">
                  <c:v>9.4417513442926051</c:v>
                </c:pt>
                <c:pt idx="929">
                  <c:v>9.4852456564954242</c:v>
                </c:pt>
                <c:pt idx="930">
                  <c:v>9.5289231395627318</c:v>
                </c:pt>
                <c:pt idx="931">
                  <c:v>9.5727844062522252</c:v>
                </c:pt>
                <c:pt idx="932">
                  <c:v>9.6168300698964622</c:v>
                </c:pt>
                <c:pt idx="933">
                  <c:v>9.6610607443878926</c:v>
                </c:pt>
                <c:pt idx="934">
                  <c:v>9.7054770441637181</c:v>
                </c:pt>
                <c:pt idx="935">
                  <c:v>9.750079584190587</c:v>
                </c:pt>
                <c:pt idx="936">
                  <c:v>9.794868979949122</c:v>
                </c:pt>
                <c:pt idx="937">
                  <c:v>9.8398458474182693</c:v>
                </c:pt>
                <c:pt idx="938">
                  <c:v>9.8850108030594868</c:v>
                </c:pt>
                <c:pt idx="939">
                  <c:v>9.9303644638007587</c:v>
                </c:pt>
                <c:pt idx="940">
                  <c:v>9.9759074470204325</c:v>
                </c:pt>
                <c:pt idx="941">
                  <c:v>10.021640370530887</c:v>
                </c:pt>
                <c:pt idx="942">
                  <c:v>10.067563852562031</c:v>
                </c:pt>
                <c:pt idx="943">
                  <c:v>10.113678511744617</c:v>
                </c:pt>
                <c:pt idx="944">
                  <c:v>10.159984967093385</c:v>
                </c:pt>
                <c:pt idx="945">
                  <c:v>10.206483837990037</c:v>
                </c:pt>
                <c:pt idx="946">
                  <c:v>10.253175744166022</c:v>
                </c:pt>
                <c:pt idx="947">
                  <c:v>10.300061305685153</c:v>
                </c:pt>
                <c:pt idx="948">
                  <c:v>10.347141142926043</c:v>
                </c:pt>
                <c:pt idx="949">
                  <c:v>10.394415876564356</c:v>
                </c:pt>
                <c:pt idx="950">
                  <c:v>10.441886127554888</c:v>
                </c:pt>
                <c:pt idx="951">
                  <c:v>10.489552517113461</c:v>
                </c:pt>
                <c:pt idx="952">
                  <c:v>10.537415666698642</c:v>
                </c:pt>
                <c:pt idx="953">
                  <c:v>10.58547619799327</c:v>
                </c:pt>
                <c:pt idx="954">
                  <c:v>10.633734732885808</c:v>
                </c:pt>
                <c:pt idx="955">
                  <c:v>10.682191893451513</c:v>
                </c:pt>
                <c:pt idx="956">
                  <c:v>10.730848301933415</c:v>
                </c:pt>
                <c:pt idx="957">
                  <c:v>10.77970458072312</c:v>
                </c:pt>
                <c:pt idx="958">
                  <c:v>10.828761352341417</c:v>
                </c:pt>
                <c:pt idx="959">
                  <c:v>10.878019239418709</c:v>
                </c:pt>
                <c:pt idx="960">
                  <c:v>10.927478864675255</c:v>
                </c:pt>
                <c:pt idx="961">
                  <c:v>10.977140850901218</c:v>
                </c:pt>
                <c:pt idx="962">
                  <c:v>11.027005820936536</c:v>
                </c:pt>
                <c:pt idx="963">
                  <c:v>11.077074397650595</c:v>
                </c:pt>
                <c:pt idx="964">
                  <c:v>11.127347203921719</c:v>
                </c:pt>
                <c:pt idx="965">
                  <c:v>11.177824862616468</c:v>
                </c:pt>
                <c:pt idx="966">
                  <c:v>11.228507996568744</c:v>
                </c:pt>
                <c:pt idx="967">
                  <c:v>11.279397228558713</c:v>
                </c:pt>
                <c:pt idx="968">
                  <c:v>11.330493181291523</c:v>
                </c:pt>
                <c:pt idx="969">
                  <c:v>11.381796477375843</c:v>
                </c:pt>
                <c:pt idx="970">
                  <c:v>11.433307739302206</c:v>
                </c:pt>
                <c:pt idx="971">
                  <c:v>11.485027589421151</c:v>
                </c:pt>
                <c:pt idx="972">
                  <c:v>11.536956649921184</c:v>
                </c:pt>
                <c:pt idx="973">
                  <c:v>11.589095542806533</c:v>
                </c:pt>
                <c:pt idx="974">
                  <c:v>11.64144488987472</c:v>
                </c:pt>
                <c:pt idx="975">
                  <c:v>11.694005312693927</c:v>
                </c:pt>
                <c:pt idx="976">
                  <c:v>11.746777432580174</c:v>
                </c:pt>
                <c:pt idx="977">
                  <c:v>11.799761870574301</c:v>
                </c:pt>
                <c:pt idx="978">
                  <c:v>11.852959247418745</c:v>
                </c:pt>
                <c:pt idx="979">
                  <c:v>11.906370183534133</c:v>
                </c:pt>
                <c:pt idx="980">
                  <c:v>11.959995298995663</c:v>
                </c:pt>
                <c:pt idx="981">
                  <c:v>12.013835213509308</c:v>
                </c:pt>
                <c:pt idx="982">
                  <c:v>12.067890546387797</c:v>
                </c:pt>
                <c:pt idx="983">
                  <c:v>12.122161916526419</c:v>
                </c:pt>
                <c:pt idx="984">
                  <c:v>12.176649942378615</c:v>
                </c:pt>
                <c:pt idx="985">
                  <c:v>12.231355241931373</c:v>
                </c:pt>
                <c:pt idx="986">
                  <c:v>12.286278432680433</c:v>
                </c:pt>
                <c:pt idx="987">
                  <c:v>12.341420131605279</c:v>
                </c:pt>
                <c:pt idx="988">
                  <c:v>12.396780955143939</c:v>
                </c:pt>
                <c:pt idx="989">
                  <c:v>12.452361519167583</c:v>
                </c:pt>
                <c:pt idx="990">
                  <c:v>12.508162438954919</c:v>
                </c:pt>
                <c:pt idx="991">
                  <c:v>12.564184329166391</c:v>
                </c:pt>
                <c:pt idx="992">
                  <c:v>12.620427803818171</c:v>
                </c:pt>
                <c:pt idx="993">
                  <c:v>12.676893476255954</c:v>
                </c:pt>
                <c:pt idx="994">
                  <c:v>12.733581959128552</c:v>
                </c:pt>
                <c:pt idx="995">
                  <c:v>12.790493864361284</c:v>
                </c:pt>
                <c:pt idx="996">
                  <c:v>12.847629803129163</c:v>
                </c:pt>
                <c:pt idx="997">
                  <c:v>12.904990385829882</c:v>
                </c:pt>
                <c:pt idx="998">
                  <c:v>12.962576222056599</c:v>
                </c:pt>
                <c:pt idx="999">
                  <c:v>13.020387920570522</c:v>
                </c:pt>
                <c:pt idx="1000">
                  <c:v>13.078426089273286</c:v>
                </c:pt>
                <c:pt idx="1001">
                  <c:v>13.136691335179128</c:v>
                </c:pt>
                <c:pt idx="1002">
                  <c:v>13.195184264386867</c:v>
                </c:pt>
                <c:pt idx="1003">
                  <c:v>13.253905482051671</c:v>
                </c:pt>
                <c:pt idx="1004">
                  <c:v>13.31285559235663</c:v>
                </c:pt>
                <c:pt idx="1005">
                  <c:v>13.372035198484124</c:v>
                </c:pt>
                <c:pt idx="1006">
                  <c:v>13.431444902586982</c:v>
                </c:pt>
                <c:pt idx="1007">
                  <c:v>13.49108530575945</c:v>
                </c:pt>
                <c:pt idx="1008">
                  <c:v>13.550957008007943</c:v>
                </c:pt>
                <c:pt idx="1009">
                  <c:v>13.611060608221614</c:v>
                </c:pt>
                <c:pt idx="1010">
                  <c:v>13.671396704142694</c:v>
                </c:pt>
                <c:pt idx="1011">
                  <c:v>13.731965892336655</c:v>
                </c:pt>
                <c:pt idx="1012">
                  <c:v>13.792768768162158</c:v>
                </c:pt>
                <c:pt idx="1013">
                  <c:v>13.853805925740803</c:v>
                </c:pt>
                <c:pt idx="1014">
                  <c:v>13.91507795792667</c:v>
                </c:pt>
                <c:pt idx="1015">
                  <c:v>13.976585456275672</c:v>
                </c:pt>
                <c:pt idx="1016">
                  <c:v>14.038329011014692</c:v>
                </c:pt>
                <c:pt idx="1017">
                  <c:v>14.100309211010536</c:v>
                </c:pt>
                <c:pt idx="1018">
                  <c:v>14.162526643738667</c:v>
                </c:pt>
                <c:pt idx="1019">
                  <c:v>14.224981895251751</c:v>
                </c:pt>
                <c:pt idx="1020">
                  <c:v>14.287675550148</c:v>
                </c:pt>
                <c:pt idx="1021">
                  <c:v>14.350608191539312</c:v>
                </c:pt>
                <c:pt idx="1022">
                  <c:v>14.413780401019213</c:v>
                </c:pt>
                <c:pt idx="1023">
                  <c:v>14.47719275863061</c:v>
                </c:pt>
                <c:pt idx="1024">
                  <c:v>14.540845842833322</c:v>
                </c:pt>
                <c:pt idx="1025">
                  <c:v>14.604740230471446</c:v>
                </c:pt>
                <c:pt idx="1026">
                  <c:v>14.668876496740488</c:v>
                </c:pt>
                <c:pt idx="1027">
                  <c:v>14.733255215154331</c:v>
                </c:pt>
                <c:pt idx="1028">
                  <c:v>14.797876957511983</c:v>
                </c:pt>
                <c:pt idx="1029">
                  <c:v>14.862742293864141</c:v>
                </c:pt>
                <c:pt idx="1030">
                  <c:v>14.927851792479553</c:v>
                </c:pt>
                <c:pt idx="1031">
                  <c:v>14.99320601981119</c:v>
                </c:pt>
                <c:pt idx="1032">
                  <c:v>15.058805540462226</c:v>
                </c:pt>
                <c:pt idx="1033">
                  <c:v>15.12465091715181</c:v>
                </c:pt>
                <c:pt idx="1034">
                  <c:v>15.190742710680665</c:v>
                </c:pt>
                <c:pt idx="1035">
                  <c:v>15.257081479896481</c:v>
                </c:pt>
                <c:pt idx="1036">
                  <c:v>15.323667781659122</c:v>
                </c:pt>
                <c:pt idx="1037">
                  <c:v>15.39050217080564</c:v>
                </c:pt>
                <c:pt idx="1038">
                  <c:v>15.457585200115103</c:v>
                </c:pt>
                <c:pt idx="1039">
                  <c:v>15.524917420273228</c:v>
                </c:pt>
                <c:pt idx="1040">
                  <c:v>15.592499379836832</c:v>
                </c:pt>
                <c:pt idx="1041">
                  <c:v>15.660331625198092</c:v>
                </c:pt>
                <c:pt idx="1042">
                  <c:v>15.728414700548617</c:v>
                </c:pt>
                <c:pt idx="1043">
                  <c:v>15.796749147843343</c:v>
                </c:pt>
                <c:pt idx="1044">
                  <c:v>15.865335506764231</c:v>
                </c:pt>
                <c:pt idx="1045">
                  <c:v>15.934174314683794</c:v>
                </c:pt>
                <c:pt idx="1046">
                  <c:v>16.003266106628434</c:v>
                </c:pt>
                <c:pt idx="1047">
                  <c:v>16.072611415241596</c:v>
                </c:pt>
                <c:pt idx="1048">
                  <c:v>16.142210770746747</c:v>
                </c:pt>
                <c:pt idx="1049">
                  <c:v>16.212064700910179</c:v>
                </c:pt>
                <c:pt idx="1050">
                  <c:v>16.282173731003628</c:v>
                </c:pt>
                <c:pt idx="1051">
                  <c:v>16.352538383766706</c:v>
                </c:pt>
                <c:pt idx="1052">
                  <c:v>16.423159179369183</c:v>
                </c:pt>
                <c:pt idx="1053">
                  <c:v>16.494036635373075</c:v>
                </c:pt>
                <c:pt idx="1054">
                  <c:v>16.565171266694563</c:v>
                </c:pt>
                <c:pt idx="1055">
                  <c:v>16.636563585565746</c:v>
                </c:pt>
                <c:pt idx="1056">
                  <c:v>16.708214101496218</c:v>
                </c:pt>
                <c:pt idx="1057">
                  <c:v>16.780123321234473</c:v>
                </c:pt>
                <c:pt idx="1058">
                  <c:v>16.852291748729151</c:v>
                </c:pt>
                <c:pt idx="1059">
                  <c:v>16.924719885090116</c:v>
                </c:pt>
                <c:pt idx="1060">
                  <c:v>16.997408228549368</c:v>
                </c:pt>
                <c:pt idx="1061">
                  <c:v>17.070357274421784</c:v>
                </c:pt>
                <c:pt idx="1062">
                  <c:v>17.143567515065708</c:v>
                </c:pt>
                <c:pt idx="1063">
                  <c:v>17.217039439843386</c:v>
                </c:pt>
                <c:pt idx="1064">
                  <c:v>17.290773535081222</c:v>
                </c:pt>
                <c:pt idx="1065">
                  <c:v>17.364770284029902</c:v>
                </c:pt>
                <c:pt idx="1066">
                  <c:v>17.439030166824338</c:v>
                </c:pt>
                <c:pt idx="1067">
                  <c:v>17.513553660443485</c:v>
                </c:pt>
                <c:pt idx="1068">
                  <c:v>17.588341238669983</c:v>
                </c:pt>
                <c:pt idx="1069">
                  <c:v>17.663393372049672</c:v>
                </c:pt>
                <c:pt idx="1070">
                  <c:v>17.73871052785093</c:v>
                </c:pt>
                <c:pt idx="1071">
                  <c:v>17.814293170023898</c:v>
                </c:pt>
                <c:pt idx="1072">
                  <c:v>17.890141759159537</c:v>
                </c:pt>
                <c:pt idx="1073">
                  <c:v>17.966256752448551</c:v>
                </c:pt>
                <c:pt idx="1074">
                  <c:v>18.042638603640174</c:v>
                </c:pt>
                <c:pt idx="1075">
                  <c:v>18.119287763000809</c:v>
                </c:pt>
                <c:pt idx="1076">
                  <c:v>18.196204677272544</c:v>
                </c:pt>
                <c:pt idx="1077">
                  <c:v>18.273389789631523</c:v>
                </c:pt>
                <c:pt idx="1078">
                  <c:v>18.350843539646188</c:v>
                </c:pt>
                <c:pt idx="1079">
                  <c:v>18.428566363235394</c:v>
                </c:pt>
                <c:pt idx="1080">
                  <c:v>18.506558692626395</c:v>
                </c:pt>
                <c:pt idx="1081">
                  <c:v>18.584820956312711</c:v>
                </c:pt>
                <c:pt idx="1082">
                  <c:v>18.663353579011851</c:v>
                </c:pt>
                <c:pt idx="1083">
                  <c:v>18.742156981622944</c:v>
                </c:pt>
                <c:pt idx="1084">
                  <c:v>18.821231581184236</c:v>
                </c:pt>
                <c:pt idx="1085">
                  <c:v>18.900577790830468</c:v>
                </c:pt>
                <c:pt idx="1086">
                  <c:v>18.980196019750153</c:v>
                </c:pt>
                <c:pt idx="1087">
                  <c:v>19.060086673142731</c:v>
                </c:pt>
                <c:pt idx="1088">
                  <c:v>19.140250152175625</c:v>
                </c:pt>
                <c:pt idx="1089">
                  <c:v>19.220686853941174</c:v>
                </c:pt>
                <c:pt idx="1090">
                  <c:v>19.301397171413495</c:v>
                </c:pt>
                <c:pt idx="1091">
                  <c:v>19.382381493405202</c:v>
                </c:pt>
                <c:pt idx="1092">
                  <c:v>19.463640204524065</c:v>
                </c:pt>
                <c:pt idx="1093">
                  <c:v>19.545173685129555</c:v>
                </c:pt>
                <c:pt idx="1094">
                  <c:v>19.626982311289289</c:v>
                </c:pt>
                <c:pt idx="1095">
                  <c:v>19.709066454735417</c:v>
                </c:pt>
                <c:pt idx="1096">
                  <c:v>19.791426482820878</c:v>
                </c:pt>
                <c:pt idx="1097">
                  <c:v>19.87406275847561</c:v>
                </c:pt>
                <c:pt idx="1098">
                  <c:v>19.956975640162661</c:v>
                </c:pt>
                <c:pt idx="1099">
                  <c:v>8.0160661927336889</c:v>
                </c:pt>
                <c:pt idx="1100">
                  <c:v>7.9920540304080951</c:v>
                </c:pt>
                <c:pt idx="1101">
                  <c:v>7.9681137966227213</c:v>
                </c:pt>
                <c:pt idx="1102">
                  <c:v>7.9442452759153026</c:v>
                </c:pt>
                <c:pt idx="1103">
                  <c:v>7.9204482534689902</c:v>
                </c:pt>
                <c:pt idx="1104">
                  <c:v>7.8967225151104223</c:v>
                </c:pt>
                <c:pt idx="1105">
                  <c:v>7.8730678473077935</c:v>
                </c:pt>
                <c:pt idx="1106">
                  <c:v>7.8494840371689332</c:v>
                </c:pt>
                <c:pt idx="1107">
                  <c:v>7.8259708724393917</c:v>
                </c:pt>
                <c:pt idx="1108">
                  <c:v>7.8025281415005274</c:v>
                </c:pt>
                <c:pt idx="1109">
                  <c:v>7.779155633367604</c:v>
                </c:pt>
                <c:pt idx="1110">
                  <c:v>7.7558531376878896</c:v>
                </c:pt>
                <c:pt idx="1111">
                  <c:v>7.7326204447387665</c:v>
                </c:pt>
                <c:pt idx="1112">
                  <c:v>7.7094573454258413</c:v>
                </c:pt>
                <c:pt idx="1113">
                  <c:v>7.6863636312810639</c:v>
                </c:pt>
                <c:pt idx="1114">
                  <c:v>7.6633390944608513</c:v>
                </c:pt>
                <c:pt idx="1115">
                  <c:v>7.6403835277442163</c:v>
                </c:pt>
                <c:pt idx="1116">
                  <c:v>7.6174967245309038</c:v>
                </c:pt>
                <c:pt idx="1117">
                  <c:v>7.5946784788395298</c:v>
                </c:pt>
                <c:pt idx="1118">
                  <c:v>7.5719285853057299</c:v>
                </c:pt>
                <c:pt idx="1119">
                  <c:v>7.5492468391803085</c:v>
                </c:pt>
                <c:pt idx="1120">
                  <c:v>7.5266330363273966</c:v>
                </c:pt>
                <c:pt idx="1121">
                  <c:v>7.5040869732226163</c:v>
                </c:pt>
                <c:pt idx="1122">
                  <c:v>7.481608446951248</c:v>
                </c:pt>
                <c:pt idx="1123">
                  <c:v>7.4591972552064032</c:v>
                </c:pt>
                <c:pt idx="1124">
                  <c:v>7.4368531962872044</c:v>
                </c:pt>
                <c:pt idx="1125">
                  <c:v>7.4145760690969711</c:v>
                </c:pt>
                <c:pt idx="1126">
                  <c:v>7.3923656731414082</c:v>
                </c:pt>
                <c:pt idx="1127">
                  <c:v>7.3702218085268019</c:v>
                </c:pt>
                <c:pt idx="1128">
                  <c:v>7.3481442759582212</c:v>
                </c:pt>
                <c:pt idx="1129">
                  <c:v>7.3261328767377245</c:v>
                </c:pt>
                <c:pt idx="1130">
                  <c:v>7.3041874127625697</c:v>
                </c:pt>
                <c:pt idx="1131">
                  <c:v>7.2823076865234331</c:v>
                </c:pt>
                <c:pt idx="1132">
                  <c:v>7.2604935011026308</c:v>
                </c:pt>
                <c:pt idx="1133">
                  <c:v>7.2387446601723466</c:v>
                </c:pt>
                <c:pt idx="1134">
                  <c:v>7.2170609679928655</c:v>
                </c:pt>
                <c:pt idx="1135">
                  <c:v>7.195442229410812</c:v>
                </c:pt>
                <c:pt idx="1136">
                  <c:v>7.1738882498573924</c:v>
                </c:pt>
                <c:pt idx="1137">
                  <c:v>7.152398835346645</c:v>
                </c:pt>
                <c:pt idx="1138">
                  <c:v>7.1309737924736947</c:v>
                </c:pt>
                <c:pt idx="1139">
                  <c:v>7.1096129284130107</c:v>
                </c:pt>
                <c:pt idx="1140">
                  <c:v>7.0883160509166725</c:v>
                </c:pt>
                <c:pt idx="1141">
                  <c:v>7.0670829683126382</c:v>
                </c:pt>
                <c:pt idx="1142">
                  <c:v>7.0459134895030218</c:v>
                </c:pt>
                <c:pt idx="1143">
                  <c:v>7.024807423962371</c:v>
                </c:pt>
                <c:pt idx="1144">
                  <c:v>7.0037645817359531</c:v>
                </c:pt>
                <c:pt idx="1145">
                  <c:v>6.9827847734380457</c:v>
                </c:pt>
                <c:pt idx="1146">
                  <c:v>6.9618678102502338</c:v>
                </c:pt>
                <c:pt idx="1147">
                  <c:v>6.9410135039197067</c:v>
                </c:pt>
                <c:pt idx="1148">
                  <c:v>6.9202216667575662</c:v>
                </c:pt>
                <c:pt idx="1149">
                  <c:v>6.8994921116371382</c:v>
                </c:pt>
                <c:pt idx="1150">
                  <c:v>6.8788246519922867</c:v>
                </c:pt>
                <c:pt idx="1151">
                  <c:v>6.8582191018157355</c:v>
                </c:pt>
                <c:pt idx="1152">
                  <c:v>6.8376752756573929</c:v>
                </c:pt>
                <c:pt idx="1153">
                  <c:v>6.8171929886226863</c:v>
                </c:pt>
                <c:pt idx="1154">
                  <c:v>6.7967720563708927</c:v>
                </c:pt>
                <c:pt idx="1155">
                  <c:v>6.7764122951134853</c:v>
                </c:pt>
                <c:pt idx="1156">
                  <c:v>6.7561135216124741</c:v>
                </c:pt>
                <c:pt idx="1157">
                  <c:v>6.7358755531787615</c:v>
                </c:pt>
                <c:pt idx="1158">
                  <c:v>6.7156982076704947</c:v>
                </c:pt>
                <c:pt idx="1159">
                  <c:v>6.6955813034914282</c:v>
                </c:pt>
                <c:pt idx="1160">
                  <c:v>6.6755246595892883</c:v>
                </c:pt>
                <c:pt idx="1161">
                  <c:v>6.6555280954541445</c:v>
                </c:pt>
                <c:pt idx="1162">
                  <c:v>6.6355914311167838</c:v>
                </c:pt>
                <c:pt idx="1163">
                  <c:v>6.6157144871470939</c:v>
                </c:pt>
                <c:pt idx="1164">
                  <c:v>6.5958970846524441</c:v>
                </c:pt>
                <c:pt idx="1165">
                  <c:v>6.5761390452760784</c:v>
                </c:pt>
                <c:pt idx="1166">
                  <c:v>6.5564401911955095</c:v>
                </c:pt>
                <c:pt idx="1167">
                  <c:v>6.5368003451209171</c:v>
                </c:pt>
                <c:pt idx="1168">
                  <c:v>6.5172193302935542</c:v>
                </c:pt>
                <c:pt idx="1169">
                  <c:v>6.4976969704841556</c:v>
                </c:pt>
                <c:pt idx="1170">
                  <c:v>6.4782330899913507</c:v>
                </c:pt>
                <c:pt idx="1171">
                  <c:v>6.4588275136400837</c:v>
                </c:pt>
                <c:pt idx="1172">
                  <c:v>6.4394800667800363</c:v>
                </c:pt>
                <c:pt idx="1173">
                  <c:v>6.4201905752840567</c:v>
                </c:pt>
                <c:pt idx="1174">
                  <c:v>6.400958865546591</c:v>
                </c:pt>
                <c:pt idx="1175">
                  <c:v>6.3817847644821217</c:v>
                </c:pt>
                <c:pt idx="1176">
                  <c:v>6.36266809952361</c:v>
                </c:pt>
                <c:pt idx="1177">
                  <c:v>6.3436086986209421</c:v>
                </c:pt>
                <c:pt idx="1178">
                  <c:v>6.3246063902393805</c:v>
                </c:pt>
                <c:pt idx="1179">
                  <c:v>6.3056610033580229</c:v>
                </c:pt>
                <c:pt idx="1180">
                  <c:v>6.2867723674682585</c:v>
                </c:pt>
                <c:pt idx="1181">
                  <c:v>6.2679403125722368</c:v>
                </c:pt>
                <c:pt idx="1182">
                  <c:v>6.2491646691813374</c:v>
                </c:pt>
                <c:pt idx="1183">
                  <c:v>6.2304452683146421</c:v>
                </c:pt>
                <c:pt idx="1184">
                  <c:v>6.2117819414974171</c:v>
                </c:pt>
                <c:pt idx="1185">
                  <c:v>6.1931745207595954</c:v>
                </c:pt>
                <c:pt idx="1186">
                  <c:v>6.1746228386342645</c:v>
                </c:pt>
                <c:pt idx="1187">
                  <c:v>6.1561267281561598</c:v>
                </c:pt>
                <c:pt idx="1188">
                  <c:v>6.1376860228601622</c:v>
                </c:pt>
                <c:pt idx="1189">
                  <c:v>6.1193005567798</c:v>
                </c:pt>
                <c:pt idx="1190">
                  <c:v>6.1009701644457541</c:v>
                </c:pt>
                <c:pt idx="1191">
                  <c:v>6.0826946808843694</c:v>
                </c:pt>
                <c:pt idx="1192">
                  <c:v>6.0644739416161713</c:v>
                </c:pt>
                <c:pt idx="1193">
                  <c:v>6.0463077826543827</c:v>
                </c:pt>
                <c:pt idx="1194">
                  <c:v>6.0281960405034507</c:v>
                </c:pt>
                <c:pt idx="1195">
                  <c:v>6.0101385521575734</c:v>
                </c:pt>
                <c:pt idx="1196">
                  <c:v>5.9921351550992341</c:v>
                </c:pt>
                <c:pt idx="1197">
                  <c:v>5.9741856872977372</c:v>
                </c:pt>
                <c:pt idx="1198">
                  <c:v>5.9562899872077519</c:v>
                </c:pt>
                <c:pt idx="1199">
                  <c:v>5.9384478937678571</c:v>
                </c:pt>
                <c:pt idx="1200">
                  <c:v>5.9206592463990901</c:v>
                </c:pt>
                <c:pt idx="1201">
                  <c:v>5.9029238850035055</c:v>
                </c:pt>
                <c:pt idx="1202">
                  <c:v>5.8852416499627305</c:v>
                </c:pt>
                <c:pt idx="1203">
                  <c:v>5.8676123821365307</c:v>
                </c:pt>
                <c:pt idx="1204">
                  <c:v>5.8500359228613767</c:v>
                </c:pt>
                <c:pt idx="1205">
                  <c:v>5.8325121139490159</c:v>
                </c:pt>
                <c:pt idx="1206">
                  <c:v>5.8150407976850502</c:v>
                </c:pt>
                <c:pt idx="1207">
                  <c:v>5.7976218168275153</c:v>
                </c:pt>
                <c:pt idx="1208">
                  <c:v>5.7802550146054656</c:v>
                </c:pt>
                <c:pt idx="1209">
                  <c:v>5.762940234717564</c:v>
                </c:pt>
                <c:pt idx="1210">
                  <c:v>5.7456773213306747</c:v>
                </c:pt>
                <c:pt idx="1211">
                  <c:v>5.7284661190784609</c:v>
                </c:pt>
                <c:pt idx="1212">
                  <c:v>5.7113064730599863</c:v>
                </c:pt>
                <c:pt idx="1213">
                  <c:v>5.6941982288383199</c:v>
                </c:pt>
                <c:pt idx="1214">
                  <c:v>5.6771412324391495</c:v>
                </c:pt>
                <c:pt idx="1215">
                  <c:v>5.6601353303493918</c:v>
                </c:pt>
                <c:pt idx="1216">
                  <c:v>5.6431803695158127</c:v>
                </c:pt>
                <c:pt idx="1217">
                  <c:v>5.6262761973436506</c:v>
                </c:pt>
                <c:pt idx="1218">
                  <c:v>5.6094226616952421</c:v>
                </c:pt>
                <c:pt idx="1219">
                  <c:v>5.5926196108886526</c:v>
                </c:pt>
                <c:pt idx="1220">
                  <c:v>5.5758668936963112</c:v>
                </c:pt>
                <c:pt idx="1221">
                  <c:v>5.5591643593436499</c:v>
                </c:pt>
                <c:pt idx="1222">
                  <c:v>5.5425118575077477</c:v>
                </c:pt>
                <c:pt idx="1223">
                  <c:v>5.5259092383159745</c:v>
                </c:pt>
                <c:pt idx="1224">
                  <c:v>5.5093563523446463</c:v>
                </c:pt>
                <c:pt idx="1225">
                  <c:v>5.4928530506176774</c:v>
                </c:pt>
                <c:pt idx="1226">
                  <c:v>5.4763991846052411</c:v>
                </c:pt>
                <c:pt idx="1227">
                  <c:v>5.4599946062224314</c:v>
                </c:pt>
                <c:pt idx="1228">
                  <c:v>5.443639167827933</c:v>
                </c:pt>
                <c:pt idx="1229">
                  <c:v>5.4273327222226895</c:v>
                </c:pt>
                <c:pt idx="1230">
                  <c:v>5.4110751226485805</c:v>
                </c:pt>
                <c:pt idx="1231">
                  <c:v>5.3948662227871003</c:v>
                </c:pt>
                <c:pt idx="1232">
                  <c:v>5.3787058767580405</c:v>
                </c:pt>
                <c:pt idx="1233">
                  <c:v>5.3625939391181774</c:v>
                </c:pt>
                <c:pt idx="1234">
                  <c:v>5.3465302648599646</c:v>
                </c:pt>
                <c:pt idx="1235">
                  <c:v>5.3305147094102239</c:v>
                </c:pt>
                <c:pt idx="1236">
                  <c:v>5.314547128628849</c:v>
                </c:pt>
                <c:pt idx="1237">
                  <c:v>5.2986273788075051</c:v>
                </c:pt>
                <c:pt idx="1238">
                  <c:v>5.2827553166683359</c:v>
                </c:pt>
                <c:pt idx="1239">
                  <c:v>5.2669307993626759</c:v>
                </c:pt>
                <c:pt idx="1240">
                  <c:v>5.2511536844697622</c:v>
                </c:pt>
                <c:pt idx="1241">
                  <c:v>5.2354238299954536</c:v>
                </c:pt>
                <c:pt idx="1242">
                  <c:v>5.2197410943709537</c:v>
                </c:pt>
                <c:pt idx="1243">
                  <c:v>5.2041053364515371</c:v>
                </c:pt>
                <c:pt idx="1244">
                  <c:v>5.1885164155152763</c:v>
                </c:pt>
                <c:pt idx="1245">
                  <c:v>5.172974191261777</c:v>
                </c:pt>
                <c:pt idx="1246">
                  <c:v>5.1574785238109166</c:v>
                </c:pt>
                <c:pt idx="1247">
                  <c:v>5.142029273701584</c:v>
                </c:pt>
                <c:pt idx="1248">
                  <c:v>5.1266263018904237</c:v>
                </c:pt>
                <c:pt idx="1249">
                  <c:v>5.1112694697505843</c:v>
                </c:pt>
                <c:pt idx="1250">
                  <c:v>5.0959586390704743</c:v>
                </c:pt>
                <c:pt idx="1251">
                  <c:v>5.0806936720525133</c:v>
                </c:pt>
                <c:pt idx="1252">
                  <c:v>5.0654744313118956</c:v>
                </c:pt>
                <c:pt idx="1253">
                  <c:v>5.0503007798753519</c:v>
                </c:pt>
                <c:pt idx="1254">
                  <c:v>5.0351725811799168</c:v>
                </c:pt>
                <c:pt idx="1255">
                  <c:v>5.0200896990716997</c:v>
                </c:pt>
                <c:pt idx="1256">
                  <c:v>5.0050519978046593</c:v>
                </c:pt>
                <c:pt idx="1257">
                  <c:v>4.9900593420393831</c:v>
                </c:pt>
                <c:pt idx="1258">
                  <c:v>4.9751115968418684</c:v>
                </c:pt>
                <c:pt idx="1259">
                  <c:v>4.9602086276823076</c:v>
                </c:pt>
                <c:pt idx="1260">
                  <c:v>4.9453503004338772</c:v>
                </c:pt>
                <c:pt idx="1261">
                  <c:v>4.930536481371532</c:v>
                </c:pt>
                <c:pt idx="1262">
                  <c:v>4.9157670371708004</c:v>
                </c:pt>
                <c:pt idx="1263">
                  <c:v>4.901041834906585</c:v>
                </c:pt>
                <c:pt idx="1264">
                  <c:v>4.8863607420519655</c:v>
                </c:pt>
                <c:pt idx="1265">
                  <c:v>4.8717236264770074</c:v>
                </c:pt>
                <c:pt idx="1266">
                  <c:v>4.8571303564475716</c:v>
                </c:pt>
                <c:pt idx="1267">
                  <c:v>4.8425808006241295</c:v>
                </c:pt>
                <c:pt idx="1268">
                  <c:v>4.8280748280605801</c:v>
                </c:pt>
                <c:pt idx="1269">
                  <c:v>4.8136123082030728</c:v>
                </c:pt>
                <c:pt idx="1270">
                  <c:v>4.7991931108888313</c:v>
                </c:pt>
                <c:pt idx="1271">
                  <c:v>4.784817106344982</c:v>
                </c:pt>
                <c:pt idx="1272">
                  <c:v>4.7704841651873879</c:v>
                </c:pt>
                <c:pt idx="1273">
                  <c:v>4.7561941584194809</c:v>
                </c:pt>
                <c:pt idx="1274">
                  <c:v>4.7419469574311046</c:v>
                </c:pt>
                <c:pt idx="1275">
                  <c:v>4.7277424339973528</c:v>
                </c:pt>
                <c:pt idx="1276">
                  <c:v>4.7135804602774192</c:v>
                </c:pt>
                <c:pt idx="1277">
                  <c:v>4.6994609088134451</c:v>
                </c:pt>
                <c:pt idx="1278">
                  <c:v>4.6853836525293717</c:v>
                </c:pt>
                <c:pt idx="1279">
                  <c:v>4.6713485647297972</c:v>
                </c:pt>
                <c:pt idx="1280">
                  <c:v>4.6573555190988367</c:v>
                </c:pt>
                <c:pt idx="1281">
                  <c:v>4.6434043896989854</c:v>
                </c:pt>
                <c:pt idx="1282">
                  <c:v>4.6294950509699841</c:v>
                </c:pt>
                <c:pt idx="1283">
                  <c:v>4.6156273777276908</c:v>
                </c:pt>
                <c:pt idx="1284">
                  <c:v>4.6018012451629531</c:v>
                </c:pt>
                <c:pt idx="1285">
                  <c:v>4.5880165288404839</c:v>
                </c:pt>
                <c:pt idx="1286">
                  <c:v>4.5742731046977436</c:v>
                </c:pt>
                <c:pt idx="1287">
                  <c:v>4.5605708490438213</c:v>
                </c:pt>
                <c:pt idx="1288">
                  <c:v>4.5469096385583248</c:v>
                </c:pt>
                <c:pt idx="1289">
                  <c:v>4.5332893502902669</c:v>
                </c:pt>
                <c:pt idx="1290">
                  <c:v>4.5197098616569615</c:v>
                </c:pt>
                <c:pt idx="1291">
                  <c:v>4.5061710504429184</c:v>
                </c:pt>
                <c:pt idx="1292">
                  <c:v>4.4926727947987466</c:v>
                </c:pt>
                <c:pt idx="1293">
                  <c:v>4.4792149732400528</c:v>
                </c:pt>
                <c:pt idx="1294">
                  <c:v>4.4657974646463536</c:v>
                </c:pt>
                <c:pt idx="1295">
                  <c:v>4.4524201482599803</c:v>
                </c:pt>
                <c:pt idx="1296">
                  <c:v>4.4390829036849953</c:v>
                </c:pt>
                <c:pt idx="1297">
                  <c:v>4.4257856108861064</c:v>
                </c:pt>
                <c:pt idx="1298">
                  <c:v>4.4125281501875904</c:v>
                </c:pt>
                <c:pt idx="1299">
                  <c:v>4.39931040227221</c:v>
                </c:pt>
                <c:pt idx="1300">
                  <c:v>4.3861322481801457</c:v>
                </c:pt>
                <c:pt idx="1301">
                  <c:v>4.3729935693079209</c:v>
                </c:pt>
                <c:pt idx="1302">
                  <c:v>4.3598942474073379</c:v>
                </c:pt>
                <c:pt idx="1303">
                  <c:v>4.3468341645844113</c:v>
                </c:pt>
                <c:pt idx="1304">
                  <c:v>4.3338132032983072</c:v>
                </c:pt>
                <c:pt idx="1305">
                  <c:v>4.320831246360286</c:v>
                </c:pt>
                <c:pt idx="1306">
                  <c:v>4.3078881769326474</c:v>
                </c:pt>
                <c:pt idx="1307">
                  <c:v>4.2949838785276793</c:v>
                </c:pt>
                <c:pt idx="1308">
                  <c:v>4.2821182350066094</c:v>
                </c:pt>
                <c:pt idx="1309">
                  <c:v>4.2692911305785586</c:v>
                </c:pt>
                <c:pt idx="1310">
                  <c:v>4.256502449799501</c:v>
                </c:pt>
                <c:pt idx="1311">
                  <c:v>4.243752077571223</c:v>
                </c:pt>
                <c:pt idx="1312">
                  <c:v>4.2310398991402884</c:v>
                </c:pt>
                <c:pt idx="1313">
                  <c:v>4.2183658000970059</c:v>
                </c:pt>
                <c:pt idx="1314">
                  <c:v>4.2057296663743982</c:v>
                </c:pt>
                <c:pt idx="1315">
                  <c:v>4.1931313842471765</c:v>
                </c:pt>
                <c:pt idx="1316">
                  <c:v>4.1805708403307165</c:v>
                </c:pt>
                <c:pt idx="1317">
                  <c:v>4.1680479215800377</c:v>
                </c:pt>
                <c:pt idx="1318">
                  <c:v>4.1555625152887883</c:v>
                </c:pt>
                <c:pt idx="1319">
                  <c:v>4.1431145090882264</c:v>
                </c:pt>
                <c:pt idx="1320">
                  <c:v>4.1307037909462121</c:v>
                </c:pt>
                <c:pt idx="1321">
                  <c:v>4.1183302491661982</c:v>
                </c:pt>
                <c:pt idx="1322">
                  <c:v>4.1059937723862259</c:v>
                </c:pt>
                <c:pt idx="1323">
                  <c:v>4.0936942495779203</c:v>
                </c:pt>
                <c:pt idx="1324">
                  <c:v>4.0814315700454937</c:v>
                </c:pt>
                <c:pt idx="1325">
                  <c:v>4.0692056234247467</c:v>
                </c:pt>
                <c:pt idx="1326">
                  <c:v>4.0570162996820782</c:v>
                </c:pt>
                <c:pt idx="1327">
                  <c:v>4.0448634891134914</c:v>
                </c:pt>
                <c:pt idx="1328">
                  <c:v>4.0327470823436098</c:v>
                </c:pt>
                <c:pt idx="1329">
                  <c:v>4.0206669703246902</c:v>
                </c:pt>
                <c:pt idx="1330">
                  <c:v>4.0086230443356428</c:v>
                </c:pt>
                <c:pt idx="1331">
                  <c:v>3.9966151959810525</c:v>
                </c:pt>
                <c:pt idx="1332">
                  <c:v>3.9846433171902036</c:v>
                </c:pt>
                <c:pt idx="1333">
                  <c:v>3.9727073002161055</c:v>
                </c:pt>
                <c:pt idx="1334">
                  <c:v>3.9608070376345252</c:v>
                </c:pt>
                <c:pt idx="1335">
                  <c:v>3.948942422343019</c:v>
                </c:pt>
                <c:pt idx="1336">
                  <c:v>3.9371133475599693</c:v>
                </c:pt>
                <c:pt idx="1337">
                  <c:v>3.9253197068236232</c:v>
                </c:pt>
                <c:pt idx="1338">
                  <c:v>3.9135613939911345</c:v>
                </c:pt>
                <c:pt idx="1339">
                  <c:v>3.9018383032376081</c:v>
                </c:pt>
                <c:pt idx="1340">
                  <c:v>3.8901503290551482</c:v>
                </c:pt>
                <c:pt idx="1341">
                  <c:v>3.8784973662519087</c:v>
                </c:pt>
                <c:pt idx="1342">
                  <c:v>3.8668793099511451</c:v>
                </c:pt>
                <c:pt idx="1343">
                  <c:v>3.8552960555902724</c:v>
                </c:pt>
                <c:pt idx="1344">
                  <c:v>3.8437474989199236</c:v>
                </c:pt>
                <c:pt idx="1345">
                  <c:v>3.8322335360030104</c:v>
                </c:pt>
                <c:pt idx="1346">
                  <c:v>3.8207540632137884</c:v>
                </c:pt>
                <c:pt idx="1347">
                  <c:v>3.8093089772369257</c:v>
                </c:pt>
                <c:pt idx="1348">
                  <c:v>3.797898175066571</c:v>
                </c:pt>
                <c:pt idx="1349">
                  <c:v>3.7865215540054278</c:v>
                </c:pt>
                <c:pt idx="1350">
                  <c:v>3.7751790116638295</c:v>
                </c:pt>
                <c:pt idx="1351">
                  <c:v>3.7638704459588186</c:v>
                </c:pt>
                <c:pt idx="1352">
                  <c:v>3.7525957551132274</c:v>
                </c:pt>
                <c:pt idx="1353">
                  <c:v>3.7413548376547623</c:v>
                </c:pt>
                <c:pt idx="1354">
                  <c:v>3.7301475924150904</c:v>
                </c:pt>
                <c:pt idx="1355">
                  <c:v>3.7189739185289286</c:v>
                </c:pt>
                <c:pt idx="1356">
                  <c:v>3.7078337154331367</c:v>
                </c:pt>
                <c:pt idx="1357">
                  <c:v>3.6967268828658115</c:v>
                </c:pt>
                <c:pt idx="1358">
                  <c:v>3.6856533208653852</c:v>
                </c:pt>
                <c:pt idx="1359">
                  <c:v>3.6746129297697245</c:v>
                </c:pt>
                <c:pt idx="1360">
                  <c:v>3.6636056102152357</c:v>
                </c:pt>
                <c:pt idx="1361">
                  <c:v>3.6526312631359681</c:v>
                </c:pt>
                <c:pt idx="1362">
                  <c:v>3.6416897897627241</c:v>
                </c:pt>
                <c:pt idx="1363">
                  <c:v>3.6307810916221692</c:v>
                </c:pt>
                <c:pt idx="1364">
                  <c:v>3.6199050705359466</c:v>
                </c:pt>
                <c:pt idx="1365">
                  <c:v>3.6090616286197932</c:v>
                </c:pt>
                <c:pt idx="1366">
                  <c:v>3.5982506682826587</c:v>
                </c:pt>
                <c:pt idx="1367">
                  <c:v>3.587472092225827</c:v>
                </c:pt>
                <c:pt idx="1368">
                  <c:v>3.5767258034420406</c:v>
                </c:pt>
                <c:pt idx="1369">
                  <c:v>3.5660117052146281</c:v>
                </c:pt>
                <c:pt idx="1370">
                  <c:v>3.5553297011166332</c:v>
                </c:pt>
                <c:pt idx="1371">
                  <c:v>3.5446796950099468</c:v>
                </c:pt>
                <c:pt idx="1372">
                  <c:v>3.5340615910444422</c:v>
                </c:pt>
                <c:pt idx="1373">
                  <c:v>3.5234752936571119</c:v>
                </c:pt>
                <c:pt idx="1374">
                  <c:v>3.5129207075712077</c:v>
                </c:pt>
                <c:pt idx="1375">
                  <c:v>3.5023977377953841</c:v>
                </c:pt>
                <c:pt idx="1376">
                  <c:v>3.4919062896228419</c:v>
                </c:pt>
                <c:pt idx="1377">
                  <c:v>3.4814462686304766</c:v>
                </c:pt>
                <c:pt idx="1378">
                  <c:v>3.4710175806780286</c:v>
                </c:pt>
                <c:pt idx="1379">
                  <c:v>3.4606201319072363</c:v>
                </c:pt>
                <c:pt idx="1380">
                  <c:v>3.4502538287409901</c:v>
                </c:pt>
                <c:pt idx="1381">
                  <c:v>3.4399185778824921</c:v>
                </c:pt>
                <c:pt idx="1382">
                  <c:v>3.4296142863144143</c:v>
                </c:pt>
                <c:pt idx="1383">
                  <c:v>3.4193408612980631</c:v>
                </c:pt>
                <c:pt idx="1384">
                  <c:v>3.4090982103725445</c:v>
                </c:pt>
                <c:pt idx="1385">
                  <c:v>3.3988862413539302</c:v>
                </c:pt>
                <c:pt idx="1386">
                  <c:v>3.3887048623344307</c:v>
                </c:pt>
                <c:pt idx="1387">
                  <c:v>3.378553981681566</c:v>
                </c:pt>
                <c:pt idx="1388">
                  <c:v>3.368433508037342</c:v>
                </c:pt>
                <c:pt idx="1389">
                  <c:v>3.3583433503174271</c:v>
                </c:pt>
                <c:pt idx="1390">
                  <c:v>3.3482834177103338</c:v>
                </c:pt>
                <c:pt idx="1391">
                  <c:v>3.3382536196766011</c:v>
                </c:pt>
                <c:pt idx="1392">
                  <c:v>3.3282538659479783</c:v>
                </c:pt>
                <c:pt idx="1393">
                  <c:v>3.3182840665266151</c:v>
                </c:pt>
                <c:pt idx="1394">
                  <c:v>3.3083441316842488</c:v>
                </c:pt>
                <c:pt idx="1395">
                  <c:v>3.2984339719613991</c:v>
                </c:pt>
                <c:pt idx="1396">
                  <c:v>3.2885534981665616</c:v>
                </c:pt>
                <c:pt idx="1397">
                  <c:v>3.2787026213754054</c:v>
                </c:pt>
                <c:pt idx="1398">
                  <c:v>3.2688812529299724</c:v>
                </c:pt>
                <c:pt idx="1399">
                  <c:v>3.259089304437881</c:v>
                </c:pt>
                <c:pt idx="1400">
                  <c:v>3.2493266877715286</c:v>
                </c:pt>
                <c:pt idx="1401">
                  <c:v>3.2395933150672986</c:v>
                </c:pt>
                <c:pt idx="1402">
                  <c:v>3.2298890987247719</c:v>
                </c:pt>
                <c:pt idx="1403">
                  <c:v>3.2202139514059351</c:v>
                </c:pt>
                <c:pt idx="1404">
                  <c:v>3.2105677860343977</c:v>
                </c:pt>
                <c:pt idx="1405">
                  <c:v>3.2009505157946059</c:v>
                </c:pt>
                <c:pt idx="1406">
                  <c:v>3.1913620541310626</c:v>
                </c:pt>
                <c:pt idx="1407">
                  <c:v>3.1818023147475483</c:v>
                </c:pt>
                <c:pt idx="1408">
                  <c:v>3.1722712116063438</c:v>
                </c:pt>
                <c:pt idx="1409">
                  <c:v>3.1627686589274568</c:v>
                </c:pt>
                <c:pt idx="1410">
                  <c:v>3.1532945711878488</c:v>
                </c:pt>
                <c:pt idx="1411">
                  <c:v>3.1438488631206662</c:v>
                </c:pt>
                <c:pt idx="1412">
                  <c:v>3.1344314497144725</c:v>
                </c:pt>
                <c:pt idx="1413">
                  <c:v>3.1250422462124838</c:v>
                </c:pt>
                <c:pt idx="1414">
                  <c:v>3.1156811681118048</c:v>
                </c:pt>
                <c:pt idx="1415">
                  <c:v>3.1063481311626697</c:v>
                </c:pt>
                <c:pt idx="1416">
                  <c:v>3.0970430513676832</c:v>
                </c:pt>
                <c:pt idx="1417">
                  <c:v>3.0877658449810639</c:v>
                </c:pt>
                <c:pt idx="1418">
                  <c:v>3.0785164285078919</c:v>
                </c:pt>
                <c:pt idx="1419">
                  <c:v>3.0692947187033566</c:v>
                </c:pt>
                <c:pt idx="1420">
                  <c:v>3.060100632572007</c:v>
                </c:pt>
                <c:pt idx="1421">
                  <c:v>3.0509340873670063</c:v>
                </c:pt>
                <c:pt idx="1422">
                  <c:v>3.0417950005893859</c:v>
                </c:pt>
                <c:pt idx="1423">
                  <c:v>3.0326832899873031</c:v>
                </c:pt>
                <c:pt idx="1424">
                  <c:v>3.0235988735553008</c:v>
                </c:pt>
                <c:pt idx="1425">
                  <c:v>3.0145416695335694</c:v>
                </c:pt>
                <c:pt idx="1426">
                  <c:v>3.0055115964072123</c:v>
                </c:pt>
                <c:pt idx="1427">
                  <c:v>2.9965085729055101</c:v>
                </c:pt>
                <c:pt idx="1428">
                  <c:v>2.9875325180011902</c:v>
                </c:pt>
                <c:pt idx="1429">
                  <c:v>2.9785833509096982</c:v>
                </c:pt>
                <c:pt idx="1430">
                  <c:v>2.9696609910884697</c:v>
                </c:pt>
                <c:pt idx="1431">
                  <c:v>2.9607653582362063</c:v>
                </c:pt>
                <c:pt idx="1432">
                  <c:v>2.9518963722921523</c:v>
                </c:pt>
                <c:pt idx="1433">
                  <c:v>2.9430539534353741</c:v>
                </c:pt>
                <c:pt idx="1434">
                  <c:v>2.9342380220840427</c:v>
                </c:pt>
                <c:pt idx="1435">
                  <c:v>2.925448498894716</c:v>
                </c:pt>
                <c:pt idx="1436">
                  <c:v>2.9166853047616264</c:v>
                </c:pt>
                <c:pt idx="1437">
                  <c:v>2.9079483608159671</c:v>
                </c:pt>
                <c:pt idx="1438">
                  <c:v>2.8992375884251835</c:v>
                </c:pt>
                <c:pt idx="1439">
                  <c:v>2.8905529091922659</c:v>
                </c:pt>
                <c:pt idx="1440">
                  <c:v>2.8818942449550424</c:v>
                </c:pt>
                <c:pt idx="1441">
                  <c:v>2.8732615177854761</c:v>
                </c:pt>
                <c:pt idx="1442">
                  <c:v>2.8646546499889642</c:v>
                </c:pt>
                <c:pt idx="1443">
                  <c:v>2.8560735641036388</c:v>
                </c:pt>
                <c:pt idx="1444">
                  <c:v>2.8475181828996687</c:v>
                </c:pt>
                <c:pt idx="1445">
                  <c:v>2.8389884293785657</c:v>
                </c:pt>
                <c:pt idx="1446">
                  <c:v>2.8304842267724903</c:v>
                </c:pt>
                <c:pt idx="1447">
                  <c:v>2.8220054985435614</c:v>
                </c:pt>
                <c:pt idx="1448">
                  <c:v>2.8135521683831679</c:v>
                </c:pt>
                <c:pt idx="1449">
                  <c:v>2.8051241602112813</c:v>
                </c:pt>
                <c:pt idx="1450">
                  <c:v>2.7967213981757713</c:v>
                </c:pt>
                <c:pt idx="1451">
                  <c:v>2.788343806651723</c:v>
                </c:pt>
                <c:pt idx="1452">
                  <c:v>2.7799913102407556</c:v>
                </c:pt>
                <c:pt idx="1453">
                  <c:v>2.7716638337703454</c:v>
                </c:pt>
                <c:pt idx="1454">
                  <c:v>2.763361302293148</c:v>
                </c:pt>
                <c:pt idx="1455">
                  <c:v>2.755083641086324</c:v>
                </c:pt>
                <c:pt idx="1456">
                  <c:v>2.7468307756508663</c:v>
                </c:pt>
                <c:pt idx="1457">
                  <c:v>2.7386026317109309</c:v>
                </c:pt>
                <c:pt idx="1458">
                  <c:v>2.7303991352131662</c:v>
                </c:pt>
                <c:pt idx="1459">
                  <c:v>2.7222202123260488</c:v>
                </c:pt>
                <c:pt idx="1460">
                  <c:v>2.7140657894392173</c:v>
                </c:pt>
                <c:pt idx="1461">
                  <c:v>2.7059357931628107</c:v>
                </c:pt>
                <c:pt idx="1462">
                  <c:v>2.6978301503268076</c:v>
                </c:pt>
                <c:pt idx="1463">
                  <c:v>2.6897487879803679</c:v>
                </c:pt>
                <c:pt idx="1464">
                  <c:v>2.6816916333911758</c:v>
                </c:pt>
                <c:pt idx="1465">
                  <c:v>2.6736586140447853</c:v>
                </c:pt>
                <c:pt idx="1466">
                  <c:v>2.6656496576439688</c:v>
                </c:pt>
                <c:pt idx="1467">
                  <c:v>2.6576646921080642</c:v>
                </c:pt>
                <c:pt idx="1468">
                  <c:v>2.6497036455723277</c:v>
                </c:pt>
                <c:pt idx="1469">
                  <c:v>2.6417664463872867</c:v>
                </c:pt>
                <c:pt idx="1470">
                  <c:v>2.6338530231180952</c:v>
                </c:pt>
                <c:pt idx="1471">
                  <c:v>2.6259633045438902</c:v>
                </c:pt>
                <c:pt idx="1472">
                  <c:v>2.6180972196571513</c:v>
                </c:pt>
                <c:pt idx="1473">
                  <c:v>2.6102546976630614</c:v>
                </c:pt>
                <c:pt idx="1474">
                  <c:v>2.6024356679788698</c:v>
                </c:pt>
                <c:pt idx="1475">
                  <c:v>2.5946400602332567</c:v>
                </c:pt>
                <c:pt idx="1476">
                  <c:v>2.5868678042656992</c:v>
                </c:pt>
                <c:pt idx="1477">
                  <c:v>2.5791188301258416</c:v>
                </c:pt>
                <c:pt idx="1478">
                  <c:v>2.5713930680728643</c:v>
                </c:pt>
                <c:pt idx="1479">
                  <c:v>2.5636904485748566</c:v>
                </c:pt>
                <c:pt idx="1480">
                  <c:v>2.5560109023081909</c:v>
                </c:pt>
                <c:pt idx="1481">
                  <c:v>2.5483543601568992</c:v>
                </c:pt>
                <c:pt idx="1482">
                  <c:v>2.5407207532120504</c:v>
                </c:pt>
                <c:pt idx="1483">
                  <c:v>2.5331100127711301</c:v>
                </c:pt>
                <c:pt idx="1484">
                  <c:v>2.5255220703374235</c:v>
                </c:pt>
                <c:pt idx="1485">
                  <c:v>2.5179568576193971</c:v>
                </c:pt>
                <c:pt idx="1486">
                  <c:v>2.5104143065300852</c:v>
                </c:pt>
                <c:pt idx="1487">
                  <c:v>2.5028943491864775</c:v>
                </c:pt>
                <c:pt idx="1488">
                  <c:v>2.4953969179089071</c:v>
                </c:pt>
                <c:pt idx="1489">
                  <c:v>2.487921945220442</c:v>
                </c:pt>
                <c:pt idx="1490">
                  <c:v>2.4804693638462769</c:v>
                </c:pt>
                <c:pt idx="1491">
                  <c:v>2.4730391067131299</c:v>
                </c:pt>
                <c:pt idx="1492">
                  <c:v>2.4656311069486363</c:v>
                </c:pt>
                <c:pt idx="1493">
                  <c:v>2.4582452978807483</c:v>
                </c:pt>
                <c:pt idx="1494">
                  <c:v>2.4508816130371343</c:v>
                </c:pt>
                <c:pt idx="1495">
                  <c:v>2.443539986144581</c:v>
                </c:pt>
                <c:pt idx="1496">
                  <c:v>2.4362203511283971</c:v>
                </c:pt>
                <c:pt idx="1497">
                  <c:v>2.428922642111818</c:v>
                </c:pt>
                <c:pt idx="1498">
                  <c:v>2.4216467934154129</c:v>
                </c:pt>
                <c:pt idx="1499">
                  <c:v>2.4143927395564946</c:v>
                </c:pt>
                <c:pt idx="1500">
                  <c:v>2.4071604152485295</c:v>
                </c:pt>
                <c:pt idx="1501">
                  <c:v>2.39994975540055</c:v>
                </c:pt>
                <c:pt idx="1502">
                  <c:v>2.3927606951165687</c:v>
                </c:pt>
                <c:pt idx="1503">
                  <c:v>2.3855931696949946</c:v>
                </c:pt>
                <c:pt idx="1504">
                  <c:v>2.3784471146280506</c:v>
                </c:pt>
                <c:pt idx="1505">
                  <c:v>2.3713224656011929</c:v>
                </c:pt>
                <c:pt idx="1506">
                  <c:v>2.3642191584925318</c:v>
                </c:pt>
                <c:pt idx="1507">
                  <c:v>2.3571371293722558</c:v>
                </c:pt>
                <c:pt idx="1508">
                  <c:v>2.3500763145020547</c:v>
                </c:pt>
                <c:pt idx="1509">
                  <c:v>2.3430366503345472</c:v>
                </c:pt>
                <c:pt idx="1510">
                  <c:v>2.3360180735127081</c:v>
                </c:pt>
                <c:pt idx="1511">
                  <c:v>2.3290205208692987</c:v>
                </c:pt>
                <c:pt idx="1512">
                  <c:v>2.322043929426298</c:v>
                </c:pt>
                <c:pt idx="1513">
                  <c:v>2.3150882363943359</c:v>
                </c:pt>
                <c:pt idx="1514">
                  <c:v>2.3081533791721283</c:v>
                </c:pt>
                <c:pt idx="1515">
                  <c:v>2.3012392953459133</c:v>
                </c:pt>
                <c:pt idx="1516">
                  <c:v>2.29434592268889</c:v>
                </c:pt>
                <c:pt idx="1517">
                  <c:v>2.2874731991606576</c:v>
                </c:pt>
                <c:pt idx="1518">
                  <c:v>2.2806210629066581</c:v>
                </c:pt>
                <c:pt idx="1519">
                  <c:v>2.2737894522576192</c:v>
                </c:pt>
                <c:pt idx="1520">
                  <c:v>2.2669783057289985</c:v>
                </c:pt>
                <c:pt idx="1521">
                  <c:v>2.2601875620204313</c:v>
                </c:pt>
                <c:pt idx="1522">
                  <c:v>2.2534171600151787</c:v>
                </c:pt>
                <c:pt idx="1523">
                  <c:v>2.2466670387795769</c:v>
                </c:pt>
                <c:pt idx="1524">
                  <c:v>2.2399371375624888</c:v>
                </c:pt>
                <c:pt idx="1525">
                  <c:v>2.2332273957947586</c:v>
                </c:pt>
                <c:pt idx="1526">
                  <c:v>2.2265377530886648</c:v>
                </c:pt>
                <c:pt idx="1527">
                  <c:v>2.219868149237378</c:v>
                </c:pt>
                <c:pt idx="1528">
                  <c:v>2.2132185242144184</c:v>
                </c:pt>
                <c:pt idx="1529">
                  <c:v>2.2065888181731159</c:v>
                </c:pt>
                <c:pt idx="1530">
                  <c:v>2.1999789714460714</c:v>
                </c:pt>
                <c:pt idx="1531">
                  <c:v>2.1933889245446196</c:v>
                </c:pt>
                <c:pt idx="1532">
                  <c:v>2.1868186181582945</c:v>
                </c:pt>
                <c:pt idx="1533">
                  <c:v>2.1802679931542936</c:v>
                </c:pt>
                <c:pt idx="1534">
                  <c:v>2.1737369905769479</c:v>
                </c:pt>
                <c:pt idx="1535">
                  <c:v>2.1672255516471903</c:v>
                </c:pt>
                <c:pt idx="1536">
                  <c:v>2.1607336177620264</c:v>
                </c:pt>
                <c:pt idx="1537">
                  <c:v>2.1542611304940071</c:v>
                </c:pt>
                <c:pt idx="1538">
                  <c:v>2.1478080315907038</c:v>
                </c:pt>
                <c:pt idx="1539">
                  <c:v>2.1413742629741823</c:v>
                </c:pt>
                <c:pt idx="1540">
                  <c:v>2.134959766740482</c:v>
                </c:pt>
                <c:pt idx="1541">
                  <c:v>2.1285644851590932</c:v>
                </c:pt>
                <c:pt idx="1542">
                  <c:v>2.1221883606724385</c:v>
                </c:pt>
                <c:pt idx="1543">
                  <c:v>2.1158313358953547</c:v>
                </c:pt>
                <c:pt idx="1544">
                  <c:v>2.1094933536145759</c:v>
                </c:pt>
                <c:pt idx="1545">
                  <c:v>2.1031743567882186</c:v>
                </c:pt>
                <c:pt idx="1546">
                  <c:v>2.0968742885452691</c:v>
                </c:pt>
                <c:pt idx="1547">
                  <c:v>2.0905930921850704</c:v>
                </c:pt>
                <c:pt idx="1548">
                  <c:v>2.0843307111768126</c:v>
                </c:pt>
                <c:pt idx="1549">
                  <c:v>2.0780870891590246</c:v>
                </c:pt>
                <c:pt idx="1550">
                  <c:v>2.0718621699390662</c:v>
                </c:pt>
                <c:pt idx="1551">
                  <c:v>2.0656558974926225</c:v>
                </c:pt>
                <c:pt idx="1552">
                  <c:v>2.0594682159631992</c:v>
                </c:pt>
                <c:pt idx="1553">
                  <c:v>2.0532990696616209</c:v>
                </c:pt>
                <c:pt idx="1554">
                  <c:v>2.0471484030655294</c:v>
                </c:pt>
                <c:pt idx="1555">
                  <c:v>2.0410161608188839</c:v>
                </c:pt>
                <c:pt idx="1556">
                  <c:v>2.0349022877314624</c:v>
                </c:pt>
                <c:pt idx="1557">
                  <c:v>2.0288067287783664</c:v>
                </c:pt>
                <c:pt idx="1558">
                  <c:v>2.0227294290995239</c:v>
                </c:pt>
                <c:pt idx="1559">
                  <c:v>2.0166703339991967</c:v>
                </c:pt>
                <c:pt idx="1560">
                  <c:v>2.010629388945488</c:v>
                </c:pt>
                <c:pt idx="1561">
                  <c:v>2.0046065395698514</c:v>
                </c:pt>
                <c:pt idx="1562">
                  <c:v>1.998601731666602</c:v>
                </c:pt>
                <c:pt idx="1563">
                  <c:v>1.9926149111924283</c:v>
                </c:pt>
                <c:pt idx="1564">
                  <c:v>1.9866460242659054</c:v>
                </c:pt>
                <c:pt idx="1565">
                  <c:v>1.9806950171670108</c:v>
                </c:pt>
                <c:pt idx="1566">
                  <c:v>1.9747618363366404</c:v>
                </c:pt>
                <c:pt idx="1567">
                  <c:v>1.9688464283761267</c:v>
                </c:pt>
                <c:pt idx="1568">
                  <c:v>1.962948740046758</c:v>
                </c:pt>
                <c:pt idx="1569">
                  <c:v>1.9570687182692996</c:v>
                </c:pt>
                <c:pt idx="1570">
                  <c:v>1.951206310123516</c:v>
                </c:pt>
                <c:pt idx="1571">
                  <c:v>1.9453614628476941</c:v>
                </c:pt>
                <c:pt idx="1572">
                  <c:v>1.9395341238381689</c:v>
                </c:pt>
                <c:pt idx="1573">
                  <c:v>1.9337242406488502</c:v>
                </c:pt>
                <c:pt idx="1574">
                  <c:v>1.9279317609907498</c:v>
                </c:pt>
                <c:pt idx="1575">
                  <c:v>1.922156632731512</c:v>
                </c:pt>
                <c:pt idx="1576">
                  <c:v>1.9163988038949433</c:v>
                </c:pt>
                <c:pt idx="1577">
                  <c:v>1.9106582226605455</c:v>
                </c:pt>
                <c:pt idx="1578">
                  <c:v>1.9049348373630486</c:v>
                </c:pt>
                <c:pt idx="1579">
                  <c:v>1.8992285964919462</c:v>
                </c:pt>
                <c:pt idx="1580">
                  <c:v>1.893539448691032</c:v>
                </c:pt>
                <c:pt idx="1581">
                  <c:v>1.8878673427579373</c:v>
                </c:pt>
                <c:pt idx="1582">
                  <c:v>1.8822122276436706</c:v>
                </c:pt>
                <c:pt idx="1583">
                  <c:v>1.8765740524521577</c:v>
                </c:pt>
                <c:pt idx="1584">
                  <c:v>1.8709527664397838</c:v>
                </c:pt>
                <c:pt idx="1585">
                  <c:v>1.8653483190149367</c:v>
                </c:pt>
                <c:pt idx="1586">
                  <c:v>1.8597606597375518</c:v>
                </c:pt>
                <c:pt idx="1587">
                  <c:v>1.8541897383186579</c:v>
                </c:pt>
                <c:pt idx="1588">
                  <c:v>1.8486355046199248</c:v>
                </c:pt>
                <c:pt idx="1589">
                  <c:v>1.8430979086532115</c:v>
                </c:pt>
                <c:pt idx="1590">
                  <c:v>1.837576900580117</c:v>
                </c:pt>
                <c:pt idx="1591">
                  <c:v>1.8320724307115315</c:v>
                </c:pt>
                <c:pt idx="1592">
                  <c:v>1.8265844495071888</c:v>
                </c:pt>
                <c:pt idx="1593">
                  <c:v>1.821112907575221</c:v>
                </c:pt>
                <c:pt idx="1594">
                  <c:v>1.8156577556717139</c:v>
                </c:pt>
                <c:pt idx="1595">
                  <c:v>1.8102189447002637</c:v>
                </c:pt>
                <c:pt idx="1596">
                  <c:v>1.8047964257115348</c:v>
                </c:pt>
                <c:pt idx="1597">
                  <c:v>1.7993901499028195</c:v>
                </c:pt>
                <c:pt idx="1598">
                  <c:v>1.7940000686175994</c:v>
                </c:pt>
                <c:pt idx="1599">
                  <c:v>1.7886261333451063</c:v>
                </c:pt>
                <c:pt idx="1600">
                  <c:v>1.7832682957198864</c:v>
                </c:pt>
                <c:pt idx="1601">
                  <c:v>1.7779265075213651</c:v>
                </c:pt>
                <c:pt idx="1602">
                  <c:v>1.7726007206734125</c:v>
                </c:pt>
                <c:pt idx="1603">
                  <c:v>1.767290887243911</c:v>
                </c:pt>
                <c:pt idx="1604">
                  <c:v>1.7619969594443239</c:v>
                </c:pt>
                <c:pt idx="1605">
                  <c:v>1.7567188896292654</c:v>
                </c:pt>
                <c:pt idx="1606">
                  <c:v>1.7514566302960712</c:v>
                </c:pt>
                <c:pt idx="1607">
                  <c:v>1.7462101340843721</c:v>
                </c:pt>
                <c:pt idx="1608">
                  <c:v>1.7409793537756668</c:v>
                </c:pt>
                <c:pt idx="1609">
                  <c:v>1.7357642422928969</c:v>
                </c:pt>
                <c:pt idx="1610">
                  <c:v>1.7305647527000243</c:v>
                </c:pt>
                <c:pt idx="1611">
                  <c:v>1.7253808382016071</c:v>
                </c:pt>
                <c:pt idx="1612">
                  <c:v>1.7202124521423803</c:v>
                </c:pt>
                <c:pt idx="1613">
                  <c:v>1.715059548006834</c:v>
                </c:pt>
                <c:pt idx="1614">
                  <c:v>1.7099220794187966</c:v>
                </c:pt>
                <c:pt idx="1615">
                  <c:v>1.7048000001410157</c:v>
                </c:pt>
                <c:pt idx="1616">
                  <c:v>1.6996932640747435</c:v>
                </c:pt>
                <c:pt idx="1617">
                  <c:v>1.6946018252593209</c:v>
                </c:pt>
                <c:pt idx="1618">
                  <c:v>1.6895256378717642</c:v>
                </c:pt>
                <c:pt idx="1619">
                  <c:v>1.6844646562263528</c:v>
                </c:pt>
                <c:pt idx="1620">
                  <c:v>1.6794188347742174</c:v>
                </c:pt>
                <c:pt idx="1621">
                  <c:v>1.6743881281029311</c:v>
                </c:pt>
                <c:pt idx="1622">
                  <c:v>1.6693724909360999</c:v>
                </c:pt>
                <c:pt idx="1623">
                  <c:v>1.6643718781329553</c:v>
                </c:pt>
                <c:pt idx="1624">
                  <c:v>1.6593862446879486</c:v>
                </c:pt>
                <c:pt idx="1625">
                  <c:v>1.6544155457303449</c:v>
                </c:pt>
                <c:pt idx="1626">
                  <c:v>1.6494597365238199</c:v>
                </c:pt>
                <c:pt idx="1627">
                  <c:v>1.6445187724660577</c:v>
                </c:pt>
                <c:pt idx="1628">
                  <c:v>1.6395926090883481</c:v>
                </c:pt>
                <c:pt idx="1629">
                  <c:v>1.6346812020551875</c:v>
                </c:pt>
                <c:pt idx="1630">
                  <c:v>1.6297845071638797</c:v>
                </c:pt>
                <c:pt idx="1631">
                  <c:v>1.6249024803441372</c:v>
                </c:pt>
                <c:pt idx="1632">
                  <c:v>1.620035077657686</c:v>
                </c:pt>
                <c:pt idx="1633">
                  <c:v>1.615182255297869</c:v>
                </c:pt>
                <c:pt idx="1634">
                  <c:v>1.6103439695892521</c:v>
                </c:pt>
                <c:pt idx="1635">
                  <c:v>1.6055201769872314</c:v>
                </c:pt>
                <c:pt idx="1636">
                  <c:v>1.6007108340776408</c:v>
                </c:pt>
                <c:pt idx="1637">
                  <c:v>1.5959158975763617</c:v>
                </c:pt>
                <c:pt idx="1638">
                  <c:v>1.5911353243289332</c:v>
                </c:pt>
                <c:pt idx="1639">
                  <c:v>1.5863690713101639</c:v>
                </c:pt>
                <c:pt idx="1640">
                  <c:v>1.5816170956237443</c:v>
                </c:pt>
                <c:pt idx="1641">
                  <c:v>1.5768793545018613</c:v>
                </c:pt>
                <c:pt idx="1642">
                  <c:v>1.5721558053048128</c:v>
                </c:pt>
                <c:pt idx="1643">
                  <c:v>1.5674464055206241</c:v>
                </c:pt>
                <c:pt idx="1644">
                  <c:v>1.5627511127646652</c:v>
                </c:pt>
                <c:pt idx="1645">
                  <c:v>1.5580698847792698</c:v>
                </c:pt>
                <c:pt idx="1646">
                  <c:v>1.5534026794333544</c:v>
                </c:pt>
                <c:pt idx="1647">
                  <c:v>1.5487494547220393</c:v>
                </c:pt>
                <c:pt idx="1648">
                  <c:v>1.5441101687662708</c:v>
                </c:pt>
                <c:pt idx="1649">
                  <c:v>1.539484779812444</c:v>
                </c:pt>
                <c:pt idx="1650">
                  <c:v>1.5348732462320269</c:v>
                </c:pt>
                <c:pt idx="1651">
                  <c:v>1.5302755265211865</c:v>
                </c:pt>
                <c:pt idx="1652">
                  <c:v>1.525691579300414</c:v>
                </c:pt>
                <c:pt idx="1653">
                  <c:v>1.5211213633141536</c:v>
                </c:pt>
                <c:pt idx="1654">
                  <c:v>1.5165648374304306</c:v>
                </c:pt>
                <c:pt idx="1655">
                  <c:v>1.5120219606404812</c:v>
                </c:pt>
                <c:pt idx="1656">
                  <c:v>1.507492692058384</c:v>
                </c:pt>
                <c:pt idx="1657">
                  <c:v>1.5029769909206907</c:v>
                </c:pt>
                <c:pt idx="1658">
                  <c:v>1.4984748165860609</c:v>
                </c:pt>
                <c:pt idx="1659">
                  <c:v>1.493986128534895</c:v>
                </c:pt>
                <c:pt idx="1660">
                  <c:v>1.4895108863689703</c:v>
                </c:pt>
                <c:pt idx="1661">
                  <c:v>1.4850490498110771</c:v>
                </c:pt>
                <c:pt idx="1662">
                  <c:v>1.4806005787046563</c:v>
                </c:pt>
                <c:pt idx="1663">
                  <c:v>1.4761654330134379</c:v>
                </c:pt>
                <c:pt idx="1664">
                  <c:v>1.4717435728210808</c:v>
                </c:pt>
                <c:pt idx="1665">
                  <c:v>1.4673349583308133</c:v>
                </c:pt>
                <c:pt idx="1666">
                  <c:v>1.4629395498650752</c:v>
                </c:pt>
                <c:pt idx="1667">
                  <c:v>1.458557307865161</c:v>
                </c:pt>
                <c:pt idx="1668">
                  <c:v>1.4541881928908627</c:v>
                </c:pt>
                <c:pt idx="1669">
                  <c:v>1.4498321656201161</c:v>
                </c:pt>
                <c:pt idx="1670">
                  <c:v>1.4454891868486466</c:v>
                </c:pt>
                <c:pt idx="1671">
                  <c:v>1.4411592174896157</c:v>
                </c:pt>
                <c:pt idx="1672">
                  <c:v>1.4368422185732701</c:v>
                </c:pt>
                <c:pt idx="1673">
                  <c:v>1.4325381512465905</c:v>
                </c:pt>
                <c:pt idx="1674">
                  <c:v>1.4282469767729415</c:v>
                </c:pt>
                <c:pt idx="1675">
                  <c:v>1.4239686565317242</c:v>
                </c:pt>
                <c:pt idx="1676">
                  <c:v>1.4197031520180274</c:v>
                </c:pt>
                <c:pt idx="1677">
                  <c:v>1.4154504248422819</c:v>
                </c:pt>
                <c:pt idx="1678">
                  <c:v>1.4112104367299143</c:v>
                </c:pt>
                <c:pt idx="1679">
                  <c:v>1.406983149521003</c:v>
                </c:pt>
                <c:pt idx="1680">
                  <c:v>1.4027685251699344</c:v>
                </c:pt>
                <c:pt idx="1681">
                  <c:v>1.398566525745061</c:v>
                </c:pt>
                <c:pt idx="1682">
                  <c:v>1.3943771134283598</c:v>
                </c:pt>
                <c:pt idx="1683">
                  <c:v>1.3902002505150914</c:v>
                </c:pt>
                <c:pt idx="1684">
                  <c:v>1.3860358994134614</c:v>
                </c:pt>
                <c:pt idx="1685">
                  <c:v>1.3818840226442819</c:v>
                </c:pt>
                <c:pt idx="1686">
                  <c:v>1.3777445828406338</c:v>
                </c:pt>
                <c:pt idx="1687">
                  <c:v>1.3736175427475312</c:v>
                </c:pt>
                <c:pt idx="1688">
                  <c:v>1.3695028652215853</c:v>
                </c:pt>
                <c:pt idx="1689">
                  <c:v>1.3654005132306704</c:v>
                </c:pt>
                <c:pt idx="1690">
                  <c:v>1.3613104498535911</c:v>
                </c:pt>
                <c:pt idx="1691">
                  <c:v>1.3572326382797493</c:v>
                </c:pt>
                <c:pt idx="1692">
                  <c:v>1.3531670418088133</c:v>
                </c:pt>
                <c:pt idx="1693">
                  <c:v>1.3491136238503876</c:v>
                </c:pt>
                <c:pt idx="1694">
                  <c:v>1.345072347923683</c:v>
                </c:pt>
                <c:pt idx="1695">
                  <c:v>1.3410431776571889</c:v>
                </c:pt>
                <c:pt idx="1696">
                  <c:v>1.337026076788346</c:v>
                </c:pt>
                <c:pt idx="1697">
                  <c:v>1.3330210091632189</c:v>
                </c:pt>
                <c:pt idx="1698">
                  <c:v>1.3290279387361721</c:v>
                </c:pt>
                <c:pt idx="1699">
                  <c:v>1.325046829569545</c:v>
                </c:pt>
                <c:pt idx="1700">
                  <c:v>1.321077645833328</c:v>
                </c:pt>
                <c:pt idx="1701">
                  <c:v>1.3171203518048409</c:v>
                </c:pt>
                <c:pt idx="1702">
                  <c:v>1.3131749118684106</c:v>
                </c:pt>
                <c:pt idx="1703">
                  <c:v>1.309241290515051</c:v>
                </c:pt>
                <c:pt idx="1704">
                  <c:v>1.3053194523421434</c:v>
                </c:pt>
                <c:pt idx="1705">
                  <c:v>1.3014093620531177</c:v>
                </c:pt>
                <c:pt idx="1706">
                  <c:v>1.2975109844571351</c:v>
                </c:pt>
                <c:pt idx="1707">
                  <c:v>1.2936242844687709</c:v>
                </c:pt>
                <c:pt idx="1708">
                  <c:v>1.2897492271076987</c:v>
                </c:pt>
                <c:pt idx="1709">
                  <c:v>1.2858857774983763</c:v>
                </c:pt>
                <c:pt idx="1710">
                  <c:v>1.2820339008697312</c:v>
                </c:pt>
                <c:pt idx="1711">
                  <c:v>1.2781935625548477</c:v>
                </c:pt>
                <c:pt idx="1712">
                  <c:v>1.2743647279906549</c:v>
                </c:pt>
                <c:pt idx="1713">
                  <c:v>1.270547362717616</c:v>
                </c:pt>
                <c:pt idx="1714">
                  <c:v>1.2667414323794179</c:v>
                </c:pt>
                <c:pt idx="1715">
                  <c:v>1.2629469027226616</c:v>
                </c:pt>
                <c:pt idx="1716">
                  <c:v>1.2591637395965547</c:v>
                </c:pt>
                <c:pt idx="1717">
                  <c:v>1.2553919089526036</c:v>
                </c:pt>
                <c:pt idx="1718">
                  <c:v>1.2516313768443068</c:v>
                </c:pt>
                <c:pt idx="1719">
                  <c:v>1.2478821094268502</c:v>
                </c:pt>
                <c:pt idx="1720">
                  <c:v>1.2441440729568016</c:v>
                </c:pt>
                <c:pt idx="1721">
                  <c:v>1.2404172337918078</c:v>
                </c:pt>
                <c:pt idx="1722">
                  <c:v>1.2367015583902907</c:v>
                </c:pt>
                <c:pt idx="1723">
                  <c:v>1.232997013311147</c:v>
                </c:pt>
                <c:pt idx="1724">
                  <c:v>1.2293035652134459</c:v>
                </c:pt>
                <c:pt idx="1725">
                  <c:v>1.2256211808561295</c:v>
                </c:pt>
                <c:pt idx="1726">
                  <c:v>1.2219498270977136</c:v>
                </c:pt>
                <c:pt idx="1727">
                  <c:v>1.2182894708959897</c:v>
                </c:pt>
                <c:pt idx="1728">
                  <c:v>1.2146400793077274</c:v>
                </c:pt>
                <c:pt idx="1729">
                  <c:v>1.2110016194883777</c:v>
                </c:pt>
                <c:pt idx="1730">
                  <c:v>1.2073740586917776</c:v>
                </c:pt>
                <c:pt idx="1731">
                  <c:v>1.2037573642698556</c:v>
                </c:pt>
                <c:pt idx="1732">
                  <c:v>1.2001515036723374</c:v>
                </c:pt>
                <c:pt idx="1733">
                  <c:v>1.1965564444464531</c:v>
                </c:pt>
                <c:pt idx="1734">
                  <c:v>1.1929721542366458</c:v>
                </c:pt>
                <c:pt idx="1735">
                  <c:v>1.1893986007842792</c:v>
                </c:pt>
                <c:pt idx="1736">
                  <c:v>1.1858357519273479</c:v>
                </c:pt>
                <c:pt idx="1737">
                  <c:v>1.1822835756001884</c:v>
                </c:pt>
                <c:pt idx="1738">
                  <c:v>1.1787420398331898</c:v>
                </c:pt>
                <c:pt idx="1739">
                  <c:v>1.1752111127525062</c:v>
                </c:pt>
                <c:pt idx="1740">
                  <c:v>1.1716907625797701</c:v>
                </c:pt>
                <c:pt idx="1741">
                  <c:v>1.1681809576318061</c:v>
                </c:pt>
                <c:pt idx="1742">
                  <c:v>1.1646816663203459</c:v>
                </c:pt>
                <c:pt idx="1743">
                  <c:v>1.1611928571517443</c:v>
                </c:pt>
                <c:pt idx="1744">
                  <c:v>1.157714498726695</c:v>
                </c:pt>
                <c:pt idx="1745">
                  <c:v>1.1542465597399489</c:v>
                </c:pt>
                <c:pt idx="1746">
                  <c:v>1.1507890089800317</c:v>
                </c:pt>
                <c:pt idx="1747">
                  <c:v>1.147341815328963</c:v>
                </c:pt>
                <c:pt idx="1748">
                  <c:v>1.1439049477619769</c:v>
                </c:pt>
                <c:pt idx="1749">
                  <c:v>1.1404783753472421</c:v>
                </c:pt>
                <c:pt idx="1750">
                  <c:v>1.1370620672455836</c:v>
                </c:pt>
                <c:pt idx="1751">
                  <c:v>1.1336559927102055</c:v>
                </c:pt>
                <c:pt idx="1752">
                  <c:v>1.1302601210864138</c:v>
                </c:pt>
                <c:pt idx="1753">
                  <c:v>1.1268744218113413</c:v>
                </c:pt>
                <c:pt idx="1754">
                  <c:v>1.1234988644136714</c:v>
                </c:pt>
                <c:pt idx="1755">
                  <c:v>1.1201334185133649</c:v>
                </c:pt>
                <c:pt idx="1756">
                  <c:v>1.1167780538213858</c:v>
                </c:pt>
                <c:pt idx="1757">
                  <c:v>1.1134327401394295</c:v>
                </c:pt>
                <c:pt idx="1758">
                  <c:v>1.1100974473596501</c:v>
                </c:pt>
                <c:pt idx="1759">
                  <c:v>1.1067721454643902</c:v>
                </c:pt>
                <c:pt idx="1760">
                  <c:v>1.1034568045259101</c:v>
                </c:pt>
                <c:pt idx="1761">
                  <c:v>1.100151394706119</c:v>
                </c:pt>
                <c:pt idx="1762">
                  <c:v>1.0968558862563063</c:v>
                </c:pt>
                <c:pt idx="1763">
                  <c:v>1.0935702495168738</c:v>
                </c:pt>
                <c:pt idx="1764">
                  <c:v>1.0902944549170686</c:v>
                </c:pt>
                <c:pt idx="1765">
                  <c:v>1.0870284729747171</c:v>
                </c:pt>
                <c:pt idx="1766">
                  <c:v>1.0837722742959597</c:v>
                </c:pt>
                <c:pt idx="1767">
                  <c:v>1.0805258295749864</c:v>
                </c:pt>
                <c:pt idx="1768">
                  <c:v>1.0772891095937729</c:v>
                </c:pt>
                <c:pt idx="1769">
                  <c:v>1.0740620852218175</c:v>
                </c:pt>
                <c:pt idx="1770">
                  <c:v>1.070844727415879</c:v>
                </c:pt>
                <c:pt idx="1771">
                  <c:v>1.0676370072197154</c:v>
                </c:pt>
                <c:pt idx="1772">
                  <c:v>1.0644388957638233</c:v>
                </c:pt>
                <c:pt idx="1773">
                  <c:v>1.061250364265178</c:v>
                </c:pt>
                <c:pt idx="1774">
                  <c:v>1.0580713840269746</c:v>
                </c:pt>
                <c:pt idx="1775">
                  <c:v>1.0549019264383694</c:v>
                </c:pt>
                <c:pt idx="1776">
                  <c:v>1.0517419629742228</c:v>
                </c:pt>
                <c:pt idx="1777">
                  <c:v>1.0485914651948423</c:v>
                </c:pt>
                <c:pt idx="1778">
                  <c:v>1.0454504047457265</c:v>
                </c:pt>
                <c:pt idx="1779">
                  <c:v>1.0423187533573102</c:v>
                </c:pt>
                <c:pt idx="1780">
                  <c:v>1.0391964828447098</c:v>
                </c:pt>
                <c:pt idx="1781">
                  <c:v>1.0360835651074696</c:v>
                </c:pt>
                <c:pt idx="1782">
                  <c:v>1.0329799721293089</c:v>
                </c:pt>
                <c:pt idx="1783">
                  <c:v>1.0298856759778698</c:v>
                </c:pt>
                <c:pt idx="1784">
                  <c:v>1.0268006488044663</c:v>
                </c:pt>
                <c:pt idx="1785">
                  <c:v>1.0237248628438329</c:v>
                </c:pt>
                <c:pt idx="1786">
                  <c:v>1.0206582904138752</c:v>
                </c:pt>
                <c:pt idx="1787">
                  <c:v>1.0176009039154208</c:v>
                </c:pt>
                <c:pt idx="1788">
                  <c:v>1.0145526758319705</c:v>
                </c:pt>
                <c:pt idx="1789">
                  <c:v>1.0115135787294509</c:v>
                </c:pt>
                <c:pt idx="1790">
                  <c:v>1.0084835852559675</c:v>
                </c:pt>
                <c:pt idx="1791">
                  <c:v>1.0054626681415588</c:v>
                </c:pt>
                <c:pt idx="1792">
                  <c:v>1.0024508001979502</c:v>
                </c:pt>
                <c:pt idx="1793">
                  <c:v>0.99944795431830991</c:v>
                </c:pt>
                <c:pt idx="1794">
                  <c:v>0.9964541034770048</c:v>
                </c:pt>
                <c:pt idx="1795">
                  <c:v>0.99346922072935706</c:v>
                </c:pt>
                <c:pt idx="1796">
                  <c:v>0.99049327921140173</c:v>
                </c:pt>
                <c:pt idx="1797">
                  <c:v>0.98752625213964518</c:v>
                </c:pt>
                <c:pt idx="1798">
                  <c:v>0.98456811281082368</c:v>
                </c:pt>
                <c:pt idx="1799">
                  <c:v>0.98161883460166333</c:v>
                </c:pt>
                <c:pt idx="1800">
                  <c:v>0.97867839096864029</c:v>
                </c:pt>
                <c:pt idx="1801">
                  <c:v>0.97574675544774203</c:v>
                </c:pt>
                <c:pt idx="1802">
                  <c:v>0.97282390165422916</c:v>
                </c:pt>
                <c:pt idx="1803">
                  <c:v>0.96990980328239773</c:v>
                </c:pt>
                <c:pt idx="1804">
                  <c:v>0.96700443410534265</c:v>
                </c:pt>
                <c:pt idx="1805">
                  <c:v>0.96410776797472186</c:v>
                </c:pt>
                <c:pt idx="1806">
                  <c:v>0.96121977882052057</c:v>
                </c:pt>
                <c:pt idx="1807">
                  <c:v>0.95834044065081692</c:v>
                </c:pt>
                <c:pt idx="1808">
                  <c:v>0.95546972755154791</c:v>
                </c:pt>
                <c:pt idx="1809">
                  <c:v>0.95260761368627622</c:v>
                </c:pt>
                <c:pt idx="1810">
                  <c:v>0.94975407329595785</c:v>
                </c:pt>
                <c:pt idx="1811">
                  <c:v>0.94690908069871005</c:v>
                </c:pt>
                <c:pt idx="1812">
                  <c:v>0.94407261028958012</c:v>
                </c:pt>
                <c:pt idx="1813">
                  <c:v>0.94124463654031532</c:v>
                </c:pt>
                <c:pt idx="1814">
                  <c:v>0.93842513399913274</c:v>
                </c:pt>
                <c:pt idx="1815">
                  <c:v>0.93561407729049051</c:v>
                </c:pt>
                <c:pt idx="1816">
                  <c:v>0.93281144111485936</c:v>
                </c:pt>
                <c:pt idx="1817">
                  <c:v>0.93001720024849466</c:v>
                </c:pt>
                <c:pt idx="1818">
                  <c:v>0.92723132954320986</c:v>
                </c:pt>
                <c:pt idx="1819">
                  <c:v>0.92445380392614973</c:v>
                </c:pt>
                <c:pt idx="1820">
                  <c:v>0.92168459839956507</c:v>
                </c:pt>
                <c:pt idx="1821">
                  <c:v>0.91892368804058733</c:v>
                </c:pt>
                <c:pt idx="1822">
                  <c:v>0.91617104800100468</c:v>
                </c:pt>
                <c:pt idx="1823">
                  <c:v>0.91342665350703822</c:v>
                </c:pt>
                <c:pt idx="1824">
                  <c:v>0.91069047985911888</c:v>
                </c:pt>
                <c:pt idx="1825">
                  <c:v>0.90796250243166554</c:v>
                </c:pt>
                <c:pt idx="1826">
                  <c:v>0.90524269667286283</c:v>
                </c:pt>
                <c:pt idx="1827">
                  <c:v>0.90253103810444057</c:v>
                </c:pt>
                <c:pt idx="1828">
                  <c:v>0.89982750232145325</c:v>
                </c:pt>
                <c:pt idx="1829">
                  <c:v>0.89713206499206066</c:v>
                </c:pt>
                <c:pt idx="1830">
                  <c:v>0.89444470185730873</c:v>
                </c:pt>
                <c:pt idx="1831">
                  <c:v>0.89176538873091094</c:v>
                </c:pt>
                <c:pt idx="1832">
                  <c:v>0.88909410149903112</c:v>
                </c:pt>
                <c:pt idx="1833">
                  <c:v>0.88643081612006625</c:v>
                </c:pt>
                <c:pt idx="1834">
                  <c:v>0.88377550862442988</c:v>
                </c:pt>
                <c:pt idx="1835">
                  <c:v>0.88112815511433662</c:v>
                </c:pt>
                <c:pt idx="1836">
                  <c:v>0.87848873176358699</c:v>
                </c:pt>
                <c:pt idx="1837">
                  <c:v>0.87585721481735301</c:v>
                </c:pt>
                <c:pt idx="1838">
                  <c:v>0.87323358059196443</c:v>
                </c:pt>
                <c:pt idx="1839">
                  <c:v>0.87061780547469547</c:v>
                </c:pt>
                <c:pt idx="1840">
                  <c:v>0.86800986592355245</c:v>
                </c:pt>
                <c:pt idx="1841">
                  <c:v>0.86540973846706182</c:v>
                </c:pt>
                <c:pt idx="1842">
                  <c:v>0.86281739970405891</c:v>
                </c:pt>
                <c:pt idx="1843">
                  <c:v>0.86023282630347742</c:v>
                </c:pt>
                <c:pt idx="1844">
                  <c:v>0.85765599500413925</c:v>
                </c:pt>
                <c:pt idx="1845">
                  <c:v>0.85508688261454524</c:v>
                </c:pt>
                <c:pt idx="1846">
                  <c:v>0.85252546601266666</c:v>
                </c:pt>
                <c:pt idx="1847">
                  <c:v>0.84997172214573669</c:v>
                </c:pt>
                <c:pt idx="1848">
                  <c:v>0.84742562803004329</c:v>
                </c:pt>
                <c:pt idx="1849">
                  <c:v>0.84488716075072234</c:v>
                </c:pt>
                <c:pt idx="1850">
                  <c:v>0.84235629746155116</c:v>
                </c:pt>
                <c:pt idx="1851">
                  <c:v>0.83983301538474298</c:v>
                </c:pt>
                <c:pt idx="1852">
                  <c:v>0.83731729181074221</c:v>
                </c:pt>
                <c:pt idx="1853">
                  <c:v>0.83480910409801956</c:v>
                </c:pt>
                <c:pt idx="1854">
                  <c:v>0.83230842967286878</c:v>
                </c:pt>
                <c:pt idx="1855">
                  <c:v>0.82981524602920309</c:v>
                </c:pt>
                <c:pt idx="1856">
                  <c:v>0.82732953072835302</c:v>
                </c:pt>
                <c:pt idx="1857">
                  <c:v>0.82485126139886389</c:v>
                </c:pt>
                <c:pt idx="1858">
                  <c:v>0.82238041573629517</c:v>
                </c:pt>
                <c:pt idx="1859">
                  <c:v>0.81991697150301912</c:v>
                </c:pt>
                <c:pt idx="1860">
                  <c:v>0.81746090652802106</c:v>
                </c:pt>
                <c:pt idx="1861">
                  <c:v>0.81501219870669961</c:v>
                </c:pt>
                <c:pt idx="1862">
                  <c:v>0.81257082600066788</c:v>
                </c:pt>
                <c:pt idx="1863">
                  <c:v>0.81013676643755494</c:v>
                </c:pt>
                <c:pt idx="1864">
                  <c:v>0.80770999811080835</c:v>
                </c:pt>
                <c:pt idx="1865">
                  <c:v>0.8052904991794968</c:v>
                </c:pt>
                <c:pt idx="1866">
                  <c:v>0.80287824786811357</c:v>
                </c:pt>
                <c:pt idx="1867">
                  <c:v>0.80047322246638064</c:v>
                </c:pt>
                <c:pt idx="1868">
                  <c:v>0.79807540132905308</c:v>
                </c:pt>
                <c:pt idx="1869">
                  <c:v>0.79568476287572454</c:v>
                </c:pt>
                <c:pt idx="1870">
                  <c:v>0.79330128559063273</c:v>
                </c:pt>
                <c:pt idx="1871">
                  <c:v>0.79092494802246605</c:v>
                </c:pt>
                <c:pt idx="1872">
                  <c:v>0.78855572878417024</c:v>
                </c:pt>
                <c:pt idx="1873">
                  <c:v>0.78619360655275627</c:v>
                </c:pt>
                <c:pt idx="1874">
                  <c:v>0.78383856006910813</c:v>
                </c:pt>
                <c:pt idx="1875">
                  <c:v>0.7814905681377915</c:v>
                </c:pt>
                <c:pt idx="1876">
                  <c:v>0.77914960962686319</c:v>
                </c:pt>
                <c:pt idx="1877">
                  <c:v>0.77681566346768072</c:v>
                </c:pt>
                <c:pt idx="1878">
                  <c:v>0.77448870865471298</c:v>
                </c:pt>
                <c:pt idx="1879">
                  <c:v>0.77216872424535099</c:v>
                </c:pt>
                <c:pt idx="1880">
                  <c:v>0.76985568935971926</c:v>
                </c:pt>
                <c:pt idx="1881">
                  <c:v>0.76754958318048838</c:v>
                </c:pt>
                <c:pt idx="1882">
                  <c:v>0.76525038495268705</c:v>
                </c:pt>
                <c:pt idx="1883">
                  <c:v>0.76295807398351578</c:v>
                </c:pt>
                <c:pt idx="1884">
                  <c:v>0.76067262964216031</c:v>
                </c:pt>
                <c:pt idx="1885">
                  <c:v>0.75839403135960615</c:v>
                </c:pt>
                <c:pt idx="1886">
                  <c:v>0.75612225862845339</c:v>
                </c:pt>
                <c:pt idx="1887">
                  <c:v>0.75385729100273213</c:v>
                </c:pt>
                <c:pt idx="1888">
                  <c:v>0.75159910809771835</c:v>
                </c:pt>
                <c:pt idx="1889">
                  <c:v>0.74934768958975084</c:v>
                </c:pt>
                <c:pt idx="1890">
                  <c:v>0.74710301521604772</c:v>
                </c:pt>
                <c:pt idx="1891">
                  <c:v>0.74486506477452441</c:v>
                </c:pt>
                <c:pt idx="1892">
                  <c:v>0.74263381812361196</c:v>
                </c:pt>
                <c:pt idx="1893">
                  <c:v>0.74040925518207534</c:v>
                </c:pt>
                <c:pt idx="1894">
                  <c:v>0.73819135592883323</c:v>
                </c:pt>
                <c:pt idx="1895">
                  <c:v>0.73598010040277717</c:v>
                </c:pt>
                <c:pt idx="1896">
                  <c:v>0.73377546870259269</c:v>
                </c:pt>
                <c:pt idx="1897">
                  <c:v>0.73157744098657951</c:v>
                </c:pt>
                <c:pt idx="1898">
                  <c:v>0.72938599747247335</c:v>
                </c:pt>
                <c:pt idx="1899">
                  <c:v>0.72720111843726776</c:v>
                </c:pt>
                <c:pt idx="1900">
                  <c:v>0.7250227842170367</c:v>
                </c:pt>
                <c:pt idx="1901">
                  <c:v>0.72285097520675756</c:v>
                </c:pt>
                <c:pt idx="1902">
                  <c:v>0.72068567186013455</c:v>
                </c:pt>
                <c:pt idx="1903">
                  <c:v>0.7185268546894229</c:v>
                </c:pt>
                <c:pt idx="1904">
                  <c:v>0.71637450426525351</c:v>
                </c:pt>
                <c:pt idx="1905">
                  <c:v>0.71422860121645804</c:v>
                </c:pt>
                <c:pt idx="1906">
                  <c:v>0.71208912622989451</c:v>
                </c:pt>
                <c:pt idx="1907">
                  <c:v>0.70995606005027367</c:v>
                </c:pt>
                <c:pt idx="1908">
                  <c:v>0.70782938347998547</c:v>
                </c:pt>
                <c:pt idx="1909">
                  <c:v>0.70570907737892641</c:v>
                </c:pt>
                <c:pt idx="1910">
                  <c:v>0.70359512266432733</c:v>
                </c:pt>
                <c:pt idx="1911">
                  <c:v>0.70148750031058149</c:v>
                </c:pt>
                <c:pt idx="1912">
                  <c:v>0.69938619134907354</c:v>
                </c:pt>
                <c:pt idx="1913">
                  <c:v>0.69729117686800857</c:v>
                </c:pt>
                <c:pt idx="1914">
                  <c:v>0.69520243801224213</c:v>
                </c:pt>
                <c:pt idx="1915">
                  <c:v>0.69311995598311038</c:v>
                </c:pt>
                <c:pt idx="1916">
                  <c:v>0.69104371203826109</c:v>
                </c:pt>
                <c:pt idx="1917">
                  <c:v>0.68897368749148469</c:v>
                </c:pt>
                <c:pt idx="1918">
                  <c:v>0.68690986371254625</c:v>
                </c:pt>
                <c:pt idx="1919">
                  <c:v>0.68485222212701791</c:v>
                </c:pt>
                <c:pt idx="1920">
                  <c:v>0.68280074421611148</c:v>
                </c:pt>
                <c:pt idx="1921">
                  <c:v>0.68075541151651187</c:v>
                </c:pt>
                <c:pt idx="1922">
                  <c:v>0.67871620562021096</c:v>
                </c:pt>
                <c:pt idx="1923">
                  <c:v>0.67668310817434196</c:v>
                </c:pt>
                <c:pt idx="1924">
                  <c:v>0.67465610088101424</c:v>
                </c:pt>
                <c:pt idx="1925">
                  <c:v>0.6726351654971483</c:v>
                </c:pt>
                <c:pt idx="1926">
                  <c:v>0.67062028383431216</c:v>
                </c:pt>
                <c:pt idx="1927">
                  <c:v>0.66861143775855725</c:v>
                </c:pt>
                <c:pt idx="1928">
                  <c:v>0.66660860919025522</c:v>
                </c:pt>
                <c:pt idx="1929">
                  <c:v>0.66461178010393551</c:v>
                </c:pt>
                <c:pt idx="1930">
                  <c:v>0.66262093252812293</c:v>
                </c:pt>
                <c:pt idx="1931">
                  <c:v>0.66063604854517577</c:v>
                </c:pt>
                <c:pt idx="1932">
                  <c:v>0.65865711029112484</c:v>
                </c:pt>
                <c:pt idx="1933">
                  <c:v>0.65668409995551247</c:v>
                </c:pt>
                <c:pt idx="1934">
                  <c:v>0.65471699978123232</c:v>
                </c:pt>
                <c:pt idx="1935">
                  <c:v>0.65275579206436951</c:v>
                </c:pt>
                <c:pt idx="1936">
                  <c:v>0.65080045915404139</c:v>
                </c:pt>
                <c:pt idx="1937">
                  <c:v>0.64885098345223857</c:v>
                </c:pt>
                <c:pt idx="1938">
                  <c:v>0.64690734741366651</c:v>
                </c:pt>
                <c:pt idx="1939">
                  <c:v>0.64496953354558784</c:v>
                </c:pt>
                <c:pt idx="1940">
                  <c:v>0.6430375244076646</c:v>
                </c:pt>
                <c:pt idx="1941">
                  <c:v>0.64111130261180149</c:v>
                </c:pt>
                <c:pt idx="1942">
                  <c:v>0.63919085082198945</c:v>
                </c:pt>
                <c:pt idx="1943">
                  <c:v>0.63727615175414931</c:v>
                </c:pt>
                <c:pt idx="1944">
                  <c:v>0.63536718817597659</c:v>
                </c:pt>
                <c:pt idx="1945">
                  <c:v>0.6334639429067862</c:v>
                </c:pt>
                <c:pt idx="1946">
                  <c:v>0.63156639881735788</c:v>
                </c:pt>
                <c:pt idx="1947">
                  <c:v>0.62967453882978197</c:v>
                </c:pt>
                <c:pt idx="1948">
                  <c:v>0.62778834591730581</c:v>
                </c:pt>
                <c:pt idx="1949">
                  <c:v>0.62590780310418048</c:v>
                </c:pt>
                <c:pt idx="1950">
                  <c:v>0.62403289346550794</c:v>
                </c:pt>
                <c:pt idx="1951">
                  <c:v>0.62216360012708882</c:v>
                </c:pt>
                <c:pt idx="1952">
                  <c:v>0.62029990626527054</c:v>
                </c:pt>
                <c:pt idx="1953">
                  <c:v>0.61844179510679564</c:v>
                </c:pt>
                <c:pt idx="1954">
                  <c:v>0.61658924992865116</c:v>
                </c:pt>
                <c:pt idx="1955">
                  <c:v>0.61474225405791805</c:v>
                </c:pt>
                <c:pt idx="1956">
                  <c:v>0.61290079087162097</c:v>
                </c:pt>
                <c:pt idx="1957">
                  <c:v>0.61106484379657877</c:v>
                </c:pt>
                <c:pt idx="1958">
                  <c:v>0.60923439630925547</c:v>
                </c:pt>
                <c:pt idx="1959">
                  <c:v>0.60740943193561125</c:v>
                </c:pt>
                <c:pt idx="1960">
                  <c:v>0.60558993425095453</c:v>
                </c:pt>
                <c:pt idx="1961">
                  <c:v>0.60377588687979378</c:v>
                </c:pt>
                <c:pt idx="1962">
                  <c:v>0.60196727349569035</c:v>
                </c:pt>
                <c:pt idx="1963">
                  <c:v>0.6001640778211117</c:v>
                </c:pt>
                <c:pt idx="1964">
                  <c:v>0.59836628362728461</c:v>
                </c:pt>
                <c:pt idx="1965">
                  <c:v>0.5965738747340491</c:v>
                </c:pt>
                <c:pt idx="1966">
                  <c:v>0.59478683500971308</c:v>
                </c:pt>
                <c:pt idx="1967">
                  <c:v>0.5930051483709069</c:v>
                </c:pt>
                <c:pt idx="1968">
                  <c:v>0.59122879878243884</c:v>
                </c:pt>
                <c:pt idx="1969">
                  <c:v>0.58945777025715063</c:v>
                </c:pt>
                <c:pt idx="1970">
                  <c:v>0.58769204685577359</c:v>
                </c:pt>
                <c:pt idx="1971">
                  <c:v>0.58593161268678517</c:v>
                </c:pt>
                <c:pt idx="1972">
                  <c:v>0.58417645190626599</c:v>
                </c:pt>
                <c:pt idx="1973">
                  <c:v>0.58242654871775712</c:v>
                </c:pt>
                <c:pt idx="1974">
                  <c:v>0.58068188737211812</c:v>
                </c:pt>
                <c:pt idx="1975">
                  <c:v>0.57894245216738505</c:v>
                </c:pt>
                <c:pt idx="1976">
                  <c:v>0.57720822744862943</c:v>
                </c:pt>
                <c:pt idx="1977">
                  <c:v>0.57547919760781696</c:v>
                </c:pt>
                <c:pt idx="1978">
                  <c:v>0.57375534708366749</c:v>
                </c:pt>
                <c:pt idx="1979">
                  <c:v>0.57203666036151457</c:v>
                </c:pt>
                <c:pt idx="1980">
                  <c:v>0.57032312197316615</c:v>
                </c:pt>
                <c:pt idx="1981">
                  <c:v>0.5686147164967652</c:v>
                </c:pt>
                <c:pt idx="1982">
                  <c:v>0.56691142855665089</c:v>
                </c:pt>
                <c:pt idx="1983">
                  <c:v>0.56521324282322016</c:v>
                </c:pt>
                <c:pt idx="1984">
                  <c:v>0.56352014401279005</c:v>
                </c:pt>
                <c:pt idx="1985">
                  <c:v>0.56183211688745982</c:v>
                </c:pt>
                <c:pt idx="1986">
                  <c:v>0.56014914625497392</c:v>
                </c:pt>
                <c:pt idx="1987">
                  <c:v>0.55847121696858537</c:v>
                </c:pt>
                <c:pt idx="1988">
                  <c:v>0.55679831392691925</c:v>
                </c:pt>
                <c:pt idx="1989">
                  <c:v>0.55513042207383678</c:v>
                </c:pt>
                <c:pt idx="1990">
                  <c:v>0.55346752639830021</c:v>
                </c:pt>
                <c:pt idx="1991">
                  <c:v>0.55180961193423705</c:v>
                </c:pt>
                <c:pt idx="1992">
                  <c:v>0.55015666376040606</c:v>
                </c:pt>
                <c:pt idx="1993">
                  <c:v>0.54850866700026246</c:v>
                </c:pt>
                <c:pt idx="1994">
                  <c:v>0.54686560682182428</c:v>
                </c:pt>
                <c:pt idx="1995">
                  <c:v>0.54522746843753889</c:v>
                </c:pt>
                <c:pt idx="1996">
                  <c:v>0.54359423710414967</c:v>
                </c:pt>
                <c:pt idx="1997">
                  <c:v>0.54196589812256368</c:v>
                </c:pt>
                <c:pt idx="1998">
                  <c:v>0.5403424368377191</c:v>
                </c:pt>
                <c:pt idx="1999">
                  <c:v>0.5387238386384533</c:v>
                </c:pt>
                <c:pt idx="2000">
                  <c:v>0.53711008895737167</c:v>
                </c:pt>
                <c:pt idx="2001">
                  <c:v>0.53550117327071611</c:v>
                </c:pt>
                <c:pt idx="2002">
                  <c:v>0.53389707709823464</c:v>
                </c:pt>
                <c:pt idx="2003">
                  <c:v>0.53229778600305089</c:v>
                </c:pt>
                <c:pt idx="2004">
                  <c:v>0.53070328559153412</c:v>
                </c:pt>
                <c:pt idx="2005">
                  <c:v>0.52911356151316991</c:v>
                </c:pt>
                <c:pt idx="2006">
                  <c:v>0.52752859946043085</c:v>
                </c:pt>
                <c:pt idx="2007">
                  <c:v>0.52594838516864784</c:v>
                </c:pt>
                <c:pt idx="2008">
                  <c:v>0.52437290441588147</c:v>
                </c:pt>
                <c:pt idx="2009">
                  <c:v>0.52280214302279437</c:v>
                </c:pt>
                <c:pt idx="2010">
                  <c:v>0.52123608685252332</c:v>
                </c:pt>
                <c:pt idx="2011">
                  <c:v>0.5196747218105523</c:v>
                </c:pt>
                <c:pt idx="2012">
                  <c:v>0.51811803384458543</c:v>
                </c:pt>
                <c:pt idx="2013">
                  <c:v>0.5165660089444204</c:v>
                </c:pt>
                <c:pt idx="2014">
                  <c:v>0.51501863314182272</c:v>
                </c:pt>
                <c:pt idx="2015">
                  <c:v>0.51347589251039971</c:v>
                </c:pt>
                <c:pt idx="2016">
                  <c:v>0.51193777316547528</c:v>
                </c:pt>
                <c:pt idx="2017">
                  <c:v>0.51040426126396488</c:v>
                </c:pt>
                <c:pt idx="2018">
                  <c:v>0.50887534300425108</c:v>
                </c:pt>
                <c:pt idx="2019">
                  <c:v>0.5073510046260592</c:v>
                </c:pt>
                <c:pt idx="2020">
                  <c:v>0.50583123241033356</c:v>
                </c:pt>
                <c:pt idx="2021">
                  <c:v>0.50431601267911408</c:v>
                </c:pt>
                <c:pt idx="2022">
                  <c:v>0.50280533179541276</c:v>
                </c:pt>
                <c:pt idx="2023">
                  <c:v>0.50129917616309161</c:v>
                </c:pt>
                <c:pt idx="2024">
                  <c:v>0.49979753222673967</c:v>
                </c:pt>
                <c:pt idx="2025">
                  <c:v>0.49830038647155139</c:v>
                </c:pt>
                <c:pt idx="2026">
                  <c:v>0.49680772542320489</c:v>
                </c:pt>
                <c:pt idx="2027">
                  <c:v>0.49531953564774067</c:v>
                </c:pt>
                <c:pt idx="2028">
                  <c:v>0.49383580375144065</c:v>
                </c:pt>
                <c:pt idx="2029">
                  <c:v>0.49235651638070782</c:v>
                </c:pt>
                <c:pt idx="2030">
                  <c:v>0.49088166022194579</c:v>
                </c:pt>
                <c:pt idx="2031">
                  <c:v>0.48941122200143922</c:v>
                </c:pt>
                <c:pt idx="2032">
                  <c:v>0.48794518848523422</c:v>
                </c:pt>
                <c:pt idx="2033">
                  <c:v>0.4864835464790192</c:v>
                </c:pt>
                <c:pt idx="2034">
                  <c:v>0.48502628282800625</c:v>
                </c:pt>
                <c:pt idx="2035">
                  <c:v>0.48357338441681269</c:v>
                </c:pt>
                <c:pt idx="2036">
                  <c:v>0.48212483816934298</c:v>
                </c:pt>
                <c:pt idx="2037">
                  <c:v>0.48068063104867115</c:v>
                </c:pt>
                <c:pt idx="2038">
                  <c:v>0.47924075005692335</c:v>
                </c:pt>
                <c:pt idx="2039">
                  <c:v>0.47780518223516094</c:v>
                </c:pt>
                <c:pt idx="2040">
                  <c:v>0.47637391466326384</c:v>
                </c:pt>
                <c:pt idx="2041">
                  <c:v>0.47494693445981423</c:v>
                </c:pt>
                <c:pt idx="2042">
                  <c:v>0.47352422878198064</c:v>
                </c:pt>
                <c:pt idx="2043">
                  <c:v>0.47210578482540239</c:v>
                </c:pt>
                <c:pt idx="2044">
                  <c:v>0.47069158982407427</c:v>
                </c:pt>
                <c:pt idx="2045">
                  <c:v>0.46928163105023174</c:v>
                </c:pt>
                <c:pt idx="2046">
                  <c:v>0.46787589581423633</c:v>
                </c:pt>
                <c:pt idx="2047">
                  <c:v>0.46647437146446141</c:v>
                </c:pt>
                <c:pt idx="2048">
                  <c:v>0.46507704538717837</c:v>
                </c:pt>
                <c:pt idx="2049">
                  <c:v>0.46368390500644308</c:v>
                </c:pt>
                <c:pt idx="2050">
                  <c:v>0.46229493778398273</c:v>
                </c:pt>
                <c:pt idx="2051">
                  <c:v>0.46091013121908292</c:v>
                </c:pt>
                <c:pt idx="2052">
                  <c:v>0.45952947284847523</c:v>
                </c:pt>
                <c:pt idx="2053">
                  <c:v>0.45815295024622499</c:v>
                </c:pt>
                <c:pt idx="2054">
                  <c:v>0.45678055102361947</c:v>
                </c:pt>
                <c:pt idx="2055">
                  <c:v>0.45541226282905645</c:v>
                </c:pt>
                <c:pt idx="2056">
                  <c:v>0.45404807334793296</c:v>
                </c:pt>
                <c:pt idx="2057">
                  <c:v>0.45268797030253438</c:v>
                </c:pt>
                <c:pt idx="2058">
                  <c:v>0.45133194145192418</c:v>
                </c:pt>
                <c:pt idx="2059">
                  <c:v>0.44997997459183353</c:v>
                </c:pt>
                <c:pt idx="2060">
                  <c:v>0.4486320575545516</c:v>
                </c:pt>
                <c:pt idx="2061">
                  <c:v>0.44728817820881595</c:v>
                </c:pt>
                <c:pt idx="2062">
                  <c:v>0.44594832445970334</c:v>
                </c:pt>
                <c:pt idx="2063">
                  <c:v>0.44461248424852101</c:v>
                </c:pt>
                <c:pt idx="2064">
                  <c:v>0.44328064555269808</c:v>
                </c:pt>
                <c:pt idx="2065">
                  <c:v>0.44195279638567725</c:v>
                </c:pt>
                <c:pt idx="2066">
                  <c:v>0.4406289247968071</c:v>
                </c:pt>
                <c:pt idx="2067">
                  <c:v>0.43930901887123436</c:v>
                </c:pt>
                <c:pt idx="2068">
                  <c:v>0.43799306672979677</c:v>
                </c:pt>
                <c:pt idx="2069">
                  <c:v>0.4366810565289162</c:v>
                </c:pt>
                <c:pt idx="2070">
                  <c:v>0.435372976460492</c:v>
                </c:pt>
                <c:pt idx="2071">
                  <c:v>0.43406881475179471</c:v>
                </c:pt>
                <c:pt idx="2072">
                  <c:v>0.43276855966536015</c:v>
                </c:pt>
                <c:pt idx="2073">
                  <c:v>0.43147219949888377</c:v>
                </c:pt>
                <c:pt idx="2074">
                  <c:v>0.43017972258511533</c:v>
                </c:pt>
                <c:pt idx="2075">
                  <c:v>0.42889111729175389</c:v>
                </c:pt>
                <c:pt idx="2076">
                  <c:v>0.42760637202134305</c:v>
                </c:pt>
                <c:pt idx="2077">
                  <c:v>0.42632547521116676</c:v>
                </c:pt>
                <c:pt idx="2078">
                  <c:v>0.42504841533314508</c:v>
                </c:pt>
                <c:pt idx="2079">
                  <c:v>0.42377518089373045</c:v>
                </c:pt>
                <c:pt idx="2080">
                  <c:v>0.42250576043380439</c:v>
                </c:pt>
                <c:pt idx="2081">
                  <c:v>0.42124014252857411</c:v>
                </c:pt>
                <c:pt idx="2082">
                  <c:v>0.41997831578746997</c:v>
                </c:pt>
                <c:pt idx="2083">
                  <c:v>0.41872026885404279</c:v>
                </c:pt>
                <c:pt idx="2084">
                  <c:v>0.41746599040586163</c:v>
                </c:pt>
                <c:pt idx="2085">
                  <c:v>0.41621546915441204</c:v>
                </c:pt>
                <c:pt idx="2086">
                  <c:v>0.4149686938449943</c:v>
                </c:pt>
                <c:pt idx="2087">
                  <c:v>0.41372565325662219</c:v>
                </c:pt>
                <c:pt idx="2088">
                  <c:v>0.41248633620192204</c:v>
                </c:pt>
                <c:pt idx="2089">
                  <c:v>0.41125073152703201</c:v>
                </c:pt>
                <c:pt idx="2090">
                  <c:v>0.41001882811150164</c:v>
                </c:pt>
                <c:pt idx="2091">
                  <c:v>0.4087906148681919</c:v>
                </c:pt>
                <c:pt idx="2092">
                  <c:v>0.4075660807431753</c:v>
                </c:pt>
                <c:pt idx="2093">
                  <c:v>0.40634521471563645</c:v>
                </c:pt>
                <c:pt idx="2094">
                  <c:v>0.40512800579777292</c:v>
                </c:pt>
                <c:pt idx="2095">
                  <c:v>0.40391444303469615</c:v>
                </c:pt>
                <c:pt idx="2096">
                  <c:v>0.40270451550433312</c:v>
                </c:pt>
                <c:pt idx="2097">
                  <c:v>0.40149821231732791</c:v>
                </c:pt>
                <c:pt idx="2098">
                  <c:v>0.40029552261694362</c:v>
                </c:pt>
                <c:pt idx="2099">
                  <c:v>0.3990964355789649</c:v>
                </c:pt>
                <c:pt idx="2100">
                  <c:v>0.39790094041160029</c:v>
                </c:pt>
                <c:pt idx="2101">
                  <c:v>0.39670902635538524</c:v>
                </c:pt>
                <c:pt idx="2102">
                  <c:v>0.39552068268308516</c:v>
                </c:pt>
                <c:pt idx="2103">
                  <c:v>0.39433589869959901</c:v>
                </c:pt>
                <c:pt idx="2104">
                  <c:v>0.39315466374186292</c:v>
                </c:pt>
                <c:pt idx="2105">
                  <c:v>0.3919769671787543</c:v>
                </c:pt>
                <c:pt idx="2106">
                  <c:v>0.39080279841099613</c:v>
                </c:pt>
                <c:pt idx="2107">
                  <c:v>0.38963214687106157</c:v>
                </c:pt>
                <c:pt idx="2108">
                  <c:v>0.38846500202307888</c:v>
                </c:pt>
                <c:pt idx="2109">
                  <c:v>0.38730135336273652</c:v>
                </c:pt>
                <c:pt idx="2110">
                  <c:v>0.3861411904171887</c:v>
                </c:pt>
                <c:pt idx="2111">
                  <c:v>0.3849845027449611</c:v>
                </c:pt>
                <c:pt idx="2112">
                  <c:v>0.38383127993585686</c:v>
                </c:pt>
                <c:pt idx="2113">
                  <c:v>0.38268151161086289</c:v>
                </c:pt>
                <c:pt idx="2114">
                  <c:v>0.38153518742205655</c:v>
                </c:pt>
                <c:pt idx="2115">
                  <c:v>0.38039229705251237</c:v>
                </c:pt>
                <c:pt idx="2116">
                  <c:v>0.37925283021620931</c:v>
                </c:pt>
                <c:pt idx="2117">
                  <c:v>0.37811677665793814</c:v>
                </c:pt>
                <c:pt idx="2118">
                  <c:v>0.3769841261532092</c:v>
                </c:pt>
                <c:pt idx="2119">
                  <c:v>0.37585486850816024</c:v>
                </c:pt>
                <c:pt idx="2120">
                  <c:v>0.37472899355946487</c:v>
                </c:pt>
                <c:pt idx="2121">
                  <c:v>0.373606491174241</c:v>
                </c:pt>
                <c:pt idx="2122">
                  <c:v>0.37248735124995952</c:v>
                </c:pt>
                <c:pt idx="2123">
                  <c:v>0.37137156371435359</c:v>
                </c:pt>
                <c:pt idx="2124">
                  <c:v>0.37025911852532783</c:v>
                </c:pt>
                <c:pt idx="2125">
                  <c:v>0.36915000567086809</c:v>
                </c:pt>
                <c:pt idx="2126">
                  <c:v>0.36804421516895114</c:v>
                </c:pt>
                <c:pt idx="2127">
                  <c:v>0.36694173706745498</c:v>
                </c:pt>
                <c:pt idx="2128">
                  <c:v>0.36584256144406929</c:v>
                </c:pt>
                <c:pt idx="2129">
                  <c:v>0.36474667840620606</c:v>
                </c:pt>
                <c:pt idx="2130">
                  <c:v>0.36365407809091049</c:v>
                </c:pt>
                <c:pt idx="2131">
                  <c:v>0.36256475066477245</c:v>
                </c:pt>
                <c:pt idx="2132">
                  <c:v>0.36147868632383767</c:v>
                </c:pt>
                <c:pt idx="2133">
                  <c:v>0.3603958752935198</c:v>
                </c:pt>
                <c:pt idx="2134">
                  <c:v>0.35931630782851226</c:v>
                </c:pt>
                <c:pt idx="2135">
                  <c:v>0.35823997421270054</c:v>
                </c:pt>
                <c:pt idx="2136">
                  <c:v>0.35716686475907483</c:v>
                </c:pt>
                <c:pt idx="2137">
                  <c:v>0.35609696980964284</c:v>
                </c:pt>
                <c:pt idx="2138">
                  <c:v>0.35503027973534279</c:v>
                </c:pt>
                <c:pt idx="2139">
                  <c:v>0.35396678493595685</c:v>
                </c:pt>
                <c:pt idx="2140">
                  <c:v>0.3529064758400246</c:v>
                </c:pt>
                <c:pt idx="2141">
                  <c:v>0.351849342904757</c:v>
                </c:pt>
                <c:pt idx="2142">
                  <c:v>0.35079537661595056</c:v>
                </c:pt>
                <c:pt idx="2143">
                  <c:v>0.3497445674879015</c:v>
                </c:pt>
                <c:pt idx="2144">
                  <c:v>0.34869690606332066</c:v>
                </c:pt>
                <c:pt idx="2145">
                  <c:v>0.34765238291324807</c:v>
                </c:pt>
                <c:pt idx="2146">
                  <c:v>0.34661098863696832</c:v>
                </c:pt>
                <c:pt idx="2147">
                  <c:v>0.34557271386192595</c:v>
                </c:pt>
                <c:pt idx="2148">
                  <c:v>0.34453754924364094</c:v>
                </c:pt>
                <c:pt idx="2149">
                  <c:v>0.34350548546562476</c:v>
                </c:pt>
                <c:pt idx="2150">
                  <c:v>0.34247651323929645</c:v>
                </c:pt>
                <c:pt idx="2151">
                  <c:v>0.34145062330389903</c:v>
                </c:pt>
                <c:pt idx="2152">
                  <c:v>0.34042780642641612</c:v>
                </c:pt>
                <c:pt idx="2153">
                  <c:v>0.33940805340148894</c:v>
                </c:pt>
                <c:pt idx="2154">
                  <c:v>0.33839135505133339</c:v>
                </c:pt>
                <c:pt idx="2155">
                  <c:v>0.33737770222565744</c:v>
                </c:pt>
                <c:pt idx="2156">
                  <c:v>0.33636708580157881</c:v>
                </c:pt>
                <c:pt idx="2157">
                  <c:v>0.33535949668354287</c:v>
                </c:pt>
                <c:pt idx="2158">
                  <c:v>0.33435492580324072</c:v>
                </c:pt>
                <c:pt idx="2159">
                  <c:v>0.33335336411952771</c:v>
                </c:pt>
                <c:pt idx="2160">
                  <c:v>0.33235480261834194</c:v>
                </c:pt>
                <c:pt idx="2161">
                  <c:v>0.3313592323126231</c:v>
                </c:pt>
                <c:pt idx="2162">
                  <c:v>0.33036664424223178</c:v>
                </c:pt>
                <c:pt idx="2163">
                  <c:v>0.3293770294738686</c:v>
                </c:pt>
                <c:pt idx="2164">
                  <c:v>0.328390379100994</c:v>
                </c:pt>
                <c:pt idx="2165">
                  <c:v>0.32740668424374791</c:v>
                </c:pt>
                <c:pt idx="2166">
                  <c:v>0.32642593604887005</c:v>
                </c:pt>
                <c:pt idx="2167">
                  <c:v>0.32544812568962</c:v>
                </c:pt>
                <c:pt idx="2168">
                  <c:v>0.32447324436569791</c:v>
                </c:pt>
                <c:pt idx="2169">
                  <c:v>0.3235012833031653</c:v>
                </c:pt>
                <c:pt idx="2170">
                  <c:v>0.32253223375436607</c:v>
                </c:pt>
                <c:pt idx="2171">
                  <c:v>0.32156608699784772</c:v>
                </c:pt>
                <c:pt idx="2172">
                  <c:v>0.3206028343382829</c:v>
                </c:pt>
                <c:pt idx="2173">
                  <c:v>0.31964246710639121</c:v>
                </c:pt>
                <c:pt idx="2174">
                  <c:v>0.31868497665886109</c:v>
                </c:pt>
                <c:pt idx="2175">
                  <c:v>0.31773035437827202</c:v>
                </c:pt>
                <c:pt idx="2176">
                  <c:v>0.31677859167301703</c:v>
                </c:pt>
                <c:pt idx="2177">
                  <c:v>0.31582967997722533</c:v>
                </c:pt>
                <c:pt idx="2178">
                  <c:v>0.31488361075068527</c:v>
                </c:pt>
                <c:pt idx="2179">
                  <c:v>0.31394037547876746</c:v>
                </c:pt>
                <c:pt idx="2180">
                  <c:v>0.31299996567234806</c:v>
                </c:pt>
                <c:pt idx="2181">
                  <c:v>0.31206237286773242</c:v>
                </c:pt>
                <c:pt idx="2182">
                  <c:v>0.31112758862657902</c:v>
                </c:pt>
                <c:pt idx="2183">
                  <c:v>0.3101956045358234</c:v>
                </c:pt>
                <c:pt idx="2184">
                  <c:v>0.30926641220760243</c:v>
                </c:pt>
                <c:pt idx="2185">
                  <c:v>0.30834000327917888</c:v>
                </c:pt>
                <c:pt idx="2186">
                  <c:v>0.3074163694128661</c:v>
                </c:pt>
                <c:pt idx="2187">
                  <c:v>0.30649550229595313</c:v>
                </c:pt>
                <c:pt idx="2188">
                  <c:v>0.30557739364062964</c:v>
                </c:pt>
                <c:pt idx="2189">
                  <c:v>0.30466203518391155</c:v>
                </c:pt>
                <c:pt idx="2190">
                  <c:v>0.30374941868756661</c:v>
                </c:pt>
                <c:pt idx="2191">
                  <c:v>0.30283953593804014</c:v>
                </c:pt>
                <c:pt idx="2192">
                  <c:v>0.30193237874638129</c:v>
                </c:pt>
                <c:pt idx="2193">
                  <c:v>0.3010279389481692</c:v>
                </c:pt>
                <c:pt idx="2194">
                  <c:v>0.30012620840343962</c:v>
                </c:pt>
                <c:pt idx="2195">
                  <c:v>0.2992271789966115</c:v>
                </c:pt>
                <c:pt idx="2196">
                  <c:v>0.29833084263641413</c:v>
                </c:pt>
                <c:pt idx="2197">
                  <c:v>0.29743719125581425</c:v>
                </c:pt>
                <c:pt idx="2198">
                  <c:v>0.29654621681194338</c:v>
                </c:pt>
                <c:pt idx="2199">
                  <c:v>0.29565791128602548</c:v>
                </c:pt>
                <c:pt idx="2200">
                  <c:v>0.29477226668330486</c:v>
                </c:pt>
                <c:pt idx="2201">
                  <c:v>0.29388927503297407</c:v>
                </c:pt>
                <c:pt idx="2202">
                  <c:v>0.29300892838810233</c:v>
                </c:pt>
                <c:pt idx="2203">
                  <c:v>0.29213121882556392</c:v>
                </c:pt>
                <c:pt idx="2204">
                  <c:v>0.29125613844596682</c:v>
                </c:pt>
                <c:pt idx="2205">
                  <c:v>0.29038367937358173</c:v>
                </c:pt>
                <c:pt idx="2206">
                  <c:v>0.28951383375627104</c:v>
                </c:pt>
                <c:pt idx="2207">
                  <c:v>0.2886465937654184</c:v>
                </c:pt>
                <c:pt idx="2208">
                  <c:v>0.28778195159585801</c:v>
                </c:pt>
                <c:pt idx="2209">
                  <c:v>0.28691989946580454</c:v>
                </c:pt>
                <c:pt idx="2210">
                  <c:v>0.28606042961678296</c:v>
                </c:pt>
                <c:pt idx="2211">
                  <c:v>0.28520353431355883</c:v>
                </c:pt>
                <c:pt idx="2212">
                  <c:v>0.28434920584406864</c:v>
                </c:pt>
                <c:pt idx="2213">
                  <c:v>0.28349743651935044</c:v>
                </c:pt>
                <c:pt idx="2214">
                  <c:v>0.28264821867347451</c:v>
                </c:pt>
                <c:pt idx="2215">
                  <c:v>0.28180154466347451</c:v>
                </c:pt>
                <c:pt idx="2216">
                  <c:v>0.28095740686927861</c:v>
                </c:pt>
                <c:pt idx="2217">
                  <c:v>0.28011579769364103</c:v>
                </c:pt>
                <c:pt idx="2218">
                  <c:v>0.27927670956207346</c:v>
                </c:pt>
                <c:pt idx="2219">
                  <c:v>0.27844013492277708</c:v>
                </c:pt>
                <c:pt idx="2220">
                  <c:v>0.27760606624657447</c:v>
                </c:pt>
                <c:pt idx="2221">
                  <c:v>0.2767744960268419</c:v>
                </c:pt>
                <c:pt idx="2222">
                  <c:v>0.27594541677944184</c:v>
                </c:pt>
                <c:pt idx="2223">
                  <c:v>0.27511882104265539</c:v>
                </c:pt>
                <c:pt idx="2224">
                  <c:v>0.27429470137711542</c:v>
                </c:pt>
                <c:pt idx="2225">
                  <c:v>0.27347305036573932</c:v>
                </c:pt>
                <c:pt idx="2226">
                  <c:v>0.27265386061366242</c:v>
                </c:pt>
                <c:pt idx="2227">
                  <c:v>0.27183712474817151</c:v>
                </c:pt>
                <c:pt idx="2228">
                  <c:v>0.2710228354186382</c:v>
                </c:pt>
                <c:pt idx="2229">
                  <c:v>0.27021098529645304</c:v>
                </c:pt>
                <c:pt idx="2230">
                  <c:v>0.26940156707495949</c:v>
                </c:pt>
                <c:pt idx="2231">
                  <c:v>0.26859457346938809</c:v>
                </c:pt>
                <c:pt idx="2232">
                  <c:v>0.26778999721679092</c:v>
                </c:pt>
                <c:pt idx="2233">
                  <c:v>0.26698783107597629</c:v>
                </c:pt>
                <c:pt idx="2234">
                  <c:v>0.26618806782744353</c:v>
                </c:pt>
                <c:pt idx="2235">
                  <c:v>0.26539070027331796</c:v>
                </c:pt>
                <c:pt idx="2236">
                  <c:v>0.26459572123728625</c:v>
                </c:pt>
                <c:pt idx="2237">
                  <c:v>0.26380312356453167</c:v>
                </c:pt>
                <c:pt idx="2238">
                  <c:v>0.26301290012166989</c:v>
                </c:pt>
                <c:pt idx="2239">
                  <c:v>0.26222504379668454</c:v>
                </c:pt>
                <c:pt idx="2240">
                  <c:v>0.26143954749886339</c:v>
                </c:pt>
                <c:pt idx="2241">
                  <c:v>0.26065640415873442</c:v>
                </c:pt>
                <c:pt idx="2242">
                  <c:v>0.25987560672800231</c:v>
                </c:pt>
                <c:pt idx="2243">
                  <c:v>0.25909714817948493</c:v>
                </c:pt>
                <c:pt idx="2244">
                  <c:v>0.25832102150705005</c:v>
                </c:pt>
                <c:pt idx="2245">
                  <c:v>0.25754721972555239</c:v>
                </c:pt>
                <c:pt idx="2246">
                  <c:v>0.25677573587077074</c:v>
                </c:pt>
                <c:pt idx="2247">
                  <c:v>0.25600656299934516</c:v>
                </c:pt>
                <c:pt idx="2248">
                  <c:v>0.25523969418871462</c:v>
                </c:pt>
                <c:pt idx="2249">
                  <c:v>0.25447512253705462</c:v>
                </c:pt>
                <c:pt idx="2250">
                  <c:v>0.25371284116321519</c:v>
                </c:pt>
                <c:pt idx="2251">
                  <c:v>0.25295284320665878</c:v>
                </c:pt>
                <c:pt idx="2252">
                  <c:v>0.25219512182739867</c:v>
                </c:pt>
                <c:pt idx="2253">
                  <c:v>0.25143967020593733</c:v>
                </c:pt>
                <c:pt idx="2254">
                  <c:v>0.25068648154320505</c:v>
                </c:pt>
                <c:pt idx="2255">
                  <c:v>0.24993554906049878</c:v>
                </c:pt>
                <c:pt idx="2256">
                  <c:v>0.24918686599942111</c:v>
                </c:pt>
                <c:pt idx="2257">
                  <c:v>0.24844042562181945</c:v>
                </c:pt>
                <c:pt idx="2258">
                  <c:v>0.24769622120972537</c:v>
                </c:pt>
                <c:pt idx="2259">
                  <c:v>0.24695424606529412</c:v>
                </c:pt>
                <c:pt idx="2260">
                  <c:v>0.2462144935107444</c:v>
                </c:pt>
                <c:pt idx="2261">
                  <c:v>0.24547695688829824</c:v>
                </c:pt>
                <c:pt idx="2262">
                  <c:v>0.24474162956012102</c:v>
                </c:pt>
                <c:pt idx="2263">
                  <c:v>0.24400850490826187</c:v>
                </c:pt>
                <c:pt idx="2264">
                  <c:v>0.24327757633459393</c:v>
                </c:pt>
                <c:pt idx="2265">
                  <c:v>0.24254883726075513</c:v>
                </c:pt>
                <c:pt idx="2266">
                  <c:v>0.2418222811280889</c:v>
                </c:pt>
                <c:pt idx="2267">
                  <c:v>0.24109790139758511</c:v>
                </c:pt>
                <c:pt idx="2268">
                  <c:v>0.2403756915498213</c:v>
                </c:pt>
                <c:pt idx="2269">
                  <c:v>0.239655645084904</c:v>
                </c:pt>
                <c:pt idx="2270">
                  <c:v>0.23893775552241012</c:v>
                </c:pt>
                <c:pt idx="2271">
                  <c:v>0.23822201640132878</c:v>
                </c:pt>
                <c:pt idx="2272">
                  <c:v>0.23750842128000305</c:v>
                </c:pt>
                <c:pt idx="2273">
                  <c:v>0.23679696373607201</c:v>
                </c:pt>
                <c:pt idx="2274">
                  <c:v>0.23608763736641297</c:v>
                </c:pt>
                <c:pt idx="2275">
                  <c:v>0.23538043578708384</c:v>
                </c:pt>
                <c:pt idx="2276">
                  <c:v>0.23467535263326561</c:v>
                </c:pt>
                <c:pt idx="2277">
                  <c:v>0.23397238155920513</c:v>
                </c:pt>
                <c:pt idx="2278">
                  <c:v>0.23327151623815801</c:v>
                </c:pt>
                <c:pt idx="2279">
                  <c:v>0.2325727503623316</c:v>
                </c:pt>
                <c:pt idx="2280">
                  <c:v>0.23187607764282833</c:v>
                </c:pt>
                <c:pt idx="2281">
                  <c:v>0.231181491809589</c:v>
                </c:pt>
                <c:pt idx="2282">
                  <c:v>0.23048898661133643</c:v>
                </c:pt>
                <c:pt idx="2283">
                  <c:v>0.22979855581551917</c:v>
                </c:pt>
                <c:pt idx="2284">
                  <c:v>0.2291101932082554</c:v>
                </c:pt>
                <c:pt idx="2285">
                  <c:v>0.22842389259427701</c:v>
                </c:pt>
                <c:pt idx="2286">
                  <c:v>0.22773964779687381</c:v>
                </c:pt>
                <c:pt idx="2287">
                  <c:v>0.22705745265783803</c:v>
                </c:pt>
                <c:pt idx="2288">
                  <c:v>0.2263773010374088</c:v>
                </c:pt>
                <c:pt idx="2289">
                  <c:v>0.22569918681421697</c:v>
                </c:pt>
                <c:pt idx="2290">
                  <c:v>0.22502310388522992</c:v>
                </c:pt>
                <c:pt idx="2291">
                  <c:v>0.22434904616569676</c:v>
                </c:pt>
                <c:pt idx="2292">
                  <c:v>0.22367700758909342</c:v>
                </c:pt>
                <c:pt idx="2293">
                  <c:v>0.22300698210706824</c:v>
                </c:pt>
                <c:pt idx="2294">
                  <c:v>0.2223389636893873</c:v>
                </c:pt>
                <c:pt idx="2295">
                  <c:v>0.22167294632388035</c:v>
                </c:pt>
                <c:pt idx="2296">
                  <c:v>0.22100892401638661</c:v>
                </c:pt>
                <c:pt idx="2297">
                  <c:v>0.22034689079070083</c:v>
                </c:pt>
                <c:pt idx="2298">
                  <c:v>0.21968684068851951</c:v>
                </c:pt>
                <c:pt idx="2299">
                  <c:v>0.21902876776938726</c:v>
                </c:pt>
                <c:pt idx="2300">
                  <c:v>0.2183726661106434</c:v>
                </c:pt>
                <c:pt idx="2301">
                  <c:v>0.21771852980736855</c:v>
                </c:pt>
                <c:pt idx="2302">
                  <c:v>0.21706635297233157</c:v>
                </c:pt>
                <c:pt idx="2303">
                  <c:v>0.21641612973593652</c:v>
                </c:pt>
                <c:pt idx="2304">
                  <c:v>0.2157678542461699</c:v>
                </c:pt>
                <c:pt idx="2305">
                  <c:v>0.21512152066854795</c:v>
                </c:pt>
                <c:pt idx="2306">
                  <c:v>0.21447712318606407</c:v>
                </c:pt>
                <c:pt idx="2307">
                  <c:v>0.21383465599913659</c:v>
                </c:pt>
                <c:pt idx="2308">
                  <c:v>0.21319411332555649</c:v>
                </c:pt>
                <c:pt idx="2309">
                  <c:v>0.21255548940043537</c:v>
                </c:pt>
                <c:pt idx="2310">
                  <c:v>0.21191877847615362</c:v>
                </c:pt>
                <c:pt idx="2311">
                  <c:v>0.2112839748223086</c:v>
                </c:pt>
                <c:pt idx="2312">
                  <c:v>0.21065107272566314</c:v>
                </c:pt>
                <c:pt idx="2313">
                  <c:v>0.21002006649009411</c:v>
                </c:pt>
                <c:pt idx="2314">
                  <c:v>0.20939095043654113</c:v>
                </c:pt>
                <c:pt idx="2315">
                  <c:v>0.20876371890295548</c:v>
                </c:pt>
                <c:pt idx="2316">
                  <c:v>0.20813836624424908</c:v>
                </c:pt>
                <c:pt idx="2317">
                  <c:v>0.20751488683224384</c:v>
                </c:pt>
                <c:pt idx="2318">
                  <c:v>0.2068932750556208</c:v>
                </c:pt>
                <c:pt idx="2319">
                  <c:v>0.20627352531986981</c:v>
                </c:pt>
                <c:pt idx="2320">
                  <c:v>0.20565563204723905</c:v>
                </c:pt>
                <c:pt idx="2321">
                  <c:v>0.20503958967668487</c:v>
                </c:pt>
                <c:pt idx="2322">
                  <c:v>0.20442539266382181</c:v>
                </c:pt>
                <c:pt idx="2323">
                  <c:v>0.2038130354808726</c:v>
                </c:pt>
                <c:pt idx="2324">
                  <c:v>0.20320251261661845</c:v>
                </c:pt>
                <c:pt idx="2325">
                  <c:v>0.20259381857634948</c:v>
                </c:pt>
                <c:pt idx="2326">
                  <c:v>0.20198694788181518</c:v>
                </c:pt>
                <c:pt idx="2327">
                  <c:v>0.20138189507117524</c:v>
                </c:pt>
                <c:pt idx="2328">
                  <c:v>0.20077865469895026</c:v>
                </c:pt>
                <c:pt idx="2329">
                  <c:v>0.20017722133597282</c:v>
                </c:pt>
                <c:pt idx="2330">
                  <c:v>0.1995775895693386</c:v>
                </c:pt>
                <c:pt idx="2331">
                  <c:v>0.19897975400235768</c:v>
                </c:pt>
                <c:pt idx="2332">
                  <c:v>0.19838370925450588</c:v>
                </c:pt>
                <c:pt idx="2333">
                  <c:v>0.19778944996137646</c:v>
                </c:pt>
                <c:pt idx="2334">
                  <c:v>0.19719697077463177</c:v>
                </c:pt>
                <c:pt idx="2335">
                  <c:v>0.19660626636195513</c:v>
                </c:pt>
                <c:pt idx="2336">
                  <c:v>0.19601733140700286</c:v>
                </c:pt>
                <c:pt idx="2337">
                  <c:v>0.19543016060935636</c:v>
                </c:pt>
                <c:pt idx="2338">
                  <c:v>0.19484474868447449</c:v>
                </c:pt>
                <c:pt idx="2339">
                  <c:v>0.194261090363646</c:v>
                </c:pt>
                <c:pt idx="2340">
                  <c:v>0.19367918039394202</c:v>
                </c:pt>
                <c:pt idx="2341">
                  <c:v>0.19309901353816894</c:v>
                </c:pt>
                <c:pt idx="2342">
                  <c:v>0.19252058457482113</c:v>
                </c:pt>
                <c:pt idx="2343">
                  <c:v>0.19194388829803399</c:v>
                </c:pt>
                <c:pt idx="2344">
                  <c:v>0.19136891951753715</c:v>
                </c:pt>
                <c:pt idx="2345">
                  <c:v>0.19079567305860773</c:v>
                </c:pt>
                <c:pt idx="2346">
                  <c:v>0.19022414376202371</c:v>
                </c:pt>
                <c:pt idx="2347">
                  <c:v>0.18965432648401753</c:v>
                </c:pt>
                <c:pt idx="2348">
                  <c:v>0.18908621609622989</c:v>
                </c:pt>
                <c:pt idx="2349">
                  <c:v>0.18851980748566344</c:v>
                </c:pt>
                <c:pt idx="2350">
                  <c:v>0.18795509555463688</c:v>
                </c:pt>
                <c:pt idx="2351">
                  <c:v>0.187392075220739</c:v>
                </c:pt>
                <c:pt idx="2352">
                  <c:v>0.18683074141678302</c:v>
                </c:pt>
                <c:pt idx="2353">
                  <c:v>0.1862710890907609</c:v>
                </c:pt>
                <c:pt idx="2354">
                  <c:v>0.18571311320579792</c:v>
                </c:pt>
                <c:pt idx="2355">
                  <c:v>0.18515680874010734</c:v>
                </c:pt>
                <c:pt idx="2356">
                  <c:v>0.18460217068694523</c:v>
                </c:pt>
                <c:pt idx="2357">
                  <c:v>0.18404919405456538</c:v>
                </c:pt>
                <c:pt idx="2358">
                  <c:v>0.18349787386617436</c:v>
                </c:pt>
                <c:pt idx="2359">
                  <c:v>0.18294820515988675</c:v>
                </c:pt>
                <c:pt idx="2360">
                  <c:v>0.18240018298868046</c:v>
                </c:pt>
                <c:pt idx="2361">
                  <c:v>0.18185380242035229</c:v>
                </c:pt>
                <c:pt idx="2362">
                  <c:v>0.18130905853747339</c:v>
                </c:pt>
                <c:pt idx="2363">
                  <c:v>0.1807659464373452</c:v>
                </c:pt>
                <c:pt idx="2364">
                  <c:v>0.1802244612319551</c:v>
                </c:pt>
                <c:pt idx="2365">
                  <c:v>0.1796845980479326</c:v>
                </c:pt>
                <c:pt idx="2366">
                  <c:v>0.17914635202650542</c:v>
                </c:pt>
                <c:pt idx="2367">
                  <c:v>0.17860971832345571</c:v>
                </c:pt>
                <c:pt idx="2368">
                  <c:v>0.1780746921090765</c:v>
                </c:pt>
                <c:pt idx="2369">
                  <c:v>0.1775412685681283</c:v>
                </c:pt>
                <c:pt idx="2370">
                  <c:v>0.17700944289979562</c:v>
                </c:pt>
                <c:pt idx="2371">
                  <c:v>0.17647921031764383</c:v>
                </c:pt>
                <c:pt idx="2372">
                  <c:v>0.17595056604957615</c:v>
                </c:pt>
                <c:pt idx="2373">
                  <c:v>0.17542350533779058</c:v>
                </c:pt>
                <c:pt idx="2374">
                  <c:v>0.17489802343873717</c:v>
                </c:pt>
                <c:pt idx="2375">
                  <c:v>0.17437411562307525</c:v>
                </c:pt>
                <c:pt idx="2376">
                  <c:v>0.17385177717563097</c:v>
                </c:pt>
                <c:pt idx="2377">
                  <c:v>0.17333100339535476</c:v>
                </c:pt>
                <c:pt idx="2378">
                  <c:v>0.1728117895952791</c:v>
                </c:pt>
                <c:pt idx="2379">
                  <c:v>0.17229413110247627</c:v>
                </c:pt>
                <c:pt idx="2380">
                  <c:v>0.17177802325801636</c:v>
                </c:pt>
                <c:pt idx="2381">
                  <c:v>0.17126346141692528</c:v>
                </c:pt>
                <c:pt idx="2382">
                  <c:v>0.17075044094814298</c:v>
                </c:pt>
                <c:pt idx="2383">
                  <c:v>0.17023895723448179</c:v>
                </c:pt>
                <c:pt idx="2384">
                  <c:v>0.16972900567258481</c:v>
                </c:pt>
                <c:pt idx="2385">
                  <c:v>0.16922058167288456</c:v>
                </c:pt>
                <c:pt idx="2386">
                  <c:v>0.1687136806595616</c:v>
                </c:pt>
                <c:pt idx="2387">
                  <c:v>0.16820829807050339</c:v>
                </c:pt>
                <c:pt idx="2388">
                  <c:v>0.16770442935726321</c:v>
                </c:pt>
                <c:pt idx="2389">
                  <c:v>0.16720206998501927</c:v>
                </c:pt>
                <c:pt idx="2390">
                  <c:v>0.1667012154325338</c:v>
                </c:pt>
                <c:pt idx="2391">
                  <c:v>0.16620186119211247</c:v>
                </c:pt>
                <c:pt idx="2392">
                  <c:v>0.16570400276956374</c:v>
                </c:pt>
                <c:pt idx="2393">
                  <c:v>0.16520763568415842</c:v>
                </c:pt>
                <c:pt idx="2394">
                  <c:v>0.16471275546858941</c:v>
                </c:pt>
                <c:pt idx="2395">
                  <c:v>0.16421935766893142</c:v>
                </c:pt>
                <c:pt idx="2396">
                  <c:v>0.16372743784460095</c:v>
                </c:pt>
                <c:pt idx="2397">
                  <c:v>0.16323699156831623</c:v>
                </c:pt>
                <c:pt idx="2398">
                  <c:v>0.16274801442605746</c:v>
                </c:pt>
                <c:pt idx="2399">
                  <c:v>0.1622605020170271</c:v>
                </c:pt>
                <c:pt idx="2400">
                  <c:v>0.16177444995361015</c:v>
                </c:pt>
                <c:pt idx="2401">
                  <c:v>0.16128985386133476</c:v>
                </c:pt>
                <c:pt idx="2402">
                  <c:v>0.16080670937883282</c:v>
                </c:pt>
                <c:pt idx="2403">
                  <c:v>0.16032501215780073</c:v>
                </c:pt>
                <c:pt idx="2404">
                  <c:v>0.15984475786296026</c:v>
                </c:pt>
                <c:pt idx="2405">
                  <c:v>0.15936594217201952</c:v>
                </c:pt>
                <c:pt idx="2406">
                  <c:v>0.15888856077563404</c:v>
                </c:pt>
                <c:pt idx="2407">
                  <c:v>0.15841260937736804</c:v>
                </c:pt>
                <c:pt idx="2408">
                  <c:v>0.15793808369365572</c:v>
                </c:pt>
                <c:pt idx="2409">
                  <c:v>0.15746497945376273</c:v>
                </c:pt>
                <c:pt idx="2410">
                  <c:v>0.15699329239974771</c:v>
                </c:pt>
                <c:pt idx="2411">
                  <c:v>0.15652301828642398</c:v>
                </c:pt>
                <c:pt idx="2412">
                  <c:v>0.15605415288132138</c:v>
                </c:pt>
                <c:pt idx="2413">
                  <c:v>0.15558669196464806</c:v>
                </c:pt>
                <c:pt idx="2414">
                  <c:v>0.15512063132925263</c:v>
                </c:pt>
                <c:pt idx="2415">
                  <c:v>0.15465596678058624</c:v>
                </c:pt>
                <c:pt idx="2416">
                  <c:v>0.15419269413666481</c:v>
                </c:pt>
                <c:pt idx="2417">
                  <c:v>0.1537308092280314</c:v>
                </c:pt>
                <c:pt idx="2418">
                  <c:v>0.15327030789771873</c:v>
                </c:pt>
                <c:pt idx="2419">
                  <c:v>0.15281118600121171</c:v>
                </c:pt>
                <c:pt idx="2420">
                  <c:v>0.15235343940641019</c:v>
                </c:pt>
                <c:pt idx="2421">
                  <c:v>0.15189706399359171</c:v>
                </c:pt>
                <c:pt idx="2422">
                  <c:v>0.15144205565537447</c:v>
                </c:pt>
                <c:pt idx="2423">
                  <c:v>0.15098841029668036</c:v>
                </c:pt>
                <c:pt idx="2424">
                  <c:v>0.15053612383469808</c:v>
                </c:pt>
                <c:pt idx="2425">
                  <c:v>0.15008519219884645</c:v>
                </c:pt>
                <c:pt idx="2426">
                  <c:v>0.14963561133073766</c:v>
                </c:pt>
                <c:pt idx="2427">
                  <c:v>0.14918737718414091</c:v>
                </c:pt>
                <c:pt idx="2428">
                  <c:v>0.14874048572494583</c:v>
                </c:pt>
                <c:pt idx="2429">
                  <c:v>0.14829493293112628</c:v>
                </c:pt>
                <c:pt idx="2430">
                  <c:v>0.14785071479270409</c:v>
                </c:pt>
                <c:pt idx="2431">
                  <c:v>0.14740782731171304</c:v>
                </c:pt>
                <c:pt idx="2432">
                  <c:v>0.1469662665021628</c:v>
                </c:pt>
                <c:pt idx="2433">
                  <c:v>0.14652602839000309</c:v>
                </c:pt>
                <c:pt idx="2434">
                  <c:v>0.14608710901308794</c:v>
                </c:pt>
                <c:pt idx="2435">
                  <c:v>0.14564950442114</c:v>
                </c:pt>
                <c:pt idx="2436">
                  <c:v>0.14521321067571497</c:v>
                </c:pt>
                <c:pt idx="2437">
                  <c:v>0.14477822385016623</c:v>
                </c:pt>
                <c:pt idx="2438">
                  <c:v>0.14434454002960939</c:v>
                </c:pt>
                <c:pt idx="2439">
                  <c:v>0.14391215531088714</c:v>
                </c:pt>
                <c:pt idx="2440">
                  <c:v>0.14348106580253409</c:v>
                </c:pt>
                <c:pt idx="2441">
                  <c:v>0.14305126762474177</c:v>
                </c:pt>
                <c:pt idx="2442">
                  <c:v>0.14262275690932366</c:v>
                </c:pt>
                <c:pt idx="2443">
                  <c:v>0.14219552979968045</c:v>
                </c:pt>
                <c:pt idx="2444">
                  <c:v>0.14176958245076524</c:v>
                </c:pt>
                <c:pt idx="2445">
                  <c:v>0.14134491102904903</c:v>
                </c:pt>
                <c:pt idx="2446">
                  <c:v>0.14092151171248618</c:v>
                </c:pt>
                <c:pt idx="2447">
                  <c:v>0.14049938069047996</c:v>
                </c:pt>
                <c:pt idx="2448">
                  <c:v>0.14007851416384831</c:v>
                </c:pt>
                <c:pt idx="2449">
                  <c:v>0.13965890834478967</c:v>
                </c:pt>
                <c:pt idx="2450">
                  <c:v>0.13924055945684882</c:v>
                </c:pt>
                <c:pt idx="2451">
                  <c:v>0.13882346373488297</c:v>
                </c:pt>
                <c:pt idx="2452">
                  <c:v>0.1384076174250278</c:v>
                </c:pt>
                <c:pt idx="2453">
                  <c:v>0.13799301678466369</c:v>
                </c:pt>
                <c:pt idx="2454">
                  <c:v>0.13757965808238209</c:v>
                </c:pt>
                <c:pt idx="2455">
                  <c:v>0.13716753759795192</c:v>
                </c:pt>
                <c:pt idx="2456">
                  <c:v>0.13675665162228601</c:v>
                </c:pt>
                <c:pt idx="2457">
                  <c:v>0.1363469964574078</c:v>
                </c:pt>
                <c:pt idx="2458">
                  <c:v>0.13593856841641805</c:v>
                </c:pt>
                <c:pt idx="2459">
                  <c:v>0.13553136382346162</c:v>
                </c:pt>
                <c:pt idx="2460">
                  <c:v>0.13512537901369445</c:v>
                </c:pt>
                <c:pt idx="2461">
                  <c:v>0.1347206103332505</c:v>
                </c:pt>
                <c:pt idx="2462">
                  <c:v>0.13431705413920891</c:v>
                </c:pt>
                <c:pt idx="2463">
                  <c:v>0.13391470679956122</c:v>
                </c:pt>
                <c:pt idx="2464">
                  <c:v>0.13351356469317865</c:v>
                </c:pt>
                <c:pt idx="2465">
                  <c:v>0.13311362420977954</c:v>
                </c:pt>
                <c:pt idx="2466">
                  <c:v>0.13271488174989682</c:v>
                </c:pt>
                <c:pt idx="2467">
                  <c:v>0.13231733372484569</c:v>
                </c:pt>
                <c:pt idx="2468">
                  <c:v>0.13192097655669122</c:v>
                </c:pt>
                <c:pt idx="2469">
                  <c:v>0.13152580667821623</c:v>
                </c:pt>
                <c:pt idx="2470">
                  <c:v>0.13113182053288913</c:v>
                </c:pt>
                <c:pt idx="2471">
                  <c:v>0.13073901457483197</c:v>
                </c:pt>
                <c:pt idx="2472">
                  <c:v>0.13034738526878847</c:v>
                </c:pt>
                <c:pt idx="2473">
                  <c:v>0.12995692909009224</c:v>
                </c:pt>
                <c:pt idx="2474">
                  <c:v>0.12956764252463504</c:v>
                </c:pt>
                <c:pt idx="2475">
                  <c:v>0.12917952206883512</c:v>
                </c:pt>
                <c:pt idx="2476">
                  <c:v>0.1287925642296058</c:v>
                </c:pt>
                <c:pt idx="2477">
                  <c:v>0.1284067655243239</c:v>
                </c:pt>
                <c:pt idx="2478">
                  <c:v>0.12802212248079844</c:v>
                </c:pt>
                <c:pt idx="2479">
                  <c:v>0.12763863163723949</c:v>
                </c:pt>
                <c:pt idx="2480">
                  <c:v>0.12725628954222681</c:v>
                </c:pt>
                <c:pt idx="2481">
                  <c:v>0.12687509275467901</c:v>
                </c:pt>
                <c:pt idx="2482">
                  <c:v>0.12649503784382241</c:v>
                </c:pt>
                <c:pt idx="2483">
                  <c:v>0.12611612138916023</c:v>
                </c:pt>
                <c:pt idx="2484">
                  <c:v>0.12573833998044184</c:v>
                </c:pt>
                <c:pt idx="2485">
                  <c:v>0.12536169021763202</c:v>
                </c:pt>
                <c:pt idx="2486">
                  <c:v>0.12498616871088035</c:v>
                </c:pt>
                <c:pt idx="2487">
                  <c:v>0.12461177208049072</c:v>
                </c:pt>
                <c:pt idx="2488">
                  <c:v>0.12423849695689095</c:v>
                </c:pt>
                <c:pt idx="2489">
                  <c:v>0.1238663399806024</c:v>
                </c:pt>
                <c:pt idx="2490">
                  <c:v>0.12349529780220977</c:v>
                </c:pt>
                <c:pt idx="2491">
                  <c:v>0.12312536708233096</c:v>
                </c:pt>
                <c:pt idx="2492">
                  <c:v>0.12275654449158699</c:v>
                </c:pt>
                <c:pt idx="2493">
                  <c:v>0.12238882671057205</c:v>
                </c:pt>
                <c:pt idx="2494">
                  <c:v>0.12202221042982363</c:v>
                </c:pt>
                <c:pt idx="2495">
                  <c:v>0.12165669234979272</c:v>
                </c:pt>
                <c:pt idx="2496">
                  <c:v>0.12129226918081415</c:v>
                </c:pt>
                <c:pt idx="2497">
                  <c:v>0.12092893764307693</c:v>
                </c:pt>
                <c:pt idx="2498">
                  <c:v>0.12056669446659476</c:v>
                </c:pt>
                <c:pt idx="2499">
                  <c:v>0.12020553639117662</c:v>
                </c:pt>
                <c:pt idx="2500">
                  <c:v>0.1198454601663974</c:v>
                </c:pt>
                <c:pt idx="2501">
                  <c:v>0.11948646255156863</c:v>
                </c:pt>
                <c:pt idx="2502">
                  <c:v>0.11912854031570935</c:v>
                </c:pt>
                <c:pt idx="2503">
                  <c:v>0.11877169023751703</c:v>
                </c:pt>
                <c:pt idx="2504">
                  <c:v>0.11841590910533856</c:v>
                </c:pt>
                <c:pt idx="2505">
                  <c:v>0.11806119371714134</c:v>
                </c:pt>
                <c:pt idx="2506">
                  <c:v>0.11770754088048449</c:v>
                </c:pt>
                <c:pt idx="2507">
                  <c:v>0.1173549474124901</c:v>
                </c:pt>
                <c:pt idx="2508">
                  <c:v>0.11700341013981456</c:v>
                </c:pt>
                <c:pt idx="2509">
                  <c:v>0.11665292589862006</c:v>
                </c:pt>
                <c:pt idx="2510">
                  <c:v>0.11630349153454604</c:v>
                </c:pt>
                <c:pt idx="2511">
                  <c:v>0.11595510390268089</c:v>
                </c:pt>
                <c:pt idx="2512">
                  <c:v>0.11560775986753356</c:v>
                </c:pt>
                <c:pt idx="2513">
                  <c:v>0.1152614563030054</c:v>
                </c:pt>
                <c:pt idx="2514">
                  <c:v>0.11491619009236197</c:v>
                </c:pt>
                <c:pt idx="2515">
                  <c:v>0.11457195812820506</c:v>
                </c:pt>
                <c:pt idx="2516">
                  <c:v>0.11422875731244467</c:v>
                </c:pt>
                <c:pt idx="2517">
                  <c:v>0.11388658455627113</c:v>
                </c:pt>
                <c:pt idx="2518">
                  <c:v>0.11354543678012732</c:v>
                </c:pt>
                <c:pt idx="2519">
                  <c:v>0.11320531091368098</c:v>
                </c:pt>
                <c:pt idx="2520">
                  <c:v>0.11286620389579699</c:v>
                </c:pt>
                <c:pt idx="2521">
                  <c:v>0.11252811267450991</c:v>
                </c:pt>
                <c:pt idx="2522">
                  <c:v>0.11219103420699646</c:v>
                </c:pt>
                <c:pt idx="2523">
                  <c:v>0.11185496545954816</c:v>
                </c:pt>
                <c:pt idx="2524">
                  <c:v>0.11151990340754403</c:v>
                </c:pt>
                <c:pt idx="2525">
                  <c:v>0.11118584503542332</c:v>
                </c:pt>
                <c:pt idx="2526">
                  <c:v>0.11085278733665845</c:v>
                </c:pt>
                <c:pt idx="2527">
                  <c:v>0.11052072731372785</c:v>
                </c:pt>
                <c:pt idx="2528">
                  <c:v>0.11018966197808909</c:v>
                </c:pt>
                <c:pt idx="2529">
                  <c:v>0.10985958835015192</c:v>
                </c:pt>
                <c:pt idx="2530">
                  <c:v>0.10953050345925144</c:v>
                </c:pt>
                <c:pt idx="2531">
                  <c:v>0.10920240434362144</c:v>
                </c:pt>
                <c:pt idx="2532">
                  <c:v>0.10887528805036764</c:v>
                </c:pt>
                <c:pt idx="2533">
                  <c:v>0.10854915163544121</c:v>
                </c:pt>
                <c:pt idx="2534">
                  <c:v>0.1082239921636122</c:v>
                </c:pt>
                <c:pt idx="2535">
                  <c:v>0.10789980670844317</c:v>
                </c:pt>
                <c:pt idx="2536">
                  <c:v>0.10757659235226284</c:v>
                </c:pt>
                <c:pt idx="2537">
                  <c:v>0.10725434618613983</c:v>
                </c:pt>
                <c:pt idx="2538">
                  <c:v>0.10693306530985645</c:v>
                </c:pt>
                <c:pt idx="2539">
                  <c:v>0.10661274683188267</c:v>
                </c:pt>
                <c:pt idx="2540">
                  <c:v>0.10629338786935001</c:v>
                </c:pt>
                <c:pt idx="2541">
                  <c:v>0.10597498554802566</c:v>
                </c:pt>
                <c:pt idx="2542">
                  <c:v>0.10565753700228657</c:v>
                </c:pt>
                <c:pt idx="2543">
                  <c:v>0.10534103937509369</c:v>
                </c:pt>
                <c:pt idx="2544">
                  <c:v>0.10502548981796624</c:v>
                </c:pt>
                <c:pt idx="2545">
                  <c:v>0.10471088549095607</c:v>
                </c:pt>
                <c:pt idx="2546">
                  <c:v>0.10439722356262211</c:v>
                </c:pt>
                <c:pt idx="2547">
                  <c:v>0.1040845012100049</c:v>
                </c:pt>
                <c:pt idx="2548">
                  <c:v>0.10377271561860114</c:v>
                </c:pt>
                <c:pt idx="2549">
                  <c:v>0.10346186398233843</c:v>
                </c:pt>
                <c:pt idx="2550">
                  <c:v>0.10315194350354993</c:v>
                </c:pt>
                <c:pt idx="2551">
                  <c:v>0.10284295139294923</c:v>
                </c:pt>
                <c:pt idx="2552">
                  <c:v>0.10253488486960526</c:v>
                </c:pt>
                <c:pt idx="2553">
                  <c:v>0.10222774116091722</c:v>
                </c:pt>
                <c:pt idx="2554">
                  <c:v>0.10192151750258967</c:v>
                </c:pt>
                <c:pt idx="2555">
                  <c:v>0.10161621113860761</c:v>
                </c:pt>
                <c:pt idx="2556">
                  <c:v>0.10131181932121171</c:v>
                </c:pt>
                <c:pt idx="2557">
                  <c:v>0.10100833931087355</c:v>
                </c:pt>
                <c:pt idx="2558">
                  <c:v>0.100705768376271</c:v>
                </c:pt>
                <c:pt idx="2559">
                  <c:v>0.10040410379426361</c:v>
                </c:pt>
                <c:pt idx="2560">
                  <c:v>0.10010334284986809</c:v>
                </c:pt>
                <c:pt idx="2561">
                  <c:v>9.9803482836233914E-2</c:v>
                </c:pt>
                <c:pt idx="2562">
                  <c:v>9.9504521054618947E-2</c:v>
                </c:pt>
                <c:pt idx="2563">
                  <c:v>9.9206454814365116E-2</c:v>
                </c:pt>
                <c:pt idx="2564">
                  <c:v>9.8909281432874266E-2</c:v>
                </c:pt>
                <c:pt idx="2565">
                  <c:v>9.8612998235583949E-2</c:v>
                </c:pt>
                <c:pt idx="2566">
                  <c:v>9.8317602555943392E-2</c:v>
                </c:pt>
                <c:pt idx="2567">
                  <c:v>9.8023091735389478E-2</c:v>
                </c:pt>
                <c:pt idx="2568">
                  <c:v>9.7729463123322841E-2</c:v>
                </c:pt>
                <c:pt idx="2569">
                  <c:v>9.7436714077083986E-2</c:v>
                </c:pt>
                <c:pt idx="2570">
                  <c:v>9.7144841961929518E-2</c:v>
                </c:pt>
                <c:pt idx="2571">
                  <c:v>9.6853844151008436E-2</c:v>
                </c:pt>
                <c:pt idx="2572">
                  <c:v>9.6563718025338474E-2</c:v>
                </c:pt>
                <c:pt idx="2573">
                  <c:v>9.6274460973782547E-2</c:v>
                </c:pt>
                <c:pt idx="2574">
                  <c:v>9.5986070393025244E-2</c:v>
                </c:pt>
                <c:pt idx="2575">
                  <c:v>9.5698543687549376E-2</c:v>
                </c:pt>
                <c:pt idx="2576">
                  <c:v>9.5411878269612671E-2</c:v>
                </c:pt>
                <c:pt idx="2577">
                  <c:v>9.5126071559224423E-2</c:v>
                </c:pt>
                <c:pt idx="2578">
                  <c:v>9.4841120984122299E-2</c:v>
                </c:pt>
                <c:pt idx="2579">
                  <c:v>9.4557023979749216E-2</c:v>
                </c:pt>
                <c:pt idx="2580">
                  <c:v>9.4273777989230215E-2</c:v>
                </c:pt>
                <c:pt idx="2581">
                  <c:v>9.3991380463349455E-2</c:v>
                </c:pt>
                <c:pt idx="2582">
                  <c:v>9.3709828860527311E-2</c:v>
                </c:pt>
                <c:pt idx="2583">
                  <c:v>9.3429120646797453E-2</c:v>
                </c:pt>
                <c:pt idx="2584">
                  <c:v>9.3149253295784065E-2</c:v>
                </c:pt>
                <c:pt idx="2585">
                  <c:v>9.2870224288679096E-2</c:v>
                </c:pt>
                <c:pt idx="2586">
                  <c:v>9.2592031114219597E-2</c:v>
                </c:pt>
                <c:pt idx="2587">
                  <c:v>9.2314671268665119E-2</c:v>
                </c:pt>
                <c:pt idx="2588">
                  <c:v>9.2038142255775196E-2</c:v>
                </c:pt>
                <c:pt idx="2589">
                  <c:v>9.1762441586786828E-2</c:v>
                </c:pt>
                <c:pt idx="2590">
                  <c:v>9.1487566780392132E-2</c:v>
                </c:pt>
                <c:pt idx="2591">
                  <c:v>9.1213515362716005E-2</c:v>
                </c:pt>
                <c:pt idx="2592">
                  <c:v>9.094028486729383E-2</c:v>
                </c:pt>
                <c:pt idx="2593">
                  <c:v>9.0667872835049318E-2</c:v>
                </c:pt>
                <c:pt idx="2594">
                  <c:v>9.0396276814272328E-2</c:v>
                </c:pt>
                <c:pt idx="2595">
                  <c:v>9.0125494360596831E-2</c:v>
                </c:pt>
                <c:pt idx="2596">
                  <c:v>8.9855523036978927E-2</c:v>
                </c:pt>
                <c:pt idx="2597">
                  <c:v>8.958636041367489E-2</c:v>
                </c:pt>
                <c:pt idx="2598">
                  <c:v>8.9318004068219284E-2</c:v>
                </c:pt>
                <c:pt idx="2599">
                  <c:v>8.9050451585403187E-2</c:v>
                </c:pt>
                <c:pt idx="2600">
                  <c:v>8.8783700557252446E-2</c:v>
                </c:pt>
                <c:pt idx="2601">
                  <c:v>8.8517748583006012E-2</c:v>
                </c:pt>
                <c:pt idx="2602">
                  <c:v>8.825259326909432E-2</c:v>
                </c:pt>
                <c:pt idx="2603">
                  <c:v>8.7988232229117752E-2</c:v>
                </c:pt>
                <c:pt idx="2604">
                  <c:v>8.7724663083825163E-2</c:v>
                </c:pt>
                <c:pt idx="2605">
                  <c:v>8.7461883461092474E-2</c:v>
                </c:pt>
                <c:pt idx="2606">
                  <c:v>8.7199890995901308E-2</c:v>
                </c:pt>
                <c:pt idx="2607">
                  <c:v>8.6938683330317706E-2</c:v>
                </c:pt>
                <c:pt idx="2608">
                  <c:v>8.6678258113470907E-2</c:v>
                </c:pt>
                <c:pt idx="2609">
                  <c:v>8.641861300153221E-2</c:v>
                </c:pt>
                <c:pt idx="2610">
                  <c:v>8.6159745657693854E-2</c:v>
                </c:pt>
                <c:pt idx="2611">
                  <c:v>8.5901653752147991E-2</c:v>
                </c:pt>
                <c:pt idx="2612">
                  <c:v>8.5644334962065735E-2</c:v>
                </c:pt>
                <c:pt idx="2613">
                  <c:v>8.5387786971576243E-2</c:v>
                </c:pt>
                <c:pt idx="2614">
                  <c:v>8.513200747174586E-2</c:v>
                </c:pt>
                <c:pt idx="2615">
                  <c:v>8.4876994160557356E-2</c:v>
                </c:pt>
                <c:pt idx="2616">
                  <c:v>8.4622744742889222E-2</c:v>
                </c:pt>
                <c:pt idx="2617">
                  <c:v>8.4369256930494976E-2</c:v>
                </c:pt>
                <c:pt idx="2618">
                  <c:v>8.4116528441982599E-2</c:v>
                </c:pt>
                <c:pt idx="2619">
                  <c:v>8.3864557002793994E-2</c:v>
                </c:pt>
                <c:pt idx="2620">
                  <c:v>8.3613340345184486E-2</c:v>
                </c:pt>
                <c:pt idx="2621">
                  <c:v>8.3362876208202485E-2</c:v>
                </c:pt>
                <c:pt idx="2622">
                  <c:v>8.311316233766905E-2</c:v>
                </c:pt>
                <c:pt idx="2623">
                  <c:v>8.2864196486157671E-2</c:v>
                </c:pt>
                <c:pt idx="2624">
                  <c:v>8.2615976412973996E-2</c:v>
                </c:pt>
                <c:pt idx="2625">
                  <c:v>8.2368499884135707E-2</c:v>
                </c:pt>
                <c:pt idx="2626">
                  <c:v>8.2121764672352354E-2</c:v>
                </c:pt>
                <c:pt idx="2627">
                  <c:v>8.1875768557005374E-2</c:v>
                </c:pt>
                <c:pt idx="2628">
                  <c:v>8.1630509324128075E-2</c:v>
                </c:pt>
                <c:pt idx="2629">
                  <c:v>8.1385984766385699E-2</c:v>
                </c:pt>
                <c:pt idx="2630">
                  <c:v>8.1142192683055572E-2</c:v>
                </c:pt>
                <c:pt idx="2631">
                  <c:v>8.0899130880007303E-2</c:v>
                </c:pt>
                <c:pt idx="2632">
                  <c:v>8.065679716968302E-2</c:v>
                </c:pt>
                <c:pt idx="2633">
                  <c:v>8.0415189371077708E-2</c:v>
                </c:pt>
                <c:pt idx="2634">
                  <c:v>8.0174305309719529E-2</c:v>
                </c:pt>
                <c:pt idx="2635">
                  <c:v>7.9934142817650322E-2</c:v>
                </c:pt>
                <c:pt idx="2636">
                  <c:v>7.9694699733406024E-2</c:v>
                </c:pt>
                <c:pt idx="2637">
                  <c:v>7.9455973901997268E-2</c:v>
                </c:pt>
                <c:pt idx="2638">
                  <c:v>7.9217963174889952E-2</c:v>
                </c:pt>
                <c:pt idx="2639">
                  <c:v>7.898066540998594E-2</c:v>
                </c:pt>
                <c:pt idx="2640">
                  <c:v>7.8744078471603737E-2</c:v>
                </c:pt>
                <c:pt idx="2641">
                  <c:v>7.8508200230459305E-2</c:v>
                </c:pt>
                <c:pt idx="2642">
                  <c:v>7.8273028563646874E-2</c:v>
                </c:pt>
                <c:pt idx="2643">
                  <c:v>7.8038561354619854E-2</c:v>
                </c:pt>
                <c:pt idx="2644">
                  <c:v>7.7804796493171791E-2</c:v>
                </c:pt>
                <c:pt idx="2645">
                  <c:v>7.7571731875417341E-2</c:v>
                </c:pt>
                <c:pt idx="2646">
                  <c:v>7.7339365403773383E-2</c:v>
                </c:pt>
                <c:pt idx="2647">
                  <c:v>7.7107694986940103E-2</c:v>
                </c:pt>
                <c:pt idx="2648">
                  <c:v>7.6876718539882177E-2</c:v>
                </c:pt>
                <c:pt idx="2649">
                  <c:v>7.6646433983810033E-2</c:v>
                </c:pt>
                <c:pt idx="2650">
                  <c:v>7.6416839246161106E-2</c:v>
                </c:pt>
                <c:pt idx="2651">
                  <c:v>7.6187932260581209E-2</c:v>
                </c:pt>
                <c:pt idx="2652">
                  <c:v>7.595971096690593E-2</c:v>
                </c:pt>
                <c:pt idx="2653">
                  <c:v>7.573217331114207E-2</c:v>
                </c:pt>
                <c:pt idx="2654">
                  <c:v>7.5505317245449205E-2</c:v>
                </c:pt>
                <c:pt idx="2655">
                  <c:v>7.527914072812121E-2</c:v>
                </c:pt>
                <c:pt idx="2656">
                  <c:v>7.5053641723567904E-2</c:v>
                </c:pt>
                <c:pt idx="2657">
                  <c:v>7.4828818202296726E-2</c:v>
                </c:pt>
                <c:pt idx="2658">
                  <c:v>7.4604668140894462E-2</c:v>
                </c:pt>
                <c:pt idx="2659">
                  <c:v>7.4381189522009047E-2</c:v>
                </c:pt>
                <c:pt idx="2660">
                  <c:v>7.4158380334331406E-2</c:v>
                </c:pt>
                <c:pt idx="2661">
                  <c:v>7.3936238572577334E-2</c:v>
                </c:pt>
                <c:pt idx="2662">
                  <c:v>7.3714762237469492E-2</c:v>
                </c:pt>
                <c:pt idx="2663">
                  <c:v>7.3493949335719358E-2</c:v>
                </c:pt>
                <c:pt idx="2664">
                  <c:v>7.3273797880009331E-2</c:v>
                </c:pt>
                <c:pt idx="2665">
                  <c:v>7.3054305888974824E-2</c:v>
                </c:pt>
                <c:pt idx="2666">
                  <c:v>7.2835471387186435E-2</c:v>
                </c:pt>
                <c:pt idx="2667">
                  <c:v>7.2617292405132164E-2</c:v>
                </c:pt>
                <c:pt idx="2668">
                  <c:v>7.2399766979199712E-2</c:v>
                </c:pt>
                <c:pt idx="2669">
                  <c:v>7.2182893151658767E-2</c:v>
                </c:pt>
                <c:pt idx="2670">
                  <c:v>7.1966668970643424E-2</c:v>
                </c:pt>
                <c:pt idx="2671">
                  <c:v>7.1751092490134602E-2</c:v>
                </c:pt>
                <c:pt idx="2672">
                  <c:v>7.15361617699425E-2</c:v>
                </c:pt>
                <c:pt idx="2673">
                  <c:v>7.1321874875689195E-2</c:v>
                </c:pt>
                <c:pt idx="2674">
                  <c:v>7.1108229878791201E-2</c:v>
                </c:pt>
                <c:pt idx="2675">
                  <c:v>7.0895224856442091E-2</c:v>
                </c:pt>
                <c:pt idx="2676">
                  <c:v>7.068285789159523E-2</c:v>
                </c:pt>
                <c:pt idx="2677">
                  <c:v>7.0471127072946504E-2</c:v>
                </c:pt>
                <c:pt idx="2678">
                  <c:v>7.0260030494917122E-2</c:v>
                </c:pt>
                <c:pt idx="2679">
                  <c:v>7.0049566257636448E-2</c:v>
                </c:pt>
                <c:pt idx="2680">
                  <c:v>6.9839732466924931E-2</c:v>
                </c:pt>
                <c:pt idx="2681">
                  <c:v>6.9630527234277026E-2</c:v>
                </c:pt>
                <c:pt idx="2682">
                  <c:v>6.9421948676844245E-2</c:v>
                </c:pt>
                <c:pt idx="2683">
                  <c:v>6.9213994917418142E-2</c:v>
                </c:pt>
                <c:pt idx="2684">
                  <c:v>6.9006664084413499E-2</c:v>
                </c:pt>
                <c:pt idx="2685">
                  <c:v>6.8799954311851416E-2</c:v>
                </c:pt>
                <c:pt idx="2686">
                  <c:v>6.8593863739342537E-2</c:v>
                </c:pt>
                <c:pt idx="2687">
                  <c:v>6.838839051207031E-2</c:v>
                </c:pt>
                <c:pt idx="2688">
                  <c:v>6.8183532780774325E-2</c:v>
                </c:pt>
                <c:pt idx="2689">
                  <c:v>6.7979288701733601E-2</c:v>
                </c:pt>
                <c:pt idx="2690">
                  <c:v>6.7775656436750056E-2</c:v>
                </c:pt>
                <c:pt idx="2691">
                  <c:v>6.757263415313193E-2</c:v>
                </c:pt>
                <c:pt idx="2692">
                  <c:v>6.7370220023677291E-2</c:v>
                </c:pt>
                <c:pt idx="2693">
                  <c:v>6.716841222665762E-2</c:v>
                </c:pt>
                <c:pt idx="2694">
                  <c:v>6.6967208945801368E-2</c:v>
                </c:pt>
                <c:pt idx="2695">
                  <c:v>6.6766608370277661E-2</c:v>
                </c:pt>
                <c:pt idx="2696">
                  <c:v>6.6566608694679966E-2</c:v>
                </c:pt>
                <c:pt idx="2697">
                  <c:v>6.6367208119009841E-2</c:v>
                </c:pt>
                <c:pt idx="2698">
                  <c:v>6.6168404848660767E-2</c:v>
                </c:pt>
                <c:pt idx="2699">
                  <c:v>6.5970197094401967E-2</c:v>
                </c:pt>
                <c:pt idx="2700">
                  <c:v>6.577258307236232E-2</c:v>
                </c:pt>
                <c:pt idx="2701">
                  <c:v>6.5575561004014279E-2</c:v>
                </c:pt>
                <c:pt idx="2702">
                  <c:v>6.5379129116157911E-2</c:v>
                </c:pt>
                <c:pt idx="2703">
                  <c:v>6.5183285640904906E-2</c:v>
                </c:pt>
                <c:pt idx="2704">
                  <c:v>6.4988028815662652E-2</c:v>
                </c:pt>
                <c:pt idx="2705">
                  <c:v>6.4793356883118408E-2</c:v>
                </c:pt>
                <c:pt idx="2706">
                  <c:v>6.4599268091223475E-2</c:v>
                </c:pt>
                <c:pt idx="2707">
                  <c:v>6.4405760693177397E-2</c:v>
                </c:pt>
                <c:pt idx="2708">
                  <c:v>6.4212832947412299E-2</c:v>
                </c:pt>
                <c:pt idx="2709">
                  <c:v>6.4020483117577173E-2</c:v>
                </c:pt>
                <c:pt idx="2710">
                  <c:v>6.3828709472522241E-2</c:v>
                </c:pt>
                <c:pt idx="2711">
                  <c:v>6.3637510286283408E-2</c:v>
                </c:pt>
                <c:pt idx="2712">
                  <c:v>6.3446883838066695E-2</c:v>
                </c:pt>
                <c:pt idx="2713">
                  <c:v>6.3256828412232791E-2</c:v>
                </c:pt>
                <c:pt idx="2714">
                  <c:v>6.3067342298281578E-2</c:v>
                </c:pt>
                <c:pt idx="2715">
                  <c:v>6.287842379083676E-2</c:v>
                </c:pt>
                <c:pt idx="2716">
                  <c:v>6.2690071189630492E-2</c:v>
                </c:pt>
                <c:pt idx="2717">
                  <c:v>6.2502282799488093E-2</c:v>
                </c:pt>
                <c:pt idx="2718">
                  <c:v>6.2315056930312772E-2</c:v>
                </c:pt>
                <c:pt idx="2719">
                  <c:v>6.2128391897070451E-2</c:v>
                </c:pt>
                <c:pt idx="2720">
                  <c:v>6.194228601977457E-2</c:v>
                </c:pt>
                <c:pt idx="2721">
                  <c:v>6.1756737623470982E-2</c:v>
                </c:pt>
                <c:pt idx="2722">
                  <c:v>6.157174503822286E-2</c:v>
                </c:pt>
                <c:pt idx="2723">
                  <c:v>6.1387306599095692E-2</c:v>
                </c:pt>
                <c:pt idx="2724">
                  <c:v>6.120342064614228E-2</c:v>
                </c:pt>
                <c:pt idx="2725">
                  <c:v>6.1020085524387806E-2</c:v>
                </c:pt>
                <c:pt idx="2726">
                  <c:v>6.0837299583814938E-2</c:v>
                </c:pt>
                <c:pt idx="2727">
                  <c:v>6.0655061179348976E-2</c:v>
                </c:pt>
                <c:pt idx="2728">
                  <c:v>6.0473368670843047E-2</c:v>
                </c:pt>
                <c:pt idx="2729">
                  <c:v>6.0292220423063356E-2</c:v>
                </c:pt>
                <c:pt idx="2730">
                  <c:v>6.0111614805674445E-2</c:v>
                </c:pt>
                <c:pt idx="2731">
                  <c:v>5.9931550193224534E-2</c:v>
                </c:pt>
                <c:pt idx="2732">
                  <c:v>5.97520249651309E-2</c:v>
                </c:pt>
                <c:pt idx="2733">
                  <c:v>5.9573037505665283E-2</c:v>
                </c:pt>
                <c:pt idx="2734">
                  <c:v>5.9394586203939337E-2</c:v>
                </c:pt>
                <c:pt idx="2735">
                  <c:v>5.9216669453890133E-2</c:v>
                </c:pt>
                <c:pt idx="2736">
                  <c:v>5.9039285654265729E-2</c:v>
                </c:pt>
                <c:pt idx="2737">
                  <c:v>5.8862433208610732E-2</c:v>
                </c:pt>
                <c:pt idx="2738">
                  <c:v>5.8686110525251932E-2</c:v>
                </c:pt>
                <c:pt idx="2739">
                  <c:v>5.8510316017283993E-2</c:v>
                </c:pt>
                <c:pt idx="2740">
                  <c:v>5.8335048102555152E-2</c:v>
                </c:pt>
                <c:pt idx="2741">
                  <c:v>5.8160305203652993E-2</c:v>
                </c:pt>
                <c:pt idx="2742">
                  <c:v>5.7986085747890249E-2</c:v>
                </c:pt>
                <c:pt idx="2743">
                  <c:v>5.7812388167290646E-2</c:v>
                </c:pt>
                <c:pt idx="2744">
                  <c:v>5.763921089857478E-2</c:v>
                </c:pt>
                <c:pt idx="2745">
                  <c:v>5.7466552383146068E-2</c:v>
                </c:pt>
                <c:pt idx="2746">
                  <c:v>5.7294411067076702E-2</c:v>
                </c:pt>
                <c:pt idx="2747">
                  <c:v>5.7122785401093674E-2</c:v>
                </c:pt>
                <c:pt idx="2748">
                  <c:v>5.6951673840564841E-2</c:v>
                </c:pt>
                <c:pt idx="2749">
                  <c:v>5.6781074845484995E-2</c:v>
                </c:pt>
                <c:pt idx="2750">
                  <c:v>5.6610986880462032E-2</c:v>
                </c:pt>
                <c:pt idx="2751">
                  <c:v>5.6441408414703118E-2</c:v>
                </c:pt>
                <c:pt idx="2752">
                  <c:v>5.6272337922000912E-2</c:v>
                </c:pt>
                <c:pt idx="2753">
                  <c:v>5.6103773880719847E-2</c:v>
                </c:pt>
                <c:pt idx="2754">
                  <c:v>5.5935714773782404E-2</c:v>
                </c:pt>
                <c:pt idx="2755">
                  <c:v>5.576815908865549E-2</c:v>
                </c:pt>
                <c:pt idx="2756">
                  <c:v>5.5601105317336814E-2</c:v>
                </c:pt>
                <c:pt idx="2757">
                  <c:v>5.5434551956341303E-2</c:v>
                </c:pt>
                <c:pt idx="2758">
                  <c:v>5.5268497506687581E-2</c:v>
                </c:pt>
                <c:pt idx="2759">
                  <c:v>5.5102940473884476E-2</c:v>
                </c:pt>
                <c:pt idx="2760">
                  <c:v>5.4937879367917587E-2</c:v>
                </c:pt>
                <c:pt idx="2761">
                  <c:v>5.4773312703235835E-2</c:v>
                </c:pt>
                <c:pt idx="2762">
                  <c:v>5.4609238998738138E-2</c:v>
                </c:pt>
                <c:pt idx="2763">
                  <c:v>5.4445656777760039E-2</c:v>
                </c:pt>
                <c:pt idx="2764">
                  <c:v>5.4282564568060451E-2</c:v>
                </c:pt>
                <c:pt idx="2765">
                  <c:v>5.411996090180838E-2</c:v>
                </c:pt>
                <c:pt idx="2766">
                  <c:v>5.3957844315569735E-2</c:v>
                </c:pt>
                <c:pt idx="2767">
                  <c:v>5.3796213350294143E-2</c:v>
                </c:pt>
                <c:pt idx="2768">
                  <c:v>5.3635066551301833E-2</c:v>
                </c:pt>
                <c:pt idx="2769">
                  <c:v>5.3474402468270517E-2</c:v>
                </c:pt>
                <c:pt idx="2770">
                  <c:v>5.3314219655222372E-2</c:v>
                </c:pt>
                <c:pt idx="2771">
                  <c:v>5.3154516670510993E-2</c:v>
                </c:pt>
                <c:pt idx="2772">
                  <c:v>5.2995292076808441E-2</c:v>
                </c:pt>
                <c:pt idx="2773">
                  <c:v>5.2836544441092301E-2</c:v>
                </c:pt>
                <c:pt idx="2774">
                  <c:v>5.2678272334632778E-2</c:v>
                </c:pt>
                <c:pt idx="2775">
                  <c:v>5.2520474332979843E-2</c:v>
                </c:pt>
                <c:pt idx="2776">
                  <c:v>5.2363149015950419E-2</c:v>
                </c:pt>
                <c:pt idx="2777">
                  <c:v>5.2206294967615592E-2</c:v>
                </c:pt>
                <c:pt idx="2778">
                  <c:v>5.2049910776287865E-2</c:v>
                </c:pt>
                <c:pt idx="2779">
                  <c:v>5.1893995034508464E-2</c:v>
                </c:pt>
                <c:pt idx="2780">
                  <c:v>5.1738546339034658E-2</c:v>
                </c:pt>
                <c:pt idx="2781">
                  <c:v>5.1583563290827132E-2</c:v>
                </c:pt>
                <c:pt idx="2782">
                  <c:v>5.1429044495037414E-2</c:v>
                </c:pt>
                <c:pt idx="2783">
                  <c:v>5.1274988560995299E-2</c:v>
                </c:pt>
                <c:pt idx="2784">
                  <c:v>5.1121394102196342E-2</c:v>
                </c:pt>
                <c:pt idx="2785">
                  <c:v>5.0968259736289372E-2</c:v>
                </c:pt>
                <c:pt idx="2786">
                  <c:v>5.0815584085064064E-2</c:v>
                </c:pt>
                <c:pt idx="2787">
                  <c:v>5.0663365774438529E-2</c:v>
                </c:pt>
                <c:pt idx="2788">
                  <c:v>5.0511603434446939E-2</c:v>
                </c:pt>
                <c:pt idx="2789">
                  <c:v>5.036029569922721E-2</c:v>
                </c:pt>
                <c:pt idx="2790">
                  <c:v>5.0209441207008709E-2</c:v>
                </c:pt>
                <c:pt idx="2791">
                  <c:v>5.0059038600099984E-2</c:v>
                </c:pt>
                <c:pt idx="2792">
                  <c:v>4.9909086524876557E-2</c:v>
                </c:pt>
                <c:pt idx="2793">
                  <c:v>4.9759583631768745E-2</c:v>
                </c:pt>
                <c:pt idx="2794">
                  <c:v>4.9610528575249495E-2</c:v>
                </c:pt>
                <c:pt idx="2795">
                  <c:v>4.946192001382229E-2</c:v>
                </c:pt>
                <c:pt idx="2796">
                  <c:v>4.9313756610009078E-2</c:v>
                </c:pt>
                <c:pt idx="2797">
                  <c:v>4.9166037030338228E-2</c:v>
                </c:pt>
                <c:pt idx="2798">
                  <c:v>4.9018759945332523E-2</c:v>
                </c:pt>
                <c:pt idx="2799">
                  <c:v>4.88719240294972E-2</c:v>
                </c:pt>
                <c:pt idx="2800">
                  <c:v>4.8725527961308031E-2</c:v>
                </c:pt>
                <c:pt idx="2801">
                  <c:v>4.8579570423199409E-2</c:v>
                </c:pt>
                <c:pt idx="2802">
                  <c:v>4.8434050101552509E-2</c:v>
                </c:pt>
                <c:pt idx="2803">
                  <c:v>4.8288965686683449E-2</c:v>
                </c:pt>
                <c:pt idx="2804">
                  <c:v>4.8144315872831522E-2</c:v>
                </c:pt>
                <c:pt idx="2805">
                  <c:v>4.8000099358147426E-2</c:v>
                </c:pt>
                <c:pt idx="2806">
                  <c:v>4.7856314844681551E-2</c:v>
                </c:pt>
                <c:pt idx="2807">
                  <c:v>4.771296103837231E-2</c:v>
                </c:pt>
                <c:pt idx="2808">
                  <c:v>4.7570036649034475E-2</c:v>
                </c:pt>
                <c:pt idx="2809">
                  <c:v>4.7427540390347578E-2</c:v>
                </c:pt>
                <c:pt idx="2810">
                  <c:v>4.7285470979844334E-2</c:v>
                </c:pt>
                <c:pt idx="2811">
                  <c:v>4.7143827138899086E-2</c:v>
                </c:pt>
                <c:pt idx="2812">
                  <c:v>4.7002607592716308E-2</c:v>
                </c:pt>
                <c:pt idx="2813">
                  <c:v>4.6861811070319136E-2</c:v>
                </c:pt>
                <c:pt idx="2814">
                  <c:v>4.6721436304537907E-2</c:v>
                </c:pt>
                <c:pt idx="2815">
                  <c:v>4.6581482031998793E-2</c:v>
                </c:pt>
                <c:pt idx="2816">
                  <c:v>4.6441946993112389E-2</c:v>
                </c:pt>
                <c:pt idx="2817">
                  <c:v>4.630282993206241E-2</c:v>
                </c:pt>
                <c:pt idx="2818">
                  <c:v>4.6164129596794362E-2</c:v>
                </c:pt>
                <c:pt idx="2819">
                  <c:v>4.6025844739004292E-2</c:v>
                </c:pt>
                <c:pt idx="2820">
                  <c:v>4.5887974114127546E-2</c:v>
                </c:pt>
                <c:pt idx="2821">
                  <c:v>4.5750516481327573E-2</c:v>
                </c:pt>
                <c:pt idx="2822">
                  <c:v>4.5613470603484751E-2</c:v>
                </c:pt>
                <c:pt idx="2823">
                  <c:v>4.5476835247185252E-2</c:v>
                </c:pt>
                <c:pt idx="2824">
                  <c:v>4.5340609182709941E-2</c:v>
                </c:pt>
                <c:pt idx="2825">
                  <c:v>4.5204791184023325E-2</c:v>
                </c:pt>
                <c:pt idx="2826">
                  <c:v>4.5069380028762498E-2</c:v>
                </c:pt>
                <c:pt idx="2827">
                  <c:v>4.4934374498226147E-2</c:v>
                </c:pt>
                <c:pt idx="2828">
                  <c:v>4.4799773377363586E-2</c:v>
                </c:pt>
                <c:pt idx="2829">
                  <c:v>4.4665575454763823E-2</c:v>
                </c:pt>
                <c:pt idx="2830">
                  <c:v>4.4531779522644643E-2</c:v>
                </c:pt>
                <c:pt idx="2831">
                  <c:v>4.4398384376841758E-2</c:v>
                </c:pt>
                <c:pt idx="2832">
                  <c:v>4.4265388816797951E-2</c:v>
                </c:pt>
                <c:pt idx="2833">
                  <c:v>4.413279164555229E-2</c:v>
                </c:pt>
                <c:pt idx="2834">
                  <c:v>4.4000591669729333E-2</c:v>
                </c:pt>
                <c:pt idx="2835">
                  <c:v>4.3868787699528414E-2</c:v>
                </c:pt>
                <c:pt idx="2836">
                  <c:v>4.3737378548712902E-2</c:v>
                </c:pt>
                <c:pt idx="2837">
                  <c:v>4.3606363034599555E-2</c:v>
                </c:pt>
                <c:pt idx="2838">
                  <c:v>4.3475739978047864E-2</c:v>
                </c:pt>
                <c:pt idx="2839">
                  <c:v>4.3345508203449436E-2</c:v>
                </c:pt>
                <c:pt idx="2840">
                  <c:v>4.3215666538717418E-2</c:v>
                </c:pt>
                <c:pt idx="2841">
                  <c:v>4.3086213815275956E-2</c:v>
                </c:pt>
                <c:pt idx="2842">
                  <c:v>4.2957148868049667E-2</c:v>
                </c:pt>
                <c:pt idx="2843">
                  <c:v>4.2828470535453148E-2</c:v>
                </c:pt>
                <c:pt idx="2844">
                  <c:v>4.2700177659380542E-2</c:v>
                </c:pt>
                <c:pt idx="2845">
                  <c:v>4.2572269085195097E-2</c:v>
                </c:pt>
                <c:pt idx="2846">
                  <c:v>4.2444743661718777E-2</c:v>
                </c:pt>
                <c:pt idx="2847">
                  <c:v>4.2317600241221921E-2</c:v>
                </c:pt>
                <c:pt idx="2848">
                  <c:v>4.2190837679412875E-2</c:v>
                </c:pt>
                <c:pt idx="2849">
                  <c:v>4.2064454835427735E-2</c:v>
                </c:pt>
                <c:pt idx="2850">
                  <c:v>4.1938450571820045E-2</c:v>
                </c:pt>
                <c:pt idx="2851">
                  <c:v>4.1812823754550588E-2</c:v>
                </c:pt>
                <c:pt idx="2852">
                  <c:v>4.1687573252977159E-2</c:v>
                </c:pt>
                <c:pt idx="2853">
                  <c:v>4.1562697939844399E-2</c:v>
                </c:pt>
                <c:pt idx="2854">
                  <c:v>4.1438196691273646E-2</c:v>
                </c:pt>
                <c:pt idx="2855">
                  <c:v>4.131406838675282E-2</c:v>
                </c:pt>
                <c:pt idx="2856">
                  <c:v>4.1190311909126344E-2</c:v>
                </c:pt>
                <c:pt idx="2857">
                  <c:v>4.1066926144585091E-2</c:v>
                </c:pt>
                <c:pt idx="2858">
                  <c:v>4.0943909982656339E-2</c:v>
                </c:pt>
                <c:pt idx="2859">
                  <c:v>4.0821262316193797E-2</c:v>
                </c:pt>
                <c:pt idx="2860">
                  <c:v>4.0698982041367647E-2</c:v>
                </c:pt>
                <c:pt idx="2861">
                  <c:v>4.057706805765459E-2</c:v>
                </c:pt>
                <c:pt idx="2862">
                  <c:v>4.045551926782795E-2</c:v>
                </c:pt>
                <c:pt idx="2863">
                  <c:v>4.0334334577947793E-2</c:v>
                </c:pt>
                <c:pt idx="2864">
                  <c:v>4.0213512897351096E-2</c:v>
                </c:pt>
                <c:pt idx="2865">
                  <c:v>4.0093053138641914E-2</c:v>
                </c:pt>
                <c:pt idx="2866">
                  <c:v>3.9972954217681607E-2</c:v>
                </c:pt>
                <c:pt idx="2867">
                  <c:v>3.9853215053579076E-2</c:v>
                </c:pt>
                <c:pt idx="2868">
                  <c:v>3.9733834568681035E-2</c:v>
                </c:pt>
                <c:pt idx="2869">
                  <c:v>3.9614811688562318E-2</c:v>
                </c:pt>
                <c:pt idx="2870">
                  <c:v>3.9496145342016196E-2</c:v>
                </c:pt>
                <c:pt idx="2871">
                  <c:v>3.9377834461044751E-2</c:v>
                </c:pt>
                <c:pt idx="2872">
                  <c:v>3.9259877980849262E-2</c:v>
                </c:pt>
                <c:pt idx="2873">
                  <c:v>3.91422748398206E-2</c:v>
                </c:pt>
                <c:pt idx="2874">
                  <c:v>3.9025023979529706E-2</c:v>
                </c:pt>
                <c:pt idx="2875">
                  <c:v>3.8908124344718048E-2</c:v>
                </c:pt>
                <c:pt idx="2876">
                  <c:v>3.8791574883288125E-2</c:v>
                </c:pt>
                <c:pt idx="2877">
                  <c:v>3.8675374546293995E-2</c:v>
                </c:pt>
                <c:pt idx="2878">
                  <c:v>3.8559522287931837E-2</c:v>
                </c:pt>
                <c:pt idx="2879">
                  <c:v>3.844401706553055E-2</c:v>
                </c:pt>
                <c:pt idx="2880">
                  <c:v>3.8328857839542346E-2</c:v>
                </c:pt>
                <c:pt idx="2881">
                  <c:v>3.8214043573533418E-2</c:v>
                </c:pt>
                <c:pt idx="2882">
                  <c:v>3.8099573234174601E-2</c:v>
                </c:pt>
                <c:pt idx="2883">
                  <c:v>3.7985445791232059E-2</c:v>
                </c:pt>
                <c:pt idx="2884">
                  <c:v>3.7871660217558042E-2</c:v>
                </c:pt>
                <c:pt idx="2885">
                  <c:v>3.775821548908162E-2</c:v>
                </c:pt>
                <c:pt idx="2886">
                  <c:v>3.7645110584799468E-2</c:v>
                </c:pt>
                <c:pt idx="2887">
                  <c:v>3.7532344486766678E-2</c:v>
                </c:pt>
                <c:pt idx="2888">
                  <c:v>3.7419916180087616E-2</c:v>
                </c:pt>
                <c:pt idx="2889">
                  <c:v>3.730782465290676E-2</c:v>
                </c:pt>
                <c:pt idx="2890">
                  <c:v>3.7196068896399606E-2</c:v>
                </c:pt>
                <c:pt idx="2891">
                  <c:v>3.7084647904763596E-2</c:v>
                </c:pt>
                <c:pt idx="2892">
                  <c:v>3.6973560675209044E-2</c:v>
                </c:pt>
                <c:pt idx="2893">
                  <c:v>3.6862806207950141E-2</c:v>
                </c:pt>
                <c:pt idx="2894">
                  <c:v>3.6752383506195939E-2</c:v>
                </c:pt>
                <c:pt idx="2895">
                  <c:v>3.6642291576141371E-2</c:v>
                </c:pt>
                <c:pt idx="2896">
                  <c:v>3.6532529426958324E-2</c:v>
                </c:pt>
                <c:pt idx="2897">
                  <c:v>3.6423096070786712E-2</c:v>
                </c:pt>
                <c:pt idx="2898">
                  <c:v>3.6313990522725596E-2</c:v>
                </c:pt>
                <c:pt idx="2899">
                  <c:v>3.6205211800824304E-2</c:v>
                </c:pt>
                <c:pt idx="2900">
                  <c:v>3.6096758926073599E-2</c:v>
                </c:pt>
                <c:pt idx="2901">
                  <c:v>3.5988630922396882E-2</c:v>
                </c:pt>
                <c:pt idx="2902">
                  <c:v>3.5880826816641391E-2</c:v>
                </c:pt>
                <c:pt idx="2903">
                  <c:v>3.5773345638569445E-2</c:v>
                </c:pt>
                <c:pt idx="2904">
                  <c:v>3.5666186420849719E-2</c:v>
                </c:pt>
                <c:pt idx="2905">
                  <c:v>3.5559348199048525E-2</c:v>
                </c:pt>
                <c:pt idx="2906">
                  <c:v>3.5452830011621153E-2</c:v>
                </c:pt>
                <c:pt idx="2907">
                  <c:v>3.5346630899903191E-2</c:v>
                </c:pt>
                <c:pt idx="2908">
                  <c:v>3.5240749908101915E-2</c:v>
                </c:pt>
                <c:pt idx="2909">
                  <c:v>3.5135186083287688E-2</c:v>
                </c:pt>
                <c:pt idx="2910">
                  <c:v>3.5029938475385373E-2</c:v>
                </c:pt>
                <c:pt idx="2911">
                  <c:v>3.4925006137165787E-2</c:v>
                </c:pt>
                <c:pt idx="2912">
                  <c:v>3.4820388124237184E-2</c:v>
                </c:pt>
                <c:pt idx="2913">
                  <c:v>3.4716083495036736E-2</c:v>
                </c:pt>
                <c:pt idx="2914">
                  <c:v>3.4612091310822074E-2</c:v>
                </c:pt>
                <c:pt idx="2915">
                  <c:v>3.4508410635662845E-2</c:v>
                </c:pt>
                <c:pt idx="2916">
                  <c:v>3.4405040536432265E-2</c:v>
                </c:pt>
                <c:pt idx="2917">
                  <c:v>3.430198008279875E-2</c:v>
                </c:pt>
                <c:pt idx="2918">
                  <c:v>3.4199228347217517E-2</c:v>
                </c:pt>
                <c:pt idx="2919">
                  <c:v>3.4096784404922253E-2</c:v>
                </c:pt>
                <c:pt idx="2920">
                  <c:v>3.3994647333916786E-2</c:v>
                </c:pt>
                <c:pt idx="2921">
                  <c:v>3.3892816214966787E-2</c:v>
                </c:pt>
                <c:pt idx="2922">
                  <c:v>3.3791290131591503E-2</c:v>
                </c:pt>
                <c:pt idx="2923">
                  <c:v>3.3690068170055494E-2</c:v>
                </c:pt>
                <c:pt idx="2924">
                  <c:v>3.358914941936042E-2</c:v>
                </c:pt>
                <c:pt idx="2925">
                  <c:v>3.3488532971236849E-2</c:v>
                </c:pt>
                <c:pt idx="2926">
                  <c:v>3.3388217920136069E-2</c:v>
                </c:pt>
                <c:pt idx="2927">
                  <c:v>3.3288203363221941E-2</c:v>
                </c:pt>
                <c:pt idx="2928">
                  <c:v>3.3188488400362773E-2</c:v>
                </c:pt>
                <c:pt idx="2929">
                  <c:v>3.3089072134123231E-2</c:v>
                </c:pt>
                <c:pt idx="2930">
                  <c:v>3.2989953669756246E-2</c:v>
                </c:pt>
                <c:pt idx="2931">
                  <c:v>3.2891132115194975E-2</c:v>
                </c:pt>
                <c:pt idx="2932">
                  <c:v>3.2792606581044756E-2</c:v>
                </c:pt>
                <c:pt idx="2933">
                  <c:v>3.2694376180575115E-2</c:v>
                </c:pt>
                <c:pt idx="2934">
                  <c:v>3.2596440029711786E-2</c:v>
                </c:pt>
                <c:pt idx="2935">
                  <c:v>3.2498797247028754E-2</c:v>
                </c:pt>
                <c:pt idx="2936">
                  <c:v>3.2401446953740309E-2</c:v>
                </c:pt>
                <c:pt idx="2937">
                  <c:v>3.2304388273693162E-2</c:v>
                </c:pt>
                <c:pt idx="2938">
                  <c:v>3.2207620333358528E-2</c:v>
                </c:pt>
                <c:pt idx="2939">
                  <c:v>3.2111142261824294E-2</c:v>
                </c:pt>
                <c:pt idx="2940">
                  <c:v>3.201495319078717E-2</c:v>
                </c:pt>
                <c:pt idx="2941">
                  <c:v>3.1919052254544861E-2</c:v>
                </c:pt>
                <c:pt idx="2942">
                  <c:v>3.1823438589988297E-2</c:v>
                </c:pt>
                <c:pt idx="2943">
                  <c:v>3.1728111336593853E-2</c:v>
                </c:pt>
                <c:pt idx="2944">
                  <c:v>3.1633069636415607E-2</c:v>
                </c:pt>
                <c:pt idx="2945">
                  <c:v>3.1538312634077609E-2</c:v>
                </c:pt>
                <c:pt idx="2946">
                  <c:v>3.1443839476766204E-2</c:v>
                </c:pt>
                <c:pt idx="2947">
                  <c:v>3.1349649314222336E-2</c:v>
                </c:pt>
                <c:pt idx="2948">
                  <c:v>3.1255741298733902E-2</c:v>
                </c:pt>
                <c:pt idx="2949">
                  <c:v>3.1162114585128135E-2</c:v>
                </c:pt>
                <c:pt idx="2950">
                  <c:v>3.1068768330763979E-2</c:v>
                </c:pt>
                <c:pt idx="2951">
                  <c:v>3.0975701695524514E-2</c:v>
                </c:pt>
                <c:pt idx="2952">
                  <c:v>3.0882913841809394E-2</c:v>
                </c:pt>
                <c:pt idx="2953">
                  <c:v>3.0790403934527311E-2</c:v>
                </c:pt>
                <c:pt idx="2954">
                  <c:v>3.0698171141088474E-2</c:v>
                </c:pt>
                <c:pt idx="2955">
                  <c:v>3.0606214631397118E-2</c:v>
                </c:pt>
                <c:pt idx="2956">
                  <c:v>3.0514533577844036E-2</c:v>
                </c:pt>
                <c:pt idx="2957">
                  <c:v>3.0423127155299129E-2</c:v>
                </c:pt>
                <c:pt idx="2958">
                  <c:v>3.0331994541103975E-2</c:v>
                </c:pt>
                <c:pt idx="2959">
                  <c:v>3.0241134915064433E-2</c:v>
                </c:pt>
                <c:pt idx="2960">
                  <c:v>3.0150547459443254E-2</c:v>
                </c:pt>
                <c:pt idx="2961">
                  <c:v>3.0060231358952725E-2</c:v>
                </c:pt>
                <c:pt idx="2962">
                  <c:v>2.9970185800747333E-2</c:v>
                </c:pt>
                <c:pt idx="2963">
                  <c:v>2.9880409974416447E-2</c:v>
                </c:pt>
                <c:pt idx="2964">
                  <c:v>2.9790903071977026E-2</c:v>
                </c:pt>
                <c:pt idx="2965">
                  <c:v>2.9701664287866338E-2</c:v>
                </c:pt>
                <c:pt idx="2966">
                  <c:v>2.9612692818934729E-2</c:v>
                </c:pt>
                <c:pt idx="2967">
                  <c:v>2.9523987864438377E-2</c:v>
                </c:pt>
                <c:pt idx="2968">
                  <c:v>2.943554862603209E-2</c:v>
                </c:pt>
                <c:pt idx="2969">
                  <c:v>2.9347374307762127E-2</c:v>
                </c:pt>
                <c:pt idx="2970">
                  <c:v>2.9259464116059029E-2</c:v>
                </c:pt>
                <c:pt idx="2971">
                  <c:v>2.9171817259730479E-2</c:v>
                </c:pt>
                <c:pt idx="2972">
                  <c:v>2.9084432949954175E-2</c:v>
                </c:pt>
                <c:pt idx="2973">
                  <c:v>2.8997310400270742E-2</c:v>
                </c:pt>
                <c:pt idx="2974">
                  <c:v>2.8910448826576642E-2</c:v>
                </c:pt>
                <c:pt idx="2975">
                  <c:v>2.8823847447117128E-2</c:v>
                </c:pt>
                <c:pt idx="2976">
                  <c:v>2.8737505482479199E-2</c:v>
                </c:pt>
                <c:pt idx="2977">
                  <c:v>2.865142215558459E-2</c:v>
                </c:pt>
                <c:pt idx="2978">
                  <c:v>2.8565596691682779E-2</c:v>
                </c:pt>
                <c:pt idx="2979">
                  <c:v>2.8480028318344008E-2</c:v>
                </c:pt>
                <c:pt idx="2980">
                  <c:v>2.8394716265452345E-2</c:v>
                </c:pt>
                <c:pt idx="2981">
                  <c:v>2.8309659765198735E-2</c:v>
                </c:pt>
                <c:pt idx="2982">
                  <c:v>2.82248580520741E-2</c:v>
                </c:pt>
                <c:pt idx="2983">
                  <c:v>2.8140310362862454E-2</c:v>
                </c:pt>
                <c:pt idx="2984">
                  <c:v>2.805601593663402E-2</c:v>
                </c:pt>
                <c:pt idx="2985">
                  <c:v>2.7971974014738395E-2</c:v>
                </c:pt>
                <c:pt idx="2986">
                  <c:v>2.7888183840797713E-2</c:v>
                </c:pt>
                <c:pt idx="2987">
                  <c:v>2.7804644660699842E-2</c:v>
                </c:pt>
                <c:pt idx="2988">
                  <c:v>2.7721355722591601E-2</c:v>
                </c:pt>
                <c:pt idx="2989">
                  <c:v>2.763831627687198E-2</c:v>
                </c:pt>
                <c:pt idx="2990">
                  <c:v>2.7555525576185409E-2</c:v>
                </c:pt>
                <c:pt idx="2991">
                  <c:v>2.7472982875415025E-2</c:v>
                </c:pt>
                <c:pt idx="2992">
                  <c:v>2.7390687431675963E-2</c:v>
                </c:pt>
                <c:pt idx="2993">
                  <c:v>2.7308638504308674E-2</c:v>
                </c:pt>
                <c:pt idx="2994">
                  <c:v>2.7226835354872258E-2</c:v>
                </c:pt>
                <c:pt idx="2995">
                  <c:v>2.7145277247137816E-2</c:v>
                </c:pt>
                <c:pt idx="2996">
                  <c:v>2.706396344708183E-2</c:v>
                </c:pt>
                <c:pt idx="2997">
                  <c:v>2.6982893222879549E-2</c:v>
                </c:pt>
                <c:pt idx="2998">
                  <c:v>2.6902065844898407E-2</c:v>
                </c:pt>
              </c:numCache>
            </c:numRef>
          </c:val>
          <c:smooth val="0"/>
          <c:extLst>
            <c:ext xmlns:c16="http://schemas.microsoft.com/office/drawing/2014/chart" uri="{C3380CC4-5D6E-409C-BE32-E72D297353CC}">
              <c16:uniqueId val="{00000005-A7AB-47E0-9B22-D6027CD7B414}"/>
            </c:ext>
          </c:extLst>
        </c:ser>
        <c:dLbls>
          <c:showLegendKey val="0"/>
          <c:showVal val="0"/>
          <c:showCatName val="0"/>
          <c:showSerName val="0"/>
          <c:showPercent val="0"/>
          <c:showBubbleSize val="0"/>
        </c:dLbls>
        <c:smooth val="0"/>
        <c:axId val="1723661663"/>
        <c:axId val="1723667903"/>
      </c:lineChart>
      <c:catAx>
        <c:axId val="1723661663"/>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Time</a:t>
                </a:r>
              </a:p>
            </c:rich>
          </c:tx>
          <c:overlay val="0"/>
          <c:spPr>
            <a:noFill/>
            <a:ln>
              <a:noFill/>
            </a:ln>
            <a:effectLst/>
          </c:spPr>
        </c:title>
        <c:numFmt formatCode="#,##0"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2000" b="0" i="0" u="none" strike="noStrike" kern="1200" baseline="0">
                <a:solidFill>
                  <a:schemeClr val="tx1">
                    <a:lumMod val="65000"/>
                    <a:lumOff val="35000"/>
                  </a:schemeClr>
                </a:solidFill>
                <a:latin typeface="+mn-lt"/>
                <a:ea typeface="+mn-ea"/>
                <a:cs typeface="+mn-cs"/>
              </a:defRPr>
            </a:pPr>
            <a:endParaRPr lang="en-US"/>
          </a:p>
        </c:txPr>
        <c:crossAx val="1723667903"/>
        <c:crosses val="autoZero"/>
        <c:auto val="1"/>
        <c:lblAlgn val="ctr"/>
        <c:lblOffset val="100"/>
        <c:tickLblSkip val="500"/>
        <c:tickMarkSkip val="100"/>
        <c:noMultiLvlLbl val="0"/>
      </c:catAx>
      <c:valAx>
        <c:axId val="1723667903"/>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Area</a:t>
                </a:r>
                <a:r>
                  <a:rPr lang="en-US" baseline="0"/>
                  <a:t> occupied (ha)</a:t>
                </a:r>
                <a:endParaRPr lang="en-US"/>
              </a:p>
            </c:rich>
          </c:tx>
          <c:overlay val="0"/>
          <c:spPr>
            <a:noFill/>
            <a:ln>
              <a:noFill/>
            </a:ln>
            <a:effectLst/>
          </c:sp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crossAx val="1723661663"/>
        <c:crosses val="autoZero"/>
        <c:crossBetween val="midCat"/>
      </c:valAx>
    </c:plotArea>
    <c:legend>
      <c:legendPos val="b"/>
      <c:overlay val="0"/>
      <c:spPr>
        <a:noFill/>
        <a:ln>
          <a:noFill/>
        </a:ln>
        <a:effectLst/>
      </c:spPr>
      <c:txPr>
        <a:bodyPr rot="0" spcFirstLastPara="1" vertOverflow="ellipsis" vert="horz" wrap="square" anchor="ctr" anchorCtr="1"/>
        <a:lstStyle/>
        <a:p>
          <a:pPr>
            <a:defRPr sz="18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chart>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trlProps/ctrlProp1.xml><?xml version="1.0" encoding="utf-8"?>
<formControlPr xmlns="http://schemas.microsoft.com/office/spreadsheetml/2009/9/main" objectType="Scroll" dx="22" fmlaLink="$C$8" horiz="1" max="6" page="6" val="6"/>
</file>

<file path=xl/ctrlProps/ctrlProp10.xml><?xml version="1.0" encoding="utf-8"?>
<formControlPr xmlns="http://schemas.microsoft.com/office/spreadsheetml/2009/9/main" objectType="Scroll" dx="22" fmlaLink="$C$23" horiz="1" max="6" page="6" val="5"/>
</file>

<file path=xl/ctrlProps/ctrlProp11.xml><?xml version="1.0" encoding="utf-8"?>
<formControlPr xmlns="http://schemas.microsoft.com/office/spreadsheetml/2009/9/main" objectType="Scroll" dx="22" fmlaLink="$C$24" horiz="1" max="6" page="6"/>
</file>

<file path=xl/ctrlProps/ctrlProp12.xml><?xml version="1.0" encoding="utf-8"?>
<formControlPr xmlns="http://schemas.microsoft.com/office/spreadsheetml/2009/9/main" objectType="Scroll" dx="22" fmlaLink="$C$26" horiz="1" max="6" page="6" val="0"/>
</file>

<file path=xl/ctrlProps/ctrlProp13.xml><?xml version="1.0" encoding="utf-8"?>
<formControlPr xmlns="http://schemas.microsoft.com/office/spreadsheetml/2009/9/main" objectType="Scroll" dx="22" fmlaLink="$C$27" horiz="1" max="6" page="6" val="6"/>
</file>

<file path=xl/ctrlProps/ctrlProp14.xml><?xml version="1.0" encoding="utf-8"?>
<formControlPr xmlns="http://schemas.microsoft.com/office/spreadsheetml/2009/9/main" objectType="Scroll" dx="22" fmlaLink="$C$28" horiz="1" max="6" page="6"/>
</file>

<file path=xl/ctrlProps/ctrlProp15.xml><?xml version="1.0" encoding="utf-8"?>
<formControlPr xmlns="http://schemas.microsoft.com/office/spreadsheetml/2009/9/main" objectType="Scroll" dx="22" fmlaLink="$C$29" horiz="1" max="6" page="6" val="5"/>
</file>

<file path=xl/ctrlProps/ctrlProp16.xml><?xml version="1.0" encoding="utf-8"?>
<formControlPr xmlns="http://schemas.microsoft.com/office/spreadsheetml/2009/9/main" objectType="Scroll" dx="22" fmlaLink="$E$20" horiz="1" max="6" page="6" val="0"/>
</file>

<file path=xl/ctrlProps/ctrlProp17.xml><?xml version="1.0" encoding="utf-8"?>
<formControlPr xmlns="http://schemas.microsoft.com/office/spreadsheetml/2009/9/main" objectType="Scroll" dx="22" fmlaLink="E21" horiz="1" max="6" page="6" val="2"/>
</file>

<file path=xl/ctrlProps/ctrlProp18.xml><?xml version="1.0" encoding="utf-8"?>
<formControlPr xmlns="http://schemas.microsoft.com/office/spreadsheetml/2009/9/main" objectType="Scroll" dx="22" fmlaLink="E22" horiz="1" max="6" page="6" val="2"/>
</file>

<file path=xl/ctrlProps/ctrlProp19.xml><?xml version="1.0" encoding="utf-8"?>
<formControlPr xmlns="http://schemas.microsoft.com/office/spreadsheetml/2009/9/main" objectType="Scroll" dx="22" fmlaLink="E23" horiz="1" max="6" page="6" val="3"/>
</file>

<file path=xl/ctrlProps/ctrlProp2.xml><?xml version="1.0" encoding="utf-8"?>
<formControlPr xmlns="http://schemas.microsoft.com/office/spreadsheetml/2009/9/main" objectType="Scroll" dx="22" fmlaLink="$C$9" horiz="1" max="6" page="6" val="6"/>
</file>

<file path=xl/ctrlProps/ctrlProp20.xml><?xml version="1.0" encoding="utf-8"?>
<formControlPr xmlns="http://schemas.microsoft.com/office/spreadsheetml/2009/9/main" objectType="Scroll" dx="22" fmlaLink="E24" horiz="1" max="6" page="6" val="4"/>
</file>

<file path=xl/ctrlProps/ctrlProp21.xml><?xml version="1.0" encoding="utf-8"?>
<formControlPr xmlns="http://schemas.microsoft.com/office/spreadsheetml/2009/9/main" objectType="Scroll" dx="22" fmlaLink="E26" horiz="1" max="6" page="6" val="5"/>
</file>

<file path=xl/ctrlProps/ctrlProp22.xml><?xml version="1.0" encoding="utf-8"?>
<formControlPr xmlns="http://schemas.microsoft.com/office/spreadsheetml/2009/9/main" objectType="Scroll" dx="22" fmlaLink="E27" horiz="1" max="6" page="6" val="6"/>
</file>

<file path=xl/ctrlProps/ctrlProp23.xml><?xml version="1.0" encoding="utf-8"?>
<formControlPr xmlns="http://schemas.microsoft.com/office/spreadsheetml/2009/9/main" objectType="Scroll" dx="22" fmlaLink="E28" horiz="1" max="6" page="6" val="0"/>
</file>

<file path=xl/ctrlProps/ctrlProp24.xml><?xml version="1.0" encoding="utf-8"?>
<formControlPr xmlns="http://schemas.microsoft.com/office/spreadsheetml/2009/9/main" objectType="Scroll" dx="22" fmlaLink="E29" horiz="1" max="6" page="6"/>
</file>

<file path=xl/ctrlProps/ctrlProp25.xml><?xml version="1.0" encoding="utf-8"?>
<formControlPr xmlns="http://schemas.microsoft.com/office/spreadsheetml/2009/9/main" objectType="Scroll" dx="22" fmlaLink="G20" horiz="1" max="6" page="6" val="3"/>
</file>

<file path=xl/ctrlProps/ctrlProp26.xml><?xml version="1.0" encoding="utf-8"?>
<formControlPr xmlns="http://schemas.microsoft.com/office/spreadsheetml/2009/9/main" objectType="Scroll" dx="22" fmlaLink="G21" horiz="1" max="6" page="6"/>
</file>

<file path=xl/ctrlProps/ctrlProp27.xml><?xml version="1.0" encoding="utf-8"?>
<formControlPr xmlns="http://schemas.microsoft.com/office/spreadsheetml/2009/9/main" objectType="Scroll" dx="22" fmlaLink="G22" horiz="1" max="6" page="6" val="2"/>
</file>

<file path=xl/ctrlProps/ctrlProp28.xml><?xml version="1.0" encoding="utf-8"?>
<formControlPr xmlns="http://schemas.microsoft.com/office/spreadsheetml/2009/9/main" objectType="Scroll" dx="22" fmlaLink="G23" horiz="1" max="6" page="6" val="2"/>
</file>

<file path=xl/ctrlProps/ctrlProp29.xml><?xml version="1.0" encoding="utf-8"?>
<formControlPr xmlns="http://schemas.microsoft.com/office/spreadsheetml/2009/9/main" objectType="Scroll" dx="22" fmlaLink="G24" horiz="1" max="6" page="6" val="2"/>
</file>

<file path=xl/ctrlProps/ctrlProp3.xml><?xml version="1.0" encoding="utf-8"?>
<formControlPr xmlns="http://schemas.microsoft.com/office/spreadsheetml/2009/9/main" objectType="Scroll" dx="22" fmlaLink="$C$10" horiz="1" max="6" page="6" val="0"/>
</file>

<file path=xl/ctrlProps/ctrlProp30.xml><?xml version="1.0" encoding="utf-8"?>
<formControlPr xmlns="http://schemas.microsoft.com/office/spreadsheetml/2009/9/main" objectType="Scroll" dx="22" fmlaLink="G26" horiz="1" max="6" page="6" val="6"/>
</file>

<file path=xl/ctrlProps/ctrlProp31.xml><?xml version="1.0" encoding="utf-8"?>
<formControlPr xmlns="http://schemas.microsoft.com/office/spreadsheetml/2009/9/main" objectType="Scroll" dx="22" fmlaLink="G27" horiz="1" max="6" page="6" val="2"/>
</file>

<file path=xl/ctrlProps/ctrlProp32.xml><?xml version="1.0" encoding="utf-8"?>
<formControlPr xmlns="http://schemas.microsoft.com/office/spreadsheetml/2009/9/main" objectType="Scroll" dx="22" fmlaLink="G28" horiz="1" max="6" page="6"/>
</file>

<file path=xl/ctrlProps/ctrlProp33.xml><?xml version="1.0" encoding="utf-8"?>
<formControlPr xmlns="http://schemas.microsoft.com/office/spreadsheetml/2009/9/main" objectType="Scroll" dx="22" fmlaLink="G29" horiz="1" max="6" page="6" val="0"/>
</file>

<file path=xl/ctrlProps/ctrlProp34.xml><?xml version="1.0" encoding="utf-8"?>
<formControlPr xmlns="http://schemas.microsoft.com/office/spreadsheetml/2009/9/main" objectType="Scroll" dx="22" fmlaLink="$C$31" horiz="1" max="6" page="6" val="0"/>
</file>

<file path=xl/ctrlProps/ctrlProp35.xml><?xml version="1.0" encoding="utf-8"?>
<formControlPr xmlns="http://schemas.microsoft.com/office/spreadsheetml/2009/9/main" objectType="Scroll" dx="22" fmlaLink="$C$32" horiz="1" max="6" page="6" val="3"/>
</file>

<file path=xl/ctrlProps/ctrlProp36.xml><?xml version="1.0" encoding="utf-8"?>
<formControlPr xmlns="http://schemas.microsoft.com/office/spreadsheetml/2009/9/main" objectType="Scroll" dx="22" fmlaLink="$C$33" horiz="1" max="6" page="6" val="2"/>
</file>

<file path=xl/ctrlProps/ctrlProp37.xml><?xml version="1.0" encoding="utf-8"?>
<formControlPr xmlns="http://schemas.microsoft.com/office/spreadsheetml/2009/9/main" objectType="Scroll" dx="22" fmlaLink="$C$35" horiz="1" max="6" page="6" val="5"/>
</file>

<file path=xl/ctrlProps/ctrlProp38.xml><?xml version="1.0" encoding="utf-8"?>
<formControlPr xmlns="http://schemas.microsoft.com/office/spreadsheetml/2009/9/main" objectType="Scroll" dx="22" fmlaLink="$C$36" horiz="1" max="6" page="6" val="5"/>
</file>

<file path=xl/ctrlProps/ctrlProp39.xml><?xml version="1.0" encoding="utf-8"?>
<formControlPr xmlns="http://schemas.microsoft.com/office/spreadsheetml/2009/9/main" objectType="Scroll" dx="22" fmlaLink="$C$38" horiz="1" max="6" page="6" val="3"/>
</file>

<file path=xl/ctrlProps/ctrlProp4.xml><?xml version="1.0" encoding="utf-8"?>
<formControlPr xmlns="http://schemas.microsoft.com/office/spreadsheetml/2009/9/main" objectType="Scroll" dx="22" fmlaLink="$C$11" horiz="1" max="6" page="6" val="0"/>
</file>

<file path=xl/ctrlProps/ctrlProp40.xml><?xml version="1.0" encoding="utf-8"?>
<formControlPr xmlns="http://schemas.microsoft.com/office/spreadsheetml/2009/9/main" objectType="Scroll" dx="22" fmlaLink="$C$41" horiz="1" max="6" page="6" val="2"/>
</file>

<file path=xl/ctrlProps/ctrlProp41.xml><?xml version="1.0" encoding="utf-8"?>
<formControlPr xmlns="http://schemas.microsoft.com/office/spreadsheetml/2009/9/main" objectType="Scroll" dx="22" fmlaLink="$C$43" horiz="1" max="6" page="6" val="5"/>
</file>

<file path=xl/ctrlProps/ctrlProp42.xml><?xml version="1.0" encoding="utf-8"?>
<formControlPr xmlns="http://schemas.microsoft.com/office/spreadsheetml/2009/9/main" objectType="Scroll" dx="22" fmlaLink="$C$44" horiz="1" max="6" page="6"/>
</file>

<file path=xl/ctrlProps/ctrlProp43.xml><?xml version="1.0" encoding="utf-8"?>
<formControlPr xmlns="http://schemas.microsoft.com/office/spreadsheetml/2009/9/main" objectType="Scroll" dx="22" fmlaLink="$C$45" horiz="1" max="6" page="6" val="2"/>
</file>

<file path=xl/ctrlProps/ctrlProp44.xml><?xml version="1.0" encoding="utf-8"?>
<formControlPr xmlns="http://schemas.microsoft.com/office/spreadsheetml/2009/9/main" objectType="Scroll" dx="22" fmlaLink="E31" horiz="1" max="6" page="6" val="0"/>
</file>

<file path=xl/ctrlProps/ctrlProp45.xml><?xml version="1.0" encoding="utf-8"?>
<formControlPr xmlns="http://schemas.microsoft.com/office/spreadsheetml/2009/9/main" objectType="Scroll" dx="22" fmlaLink="E32" horiz="1" max="6" page="6" val="0"/>
</file>

<file path=xl/ctrlProps/ctrlProp46.xml><?xml version="1.0" encoding="utf-8"?>
<formControlPr xmlns="http://schemas.microsoft.com/office/spreadsheetml/2009/9/main" objectType="Scroll" dx="22" fmlaLink="E33" horiz="1" max="6" page="6" val="0"/>
</file>

<file path=xl/ctrlProps/ctrlProp47.xml><?xml version="1.0" encoding="utf-8"?>
<formControlPr xmlns="http://schemas.microsoft.com/office/spreadsheetml/2009/9/main" objectType="Scroll" dx="22" fmlaLink="E35" horiz="1" max="6" page="6" val="0"/>
</file>

<file path=xl/ctrlProps/ctrlProp48.xml><?xml version="1.0" encoding="utf-8"?>
<formControlPr xmlns="http://schemas.microsoft.com/office/spreadsheetml/2009/9/main" objectType="Scroll" dx="22" fmlaLink="E36" horiz="1" max="6" page="6" val="0"/>
</file>

<file path=xl/ctrlProps/ctrlProp49.xml><?xml version="1.0" encoding="utf-8"?>
<formControlPr xmlns="http://schemas.microsoft.com/office/spreadsheetml/2009/9/main" objectType="Scroll" dx="22" fmlaLink="E38" horiz="1" max="6" page="6" val="0"/>
</file>

<file path=xl/ctrlProps/ctrlProp5.xml><?xml version="1.0" encoding="utf-8"?>
<formControlPr xmlns="http://schemas.microsoft.com/office/spreadsheetml/2009/9/main" objectType="Scroll" dx="22" fmlaLink="$C$13" horiz="1" max="6" page="6" val="6"/>
</file>

<file path=xl/ctrlProps/ctrlProp50.xml><?xml version="1.0" encoding="utf-8"?>
<formControlPr xmlns="http://schemas.microsoft.com/office/spreadsheetml/2009/9/main" objectType="Scroll" dx="22" fmlaLink="E41" horiz="1" max="6" page="6" val="4"/>
</file>

<file path=xl/ctrlProps/ctrlProp51.xml><?xml version="1.0" encoding="utf-8"?>
<formControlPr xmlns="http://schemas.microsoft.com/office/spreadsheetml/2009/9/main" objectType="Scroll" dx="22" fmlaLink="E43" horiz="1" max="6" page="6" val="2"/>
</file>

<file path=xl/ctrlProps/ctrlProp52.xml><?xml version="1.0" encoding="utf-8"?>
<formControlPr xmlns="http://schemas.microsoft.com/office/spreadsheetml/2009/9/main" objectType="Scroll" dx="22" fmlaLink="E44" horiz="1" max="6" page="6"/>
</file>

<file path=xl/ctrlProps/ctrlProp53.xml><?xml version="1.0" encoding="utf-8"?>
<formControlPr xmlns="http://schemas.microsoft.com/office/spreadsheetml/2009/9/main" objectType="Scroll" dx="22" fmlaLink="E45" horiz="1" max="6" page="6"/>
</file>

<file path=xl/ctrlProps/ctrlProp54.xml><?xml version="1.0" encoding="utf-8"?>
<formControlPr xmlns="http://schemas.microsoft.com/office/spreadsheetml/2009/9/main" objectType="Scroll" dx="22" fmlaLink="G31" horiz="1" max="6" page="6" val="0"/>
</file>

<file path=xl/ctrlProps/ctrlProp55.xml><?xml version="1.0" encoding="utf-8"?>
<formControlPr xmlns="http://schemas.microsoft.com/office/spreadsheetml/2009/9/main" objectType="Scroll" dx="22" fmlaLink="G32" horiz="1" max="6" page="6"/>
</file>

<file path=xl/ctrlProps/ctrlProp56.xml><?xml version="1.0" encoding="utf-8"?>
<formControlPr xmlns="http://schemas.microsoft.com/office/spreadsheetml/2009/9/main" objectType="Scroll" dx="22" fmlaLink="G33" horiz="1" max="6" page="6" val="0"/>
</file>

<file path=xl/ctrlProps/ctrlProp57.xml><?xml version="1.0" encoding="utf-8"?>
<formControlPr xmlns="http://schemas.microsoft.com/office/spreadsheetml/2009/9/main" objectType="Scroll" dx="22" fmlaLink="G35" horiz="1" max="6" page="6" val="2"/>
</file>

<file path=xl/ctrlProps/ctrlProp58.xml><?xml version="1.0" encoding="utf-8"?>
<formControlPr xmlns="http://schemas.microsoft.com/office/spreadsheetml/2009/9/main" objectType="Scroll" dx="22" fmlaLink="G36" horiz="1" max="6" page="6"/>
</file>

<file path=xl/ctrlProps/ctrlProp59.xml><?xml version="1.0" encoding="utf-8"?>
<formControlPr xmlns="http://schemas.microsoft.com/office/spreadsheetml/2009/9/main" objectType="Scroll" dx="22" fmlaLink="G38" horiz="1" max="6" page="6" val="2"/>
</file>

<file path=xl/ctrlProps/ctrlProp6.xml><?xml version="1.0" encoding="utf-8"?>
<formControlPr xmlns="http://schemas.microsoft.com/office/spreadsheetml/2009/9/main" objectType="Scroll" dx="22" fmlaLink="$C$14" horiz="1" max="6" page="6" val="6"/>
</file>

<file path=xl/ctrlProps/ctrlProp60.xml><?xml version="1.0" encoding="utf-8"?>
<formControlPr xmlns="http://schemas.microsoft.com/office/spreadsheetml/2009/9/main" objectType="Scroll" dx="22" fmlaLink="G41" horiz="1" max="6" page="6" val="3"/>
</file>

<file path=xl/ctrlProps/ctrlProp61.xml><?xml version="1.0" encoding="utf-8"?>
<formControlPr xmlns="http://schemas.microsoft.com/office/spreadsheetml/2009/9/main" objectType="Scroll" dx="22" fmlaLink="G43" horiz="1" max="6" page="6"/>
</file>

<file path=xl/ctrlProps/ctrlProp62.xml><?xml version="1.0" encoding="utf-8"?>
<formControlPr xmlns="http://schemas.microsoft.com/office/spreadsheetml/2009/9/main" objectType="Scroll" dx="22" fmlaLink="G44" horiz="1" max="6" page="6" val="0"/>
</file>

<file path=xl/ctrlProps/ctrlProp63.xml><?xml version="1.0" encoding="utf-8"?>
<formControlPr xmlns="http://schemas.microsoft.com/office/spreadsheetml/2009/9/main" objectType="Scroll" dx="22" fmlaLink="G45" horiz="1" max="6" page="6"/>
</file>

<file path=xl/ctrlProps/ctrlProp64.xml><?xml version="1.0" encoding="utf-8"?>
<formControlPr xmlns="http://schemas.microsoft.com/office/spreadsheetml/2009/9/main" objectType="Scroll" dx="22" fmlaLink="$C$49" horiz="1" max="6" page="6" val="4"/>
</file>

<file path=xl/ctrlProps/ctrlProp65.xml><?xml version="1.0" encoding="utf-8"?>
<formControlPr xmlns="http://schemas.microsoft.com/office/spreadsheetml/2009/9/main" objectType="Scroll" dx="22" fmlaLink="$C$50" horiz="1" max="6" page="6" val="4"/>
</file>

<file path=xl/ctrlProps/ctrlProp66.xml><?xml version="1.0" encoding="utf-8"?>
<formControlPr xmlns="http://schemas.microsoft.com/office/spreadsheetml/2009/9/main" objectType="Scroll" dx="22" fmlaLink="E49" horiz="1" max="6" page="6" val="5"/>
</file>

<file path=xl/ctrlProps/ctrlProp67.xml><?xml version="1.0" encoding="utf-8"?>
<formControlPr xmlns="http://schemas.microsoft.com/office/spreadsheetml/2009/9/main" objectType="Scroll" dx="22" fmlaLink="E50" horiz="1" max="6" page="6" val="3"/>
</file>

<file path=xl/ctrlProps/ctrlProp68.xml><?xml version="1.0" encoding="utf-8"?>
<formControlPr xmlns="http://schemas.microsoft.com/office/spreadsheetml/2009/9/main" objectType="Scroll" dx="22" fmlaLink="G49" horiz="1" max="6" page="6" val="6"/>
</file>

<file path=xl/ctrlProps/ctrlProp69.xml><?xml version="1.0" encoding="utf-8"?>
<formControlPr xmlns="http://schemas.microsoft.com/office/spreadsheetml/2009/9/main" objectType="Scroll" dx="22" fmlaLink="G50" horiz="1" max="6" page="6" val="6"/>
</file>

<file path=xl/ctrlProps/ctrlProp7.xml><?xml version="1.0" encoding="utf-8"?>
<formControlPr xmlns="http://schemas.microsoft.com/office/spreadsheetml/2009/9/main" objectType="Scroll" dx="22" fmlaLink="$C$20" horiz="1" max="6" page="6" val="5"/>
</file>

<file path=xl/ctrlProps/ctrlProp70.xml><?xml version="1.0" encoding="utf-8"?>
<formControlPr xmlns="http://schemas.microsoft.com/office/spreadsheetml/2009/9/main" objectType="Scroll" dx="22" fmlaLink="$C$45" horiz="1" max="6" page="6" val="2"/>
</file>

<file path=xl/ctrlProps/ctrlProp71.xml><?xml version="1.0" encoding="utf-8"?>
<formControlPr xmlns="http://schemas.microsoft.com/office/spreadsheetml/2009/9/main" objectType="Scroll" dx="22" fmlaLink="E45" horiz="1" max="6" page="6"/>
</file>

<file path=xl/ctrlProps/ctrlProp72.xml><?xml version="1.0" encoding="utf-8"?>
<formControlPr xmlns="http://schemas.microsoft.com/office/spreadsheetml/2009/9/main" objectType="Scroll" dx="22" fmlaLink="G45" horiz="1" max="6" page="6"/>
</file>

<file path=xl/ctrlProps/ctrlProp73.xml><?xml version="1.0" encoding="utf-8"?>
<formControlPr xmlns="http://schemas.microsoft.com/office/spreadsheetml/2009/9/main" objectType="Scroll" dx="22" fmlaLink="$C$40" horiz="1" max="6" page="6" val="2"/>
</file>

<file path=xl/ctrlProps/ctrlProp74.xml><?xml version="1.0" encoding="utf-8"?>
<formControlPr xmlns="http://schemas.microsoft.com/office/spreadsheetml/2009/9/main" objectType="Scroll" dx="22" fmlaLink="E40" horiz="1" max="6" page="6" val="4"/>
</file>

<file path=xl/ctrlProps/ctrlProp75.xml><?xml version="1.0" encoding="utf-8"?>
<formControlPr xmlns="http://schemas.microsoft.com/office/spreadsheetml/2009/9/main" objectType="Scroll" dx="22" fmlaLink="G40" horiz="1" max="6" page="6"/>
</file>

<file path=xl/ctrlProps/ctrlProp76.xml><?xml version="1.0" encoding="utf-8"?>
<formControlPr xmlns="http://schemas.microsoft.com/office/spreadsheetml/2009/9/main" objectType="Scroll" dx="22" fmlaLink="$C$46" horiz="1" max="6" page="6" val="3"/>
</file>

<file path=xl/ctrlProps/ctrlProp77.xml><?xml version="1.0" encoding="utf-8"?>
<formControlPr xmlns="http://schemas.microsoft.com/office/spreadsheetml/2009/9/main" objectType="Scroll" dx="22" fmlaLink="E46" horiz="1" max="6" page="6" val="3"/>
</file>

<file path=xl/ctrlProps/ctrlProp78.xml><?xml version="1.0" encoding="utf-8"?>
<formControlPr xmlns="http://schemas.microsoft.com/office/spreadsheetml/2009/9/main" objectType="Scroll" dx="22" fmlaLink="G46" horiz="1" max="6" page="6" val="2"/>
</file>

<file path=xl/ctrlProps/ctrlProp79.xml><?xml version="1.0" encoding="utf-8"?>
<formControlPr xmlns="http://schemas.microsoft.com/office/spreadsheetml/2009/9/main" objectType="Scroll" dx="22" fmlaLink="$C$37" horiz="1" max="6" page="6" val="4"/>
</file>

<file path=xl/ctrlProps/ctrlProp8.xml><?xml version="1.0" encoding="utf-8"?>
<formControlPr xmlns="http://schemas.microsoft.com/office/spreadsheetml/2009/9/main" objectType="Scroll" dx="22" fmlaLink="$C$21" horiz="1" max="6" page="6" val="3"/>
</file>

<file path=xl/ctrlProps/ctrlProp80.xml><?xml version="1.0" encoding="utf-8"?>
<formControlPr xmlns="http://schemas.microsoft.com/office/spreadsheetml/2009/9/main" objectType="Scroll" dx="22" fmlaLink="E37" horiz="1" max="6" page="6" val="2"/>
</file>

<file path=xl/ctrlProps/ctrlProp81.xml><?xml version="1.0" encoding="utf-8"?>
<formControlPr xmlns="http://schemas.microsoft.com/office/spreadsheetml/2009/9/main" objectType="Scroll" dx="22" fmlaLink="G37" horiz="1" max="6" page="6" val="4"/>
</file>

<file path=xl/ctrlProps/ctrlProp82.xml><?xml version="1.0" encoding="utf-8"?>
<formControlPr xmlns="http://schemas.microsoft.com/office/spreadsheetml/2009/9/main" objectType="Scroll" dx="22" fmlaLink="$C$42" horiz="1" max="6" page="6" val="0"/>
</file>

<file path=xl/ctrlProps/ctrlProp83.xml><?xml version="1.0" encoding="utf-8"?>
<formControlPr xmlns="http://schemas.microsoft.com/office/spreadsheetml/2009/9/main" objectType="Scroll" dx="22" fmlaLink="E42" horiz="1" max="6" page="6" val="3"/>
</file>

<file path=xl/ctrlProps/ctrlProp84.xml><?xml version="1.0" encoding="utf-8"?>
<formControlPr xmlns="http://schemas.microsoft.com/office/spreadsheetml/2009/9/main" objectType="Scroll" dx="22" fmlaLink="G42" horiz="1" max="6" page="6" val="3"/>
</file>

<file path=xl/ctrlProps/ctrlProp85.xml><?xml version="1.0" encoding="utf-8"?>
<formControlPr xmlns="http://schemas.microsoft.com/office/spreadsheetml/2009/9/main" objectType="Scroll" dx="22" fmlaLink="D37" horiz="1" max="6" page="6" val="0"/>
</file>

<file path=xl/ctrlProps/ctrlProp9.xml><?xml version="1.0" encoding="utf-8"?>
<formControlPr xmlns="http://schemas.microsoft.com/office/spreadsheetml/2009/9/main" objectType="Scroll" dx="22" fmlaLink="$C$22" horiz="1" max="6" page="6" val="2"/>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2" Type="http://schemas.openxmlformats.org/officeDocument/2006/relationships/image" Target="../media/image6.svg"/><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3" Type="http://schemas.openxmlformats.org/officeDocument/2006/relationships/image" Target="../media/image6.svg"/><Relationship Id="rId2" Type="http://schemas.openxmlformats.org/officeDocument/2006/relationships/image" Target="../media/image5.png"/><Relationship Id="rId1" Type="http://schemas.openxmlformats.org/officeDocument/2006/relationships/image" Target="../media/image7.png"/></Relationships>
</file>

<file path=xl/drawings/_rels/drawing4.xml.rels><?xml version="1.0" encoding="UTF-8" standalone="yes"?>
<Relationships xmlns="http://schemas.openxmlformats.org/package/2006/relationships"><Relationship Id="rId3" Type="http://schemas.openxmlformats.org/officeDocument/2006/relationships/image" Target="../media/image6.svg"/><Relationship Id="rId2" Type="http://schemas.openxmlformats.org/officeDocument/2006/relationships/image" Target="../media/image5.png"/><Relationship Id="rId1" Type="http://schemas.openxmlformats.org/officeDocument/2006/relationships/chart" Target="../charts/chart1.xml"/></Relationships>
</file>

<file path=xl/drawings/_rels/drawing5.xml.rels><?xml version="1.0" encoding="UTF-8" standalone="yes"?>
<Relationships xmlns="http://schemas.openxmlformats.org/package/2006/relationships"><Relationship Id="rId2" Type="http://schemas.openxmlformats.org/officeDocument/2006/relationships/image" Target="../media/image6.svg"/><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3" Type="http://schemas.openxmlformats.org/officeDocument/2006/relationships/image" Target="../media/image6.svg"/><Relationship Id="rId2" Type="http://schemas.openxmlformats.org/officeDocument/2006/relationships/image" Target="../media/image5.png"/><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2" Type="http://schemas.openxmlformats.org/officeDocument/2006/relationships/image" Target="../media/image6.svg"/><Relationship Id="rId1" Type="http://schemas.openxmlformats.org/officeDocument/2006/relationships/image" Target="../media/image5.png"/></Relationships>
</file>

<file path=xl/drawings/_rels/drawing9.xml.rels><?xml version="1.0" encoding="UTF-8" standalone="yes"?>
<Relationships xmlns="http://schemas.openxmlformats.org/package/2006/relationships"><Relationship Id="rId2" Type="http://schemas.openxmlformats.org/officeDocument/2006/relationships/image" Target="../media/image6.svg"/><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0</xdr:col>
      <xdr:colOff>126899</xdr:colOff>
      <xdr:row>12</xdr:row>
      <xdr:rowOff>514350</xdr:rowOff>
    </xdr:from>
    <xdr:to>
      <xdr:col>1</xdr:col>
      <xdr:colOff>2400037</xdr:colOff>
      <xdr:row>12</xdr:row>
      <xdr:rowOff>1371600</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stretch>
          <a:fillRect/>
        </a:stretch>
      </xdr:blipFill>
      <xdr:spPr>
        <a:xfrm>
          <a:off x="126899" y="6257925"/>
          <a:ext cx="2482688" cy="857250"/>
        </a:xfrm>
        <a:prstGeom prst="rect">
          <a:avLst/>
        </a:prstGeom>
      </xdr:spPr>
    </xdr:pic>
    <xdr:clientData/>
  </xdr:twoCellAnchor>
  <xdr:twoCellAnchor editAs="oneCell">
    <xdr:from>
      <xdr:col>1</xdr:col>
      <xdr:colOff>2743200</xdr:colOff>
      <xdr:row>12</xdr:row>
      <xdr:rowOff>324840</xdr:rowOff>
    </xdr:from>
    <xdr:to>
      <xdr:col>1</xdr:col>
      <xdr:colOff>3771900</xdr:colOff>
      <xdr:row>12</xdr:row>
      <xdr:rowOff>1379004</xdr:rowOff>
    </xdr:to>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2"/>
        <a:stretch>
          <a:fillRect/>
        </a:stretch>
      </xdr:blipFill>
      <xdr:spPr>
        <a:xfrm>
          <a:off x="2952750" y="6068415"/>
          <a:ext cx="1028700" cy="1054164"/>
        </a:xfrm>
        <a:prstGeom prst="rect">
          <a:avLst/>
        </a:prstGeom>
      </xdr:spPr>
    </xdr:pic>
    <xdr:clientData/>
  </xdr:twoCellAnchor>
  <xdr:twoCellAnchor editAs="oneCell">
    <xdr:from>
      <xdr:col>1</xdr:col>
      <xdr:colOff>3971926</xdr:colOff>
      <xdr:row>12</xdr:row>
      <xdr:rowOff>416023</xdr:rowOff>
    </xdr:from>
    <xdr:to>
      <xdr:col>1</xdr:col>
      <xdr:colOff>7810500</xdr:colOff>
      <xdr:row>12</xdr:row>
      <xdr:rowOff>1296954</xdr:rowOff>
    </xdr:to>
    <xdr:pic>
      <xdr:nvPicPr>
        <xdr:cNvPr id="6" name="Picture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3"/>
        <a:stretch>
          <a:fillRect/>
        </a:stretch>
      </xdr:blipFill>
      <xdr:spPr>
        <a:xfrm>
          <a:off x="4181476" y="6159598"/>
          <a:ext cx="3838574" cy="880931"/>
        </a:xfrm>
        <a:prstGeom prst="rect">
          <a:avLst/>
        </a:prstGeom>
      </xdr:spPr>
    </xdr:pic>
    <xdr:clientData/>
  </xdr:twoCellAnchor>
  <xdr:twoCellAnchor editAs="oneCell">
    <xdr:from>
      <xdr:col>1</xdr:col>
      <xdr:colOff>7877175</xdr:colOff>
      <xdr:row>12</xdr:row>
      <xdr:rowOff>495300</xdr:rowOff>
    </xdr:from>
    <xdr:to>
      <xdr:col>1</xdr:col>
      <xdr:colOff>9800982</xdr:colOff>
      <xdr:row>12</xdr:row>
      <xdr:rowOff>1247681</xdr:rowOff>
    </xdr:to>
    <xdr:pic>
      <xdr:nvPicPr>
        <xdr:cNvPr id="7" name="Picture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4"/>
        <a:stretch>
          <a:fillRect/>
        </a:stretch>
      </xdr:blipFill>
      <xdr:spPr>
        <a:xfrm>
          <a:off x="8086725" y="6238875"/>
          <a:ext cx="1923807" cy="75238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53462</xdr:colOff>
      <xdr:row>2</xdr:row>
      <xdr:rowOff>288937</xdr:rowOff>
    </xdr:from>
    <xdr:to>
      <xdr:col>32</xdr:col>
      <xdr:colOff>484907</xdr:colOff>
      <xdr:row>2</xdr:row>
      <xdr:rowOff>927011</xdr:rowOff>
    </xdr:to>
    <xdr:pic>
      <xdr:nvPicPr>
        <xdr:cNvPr id="2" name="Graphic 1" descr="Right pointing backhand index outline">
          <a:extLst>
            <a:ext uri="{FF2B5EF4-FFF2-40B4-BE49-F238E27FC236}">
              <a16:creationId xmlns:a16="http://schemas.microsoft.com/office/drawing/2014/main" id="{9D0A2502-87B7-3A48-AD46-B44B1E4683F9}"/>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flipH="1">
          <a:off x="14162007" y="1166392"/>
          <a:ext cx="639263" cy="63807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786898</xdr:colOff>
      <xdr:row>26</xdr:row>
      <xdr:rowOff>60066</xdr:rowOff>
    </xdr:from>
    <xdr:to>
      <xdr:col>6</xdr:col>
      <xdr:colOff>617282</xdr:colOff>
      <xdr:row>33</xdr:row>
      <xdr:rowOff>733610</xdr:rowOff>
    </xdr:to>
    <xdr:pic>
      <xdr:nvPicPr>
        <xdr:cNvPr id="3" name="Picture 2">
          <a:extLst>
            <a:ext uri="{FF2B5EF4-FFF2-40B4-BE49-F238E27FC236}">
              <a16:creationId xmlns:a16="http://schemas.microsoft.com/office/drawing/2014/main" id="{90899BD8-25E0-8E83-F0DB-0880C5FB6C4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1078998" y="7997566"/>
          <a:ext cx="6777284" cy="4648644"/>
        </a:xfrm>
        <a:prstGeom prst="rect">
          <a:avLst/>
        </a:prstGeom>
      </xdr:spPr>
    </xdr:pic>
    <xdr:clientData/>
  </xdr:twoCellAnchor>
  <xdr:twoCellAnchor editAs="oneCell">
    <xdr:from>
      <xdr:col>6</xdr:col>
      <xdr:colOff>685800</xdr:colOff>
      <xdr:row>27</xdr:row>
      <xdr:rowOff>25400</xdr:rowOff>
    </xdr:from>
    <xdr:to>
      <xdr:col>7</xdr:col>
      <xdr:colOff>21492</xdr:colOff>
      <xdr:row>27</xdr:row>
      <xdr:rowOff>504092</xdr:rowOff>
    </xdr:to>
    <xdr:pic>
      <xdr:nvPicPr>
        <xdr:cNvPr id="4" name="Graphic 3" descr="Right pointing backhand index outline">
          <a:extLst>
            <a:ext uri="{FF2B5EF4-FFF2-40B4-BE49-F238E27FC236}">
              <a16:creationId xmlns:a16="http://schemas.microsoft.com/office/drawing/2014/main" id="{FD843144-4A48-614C-8431-62C51C9DA4F8}"/>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7924800" y="8178800"/>
          <a:ext cx="478692" cy="47869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9</xdr:col>
      <xdr:colOff>207645</xdr:colOff>
      <xdr:row>25</xdr:row>
      <xdr:rowOff>160020</xdr:rowOff>
    </xdr:from>
    <xdr:to>
      <xdr:col>12</xdr:col>
      <xdr:colOff>657224</xdr:colOff>
      <xdr:row>35</xdr:row>
      <xdr:rowOff>240029</xdr:rowOff>
    </xdr:to>
    <xdr:graphicFrame macro="">
      <xdr:nvGraphicFramePr>
        <xdr:cNvPr id="2" name="Chart 1">
          <a:extLst>
            <a:ext uri="{FF2B5EF4-FFF2-40B4-BE49-F238E27FC236}">
              <a16:creationId xmlns:a16="http://schemas.microsoft.com/office/drawing/2014/main" id="{00000000-0008-0000-09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1292665</xdr:colOff>
      <xdr:row>0</xdr:row>
      <xdr:rowOff>193823</xdr:rowOff>
    </xdr:from>
    <xdr:to>
      <xdr:col>1</xdr:col>
      <xdr:colOff>1601861</xdr:colOff>
      <xdr:row>2</xdr:row>
      <xdr:rowOff>224473</xdr:rowOff>
    </xdr:to>
    <xdr:pic>
      <xdr:nvPicPr>
        <xdr:cNvPr id="4" name="Graphic 3" descr="Right pointing backhand index outline">
          <a:extLst>
            <a:ext uri="{FF2B5EF4-FFF2-40B4-BE49-F238E27FC236}">
              <a16:creationId xmlns:a16="http://schemas.microsoft.com/office/drawing/2014/main" id="{8CC581AD-E6AF-0E0C-2DC6-D4696960461C}"/>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1455225" y="193823"/>
          <a:ext cx="480646" cy="47673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3</xdr:col>
      <xdr:colOff>107460</xdr:colOff>
      <xdr:row>9</xdr:row>
      <xdr:rowOff>68383</xdr:rowOff>
    </xdr:from>
    <xdr:to>
      <xdr:col>3</xdr:col>
      <xdr:colOff>563440</xdr:colOff>
      <xdr:row>9</xdr:row>
      <xdr:rowOff>524363</xdr:rowOff>
    </xdr:to>
    <xdr:pic>
      <xdr:nvPicPr>
        <xdr:cNvPr id="10" name="Graphic 9" descr="Right pointing backhand index outline">
          <a:extLst>
            <a:ext uri="{FF2B5EF4-FFF2-40B4-BE49-F238E27FC236}">
              <a16:creationId xmlns:a16="http://schemas.microsoft.com/office/drawing/2014/main" id="{0FF01F89-BB2C-85A0-CFE2-16DE36FF8FE7}"/>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flipH="1">
          <a:off x="2862383" y="2080845"/>
          <a:ext cx="459155" cy="459155"/>
        </a:xfrm>
        <a:prstGeom prst="rect">
          <a:avLst/>
        </a:prstGeom>
      </xdr:spPr>
    </xdr:pic>
    <xdr:clientData/>
  </xdr:twoCellAnchor>
  <xdr:twoCellAnchor>
    <xdr:from>
      <xdr:col>6</xdr:col>
      <xdr:colOff>791308</xdr:colOff>
      <xdr:row>46</xdr:row>
      <xdr:rowOff>547077</xdr:rowOff>
    </xdr:from>
    <xdr:to>
      <xdr:col>7</xdr:col>
      <xdr:colOff>156308</xdr:colOff>
      <xdr:row>47</xdr:row>
      <xdr:rowOff>195385</xdr:rowOff>
    </xdr:to>
    <xdr:cxnSp macro="">
      <xdr:nvCxnSpPr>
        <xdr:cNvPr id="28" name="Straight Arrow Connector 27">
          <a:extLst>
            <a:ext uri="{FF2B5EF4-FFF2-40B4-BE49-F238E27FC236}">
              <a16:creationId xmlns:a16="http://schemas.microsoft.com/office/drawing/2014/main" id="{D9394250-176B-CACE-CFC2-DF3319FBDD9B}"/>
            </a:ext>
          </a:extLst>
        </xdr:cNvPr>
        <xdr:cNvCxnSpPr/>
      </xdr:nvCxnSpPr>
      <xdr:spPr>
        <a:xfrm flipH="1" flipV="1">
          <a:off x="7366000" y="14771077"/>
          <a:ext cx="625231" cy="254000"/>
        </a:xfrm>
        <a:prstGeom prst="straightConnector1">
          <a:avLst/>
        </a:prstGeom>
        <a:ln>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6</xdr:col>
      <xdr:colOff>625231</xdr:colOff>
      <xdr:row>50</xdr:row>
      <xdr:rowOff>29308</xdr:rowOff>
    </xdr:from>
    <xdr:to>
      <xdr:col>7</xdr:col>
      <xdr:colOff>293077</xdr:colOff>
      <xdr:row>51</xdr:row>
      <xdr:rowOff>48846</xdr:rowOff>
    </xdr:to>
    <xdr:cxnSp macro="">
      <xdr:nvCxnSpPr>
        <xdr:cNvPr id="30" name="Straight Arrow Connector 29">
          <a:extLst>
            <a:ext uri="{FF2B5EF4-FFF2-40B4-BE49-F238E27FC236}">
              <a16:creationId xmlns:a16="http://schemas.microsoft.com/office/drawing/2014/main" id="{B6E9B67E-989A-CE74-5C6C-B510E20DD13B}"/>
            </a:ext>
          </a:extLst>
        </xdr:cNvPr>
        <xdr:cNvCxnSpPr/>
      </xdr:nvCxnSpPr>
      <xdr:spPr>
        <a:xfrm flipH="1">
          <a:off x="7199923" y="15494000"/>
          <a:ext cx="928077" cy="224692"/>
        </a:xfrm>
        <a:prstGeom prst="straightConnector1">
          <a:avLst/>
        </a:prstGeom>
        <a:ln>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editAs="oneCell">
    <xdr:from>
      <xdr:col>6</xdr:col>
      <xdr:colOff>830385</xdr:colOff>
      <xdr:row>48</xdr:row>
      <xdr:rowOff>39076</xdr:rowOff>
    </xdr:from>
    <xdr:to>
      <xdr:col>7</xdr:col>
      <xdr:colOff>10502</xdr:colOff>
      <xdr:row>50</xdr:row>
      <xdr:rowOff>1464</xdr:rowOff>
    </xdr:to>
    <xdr:pic>
      <xdr:nvPicPr>
        <xdr:cNvPr id="36" name="Graphic 35" descr="Right pointing backhand index outline">
          <a:extLst>
            <a:ext uri="{FF2B5EF4-FFF2-40B4-BE49-F238E27FC236}">
              <a16:creationId xmlns:a16="http://schemas.microsoft.com/office/drawing/2014/main" id="{0F7BD3ED-592E-ECF7-D91C-F36F3A6A89D8}"/>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7405077" y="14390076"/>
          <a:ext cx="390769" cy="39076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4</xdr:col>
      <xdr:colOff>584200</xdr:colOff>
      <xdr:row>1</xdr:row>
      <xdr:rowOff>31751</xdr:rowOff>
    </xdr:from>
    <xdr:to>
      <xdr:col>13</xdr:col>
      <xdr:colOff>346075</xdr:colOff>
      <xdr:row>18</xdr:row>
      <xdr:rowOff>50800</xdr:rowOff>
    </xdr:to>
    <xdr:graphicFrame macro="">
      <xdr:nvGraphicFramePr>
        <xdr:cNvPr id="2" name="Chart 1">
          <a:extLst>
            <a:ext uri="{FF2B5EF4-FFF2-40B4-BE49-F238E27FC236}">
              <a16:creationId xmlns:a16="http://schemas.microsoft.com/office/drawing/2014/main" id="{00000000-0008-0000-0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11</xdr:col>
      <xdr:colOff>132080</xdr:colOff>
      <xdr:row>35</xdr:row>
      <xdr:rowOff>40640</xdr:rowOff>
    </xdr:from>
    <xdr:to>
      <xdr:col>12</xdr:col>
      <xdr:colOff>142240</xdr:colOff>
      <xdr:row>37</xdr:row>
      <xdr:rowOff>196850</xdr:rowOff>
    </xdr:to>
    <xdr:pic>
      <xdr:nvPicPr>
        <xdr:cNvPr id="4" name="Graphic 3" descr="Right pointing backhand index outline">
          <a:extLst>
            <a:ext uri="{FF2B5EF4-FFF2-40B4-BE49-F238E27FC236}">
              <a16:creationId xmlns:a16="http://schemas.microsoft.com/office/drawing/2014/main" id="{4BC8B401-14D1-FF14-452B-261B2CA29CD7}"/>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flipH="1">
          <a:off x="12994640" y="10271760"/>
          <a:ext cx="680720" cy="68072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222250</xdr:colOff>
          <xdr:row>7</xdr:row>
          <xdr:rowOff>31750</xdr:rowOff>
        </xdr:from>
        <xdr:to>
          <xdr:col>2</xdr:col>
          <xdr:colOff>1104900</xdr:colOff>
          <xdr:row>7</xdr:row>
          <xdr:rowOff>228600</xdr:rowOff>
        </xdr:to>
        <xdr:sp macro="" textlink="">
          <xdr:nvSpPr>
            <xdr:cNvPr id="6146" name="Scroll Bar 2" hidden="1">
              <a:extLst>
                <a:ext uri="{63B3BB69-23CF-44E3-9099-C40C66FF867C}">
                  <a14:compatExt spid="_x0000_s6146"/>
                </a:ext>
                <a:ext uri="{FF2B5EF4-FFF2-40B4-BE49-F238E27FC236}">
                  <a16:creationId xmlns:a16="http://schemas.microsoft.com/office/drawing/2014/main" id="{00000000-0008-0000-0700-0000021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222250</xdr:colOff>
          <xdr:row>8</xdr:row>
          <xdr:rowOff>31750</xdr:rowOff>
        </xdr:from>
        <xdr:to>
          <xdr:col>2</xdr:col>
          <xdr:colOff>1104900</xdr:colOff>
          <xdr:row>8</xdr:row>
          <xdr:rowOff>228600</xdr:rowOff>
        </xdr:to>
        <xdr:sp macro="" textlink="">
          <xdr:nvSpPr>
            <xdr:cNvPr id="6150" name="Scroll Bar 6" hidden="1">
              <a:extLst>
                <a:ext uri="{63B3BB69-23CF-44E3-9099-C40C66FF867C}">
                  <a14:compatExt spid="_x0000_s6150"/>
                </a:ext>
                <a:ext uri="{FF2B5EF4-FFF2-40B4-BE49-F238E27FC236}">
                  <a16:creationId xmlns:a16="http://schemas.microsoft.com/office/drawing/2014/main" id="{00000000-0008-0000-0700-0000061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222250</xdr:colOff>
          <xdr:row>9</xdr:row>
          <xdr:rowOff>31750</xdr:rowOff>
        </xdr:from>
        <xdr:to>
          <xdr:col>2</xdr:col>
          <xdr:colOff>1104900</xdr:colOff>
          <xdr:row>9</xdr:row>
          <xdr:rowOff>228600</xdr:rowOff>
        </xdr:to>
        <xdr:sp macro="" textlink="">
          <xdr:nvSpPr>
            <xdr:cNvPr id="6151" name="Scroll Bar 7" hidden="1">
              <a:extLst>
                <a:ext uri="{63B3BB69-23CF-44E3-9099-C40C66FF867C}">
                  <a14:compatExt spid="_x0000_s6151"/>
                </a:ext>
                <a:ext uri="{FF2B5EF4-FFF2-40B4-BE49-F238E27FC236}">
                  <a16:creationId xmlns:a16="http://schemas.microsoft.com/office/drawing/2014/main" id="{00000000-0008-0000-0700-0000071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222250</xdr:colOff>
          <xdr:row>10</xdr:row>
          <xdr:rowOff>31750</xdr:rowOff>
        </xdr:from>
        <xdr:to>
          <xdr:col>2</xdr:col>
          <xdr:colOff>1104900</xdr:colOff>
          <xdr:row>10</xdr:row>
          <xdr:rowOff>228600</xdr:rowOff>
        </xdr:to>
        <xdr:sp macro="" textlink="">
          <xdr:nvSpPr>
            <xdr:cNvPr id="6152" name="Scroll Bar 8" hidden="1">
              <a:extLst>
                <a:ext uri="{63B3BB69-23CF-44E3-9099-C40C66FF867C}">
                  <a14:compatExt spid="_x0000_s6152"/>
                </a:ext>
                <a:ext uri="{FF2B5EF4-FFF2-40B4-BE49-F238E27FC236}">
                  <a16:creationId xmlns:a16="http://schemas.microsoft.com/office/drawing/2014/main" id="{00000000-0008-0000-0700-0000081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222250</xdr:colOff>
          <xdr:row>12</xdr:row>
          <xdr:rowOff>31750</xdr:rowOff>
        </xdr:from>
        <xdr:to>
          <xdr:col>2</xdr:col>
          <xdr:colOff>1104900</xdr:colOff>
          <xdr:row>13</xdr:row>
          <xdr:rowOff>0</xdr:rowOff>
        </xdr:to>
        <xdr:sp macro="" textlink="">
          <xdr:nvSpPr>
            <xdr:cNvPr id="6153" name="Scroll Bar 9" hidden="1">
              <a:extLst>
                <a:ext uri="{63B3BB69-23CF-44E3-9099-C40C66FF867C}">
                  <a14:compatExt spid="_x0000_s6153"/>
                </a:ext>
                <a:ext uri="{FF2B5EF4-FFF2-40B4-BE49-F238E27FC236}">
                  <a16:creationId xmlns:a16="http://schemas.microsoft.com/office/drawing/2014/main" id="{00000000-0008-0000-0700-0000091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222250</xdr:colOff>
          <xdr:row>13</xdr:row>
          <xdr:rowOff>31750</xdr:rowOff>
        </xdr:from>
        <xdr:to>
          <xdr:col>2</xdr:col>
          <xdr:colOff>1104900</xdr:colOff>
          <xdr:row>13</xdr:row>
          <xdr:rowOff>228600</xdr:rowOff>
        </xdr:to>
        <xdr:sp macro="" textlink="">
          <xdr:nvSpPr>
            <xdr:cNvPr id="6154" name="Scroll Bar 10" hidden="1">
              <a:extLst>
                <a:ext uri="{63B3BB69-23CF-44E3-9099-C40C66FF867C}">
                  <a14:compatExt spid="_x0000_s6154"/>
                </a:ext>
                <a:ext uri="{FF2B5EF4-FFF2-40B4-BE49-F238E27FC236}">
                  <a16:creationId xmlns:a16="http://schemas.microsoft.com/office/drawing/2014/main" id="{00000000-0008-0000-0700-00000A1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222250</xdr:colOff>
          <xdr:row>19</xdr:row>
          <xdr:rowOff>31750</xdr:rowOff>
        </xdr:from>
        <xdr:to>
          <xdr:col>2</xdr:col>
          <xdr:colOff>1104900</xdr:colOff>
          <xdr:row>20</xdr:row>
          <xdr:rowOff>0</xdr:rowOff>
        </xdr:to>
        <xdr:sp macro="" textlink="">
          <xdr:nvSpPr>
            <xdr:cNvPr id="6156" name="Scroll Bar 12" hidden="1">
              <a:extLst>
                <a:ext uri="{63B3BB69-23CF-44E3-9099-C40C66FF867C}">
                  <a14:compatExt spid="_x0000_s6156"/>
                </a:ext>
                <a:ext uri="{FF2B5EF4-FFF2-40B4-BE49-F238E27FC236}">
                  <a16:creationId xmlns:a16="http://schemas.microsoft.com/office/drawing/2014/main" id="{00000000-0008-0000-0700-00000C1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222250</xdr:colOff>
          <xdr:row>20</xdr:row>
          <xdr:rowOff>31750</xdr:rowOff>
        </xdr:from>
        <xdr:to>
          <xdr:col>2</xdr:col>
          <xdr:colOff>1104900</xdr:colOff>
          <xdr:row>20</xdr:row>
          <xdr:rowOff>228600</xdr:rowOff>
        </xdr:to>
        <xdr:sp macro="" textlink="">
          <xdr:nvSpPr>
            <xdr:cNvPr id="6157" name="Scroll Bar 13" hidden="1">
              <a:extLst>
                <a:ext uri="{63B3BB69-23CF-44E3-9099-C40C66FF867C}">
                  <a14:compatExt spid="_x0000_s6157"/>
                </a:ext>
                <a:ext uri="{FF2B5EF4-FFF2-40B4-BE49-F238E27FC236}">
                  <a16:creationId xmlns:a16="http://schemas.microsoft.com/office/drawing/2014/main" id="{00000000-0008-0000-0700-00000D1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222250</xdr:colOff>
          <xdr:row>21</xdr:row>
          <xdr:rowOff>31750</xdr:rowOff>
        </xdr:from>
        <xdr:to>
          <xdr:col>2</xdr:col>
          <xdr:colOff>1104900</xdr:colOff>
          <xdr:row>21</xdr:row>
          <xdr:rowOff>228600</xdr:rowOff>
        </xdr:to>
        <xdr:sp macro="" textlink="">
          <xdr:nvSpPr>
            <xdr:cNvPr id="6158" name="Scroll Bar 14" hidden="1">
              <a:extLst>
                <a:ext uri="{63B3BB69-23CF-44E3-9099-C40C66FF867C}">
                  <a14:compatExt spid="_x0000_s6158"/>
                </a:ext>
                <a:ext uri="{FF2B5EF4-FFF2-40B4-BE49-F238E27FC236}">
                  <a16:creationId xmlns:a16="http://schemas.microsoft.com/office/drawing/2014/main" id="{00000000-0008-0000-0700-00000E1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222250</xdr:colOff>
          <xdr:row>22</xdr:row>
          <xdr:rowOff>31750</xdr:rowOff>
        </xdr:from>
        <xdr:to>
          <xdr:col>2</xdr:col>
          <xdr:colOff>1104900</xdr:colOff>
          <xdr:row>22</xdr:row>
          <xdr:rowOff>228600</xdr:rowOff>
        </xdr:to>
        <xdr:sp macro="" textlink="">
          <xdr:nvSpPr>
            <xdr:cNvPr id="6159" name="Scroll Bar 15" hidden="1">
              <a:extLst>
                <a:ext uri="{63B3BB69-23CF-44E3-9099-C40C66FF867C}">
                  <a14:compatExt spid="_x0000_s6159"/>
                </a:ext>
                <a:ext uri="{FF2B5EF4-FFF2-40B4-BE49-F238E27FC236}">
                  <a16:creationId xmlns:a16="http://schemas.microsoft.com/office/drawing/2014/main" id="{00000000-0008-0000-0700-00000F1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222250</xdr:colOff>
          <xdr:row>23</xdr:row>
          <xdr:rowOff>31750</xdr:rowOff>
        </xdr:from>
        <xdr:to>
          <xdr:col>2</xdr:col>
          <xdr:colOff>1104900</xdr:colOff>
          <xdr:row>23</xdr:row>
          <xdr:rowOff>228600</xdr:rowOff>
        </xdr:to>
        <xdr:sp macro="" textlink="">
          <xdr:nvSpPr>
            <xdr:cNvPr id="6160" name="Scroll Bar 16" hidden="1">
              <a:extLst>
                <a:ext uri="{63B3BB69-23CF-44E3-9099-C40C66FF867C}">
                  <a14:compatExt spid="_x0000_s6160"/>
                </a:ext>
                <a:ext uri="{FF2B5EF4-FFF2-40B4-BE49-F238E27FC236}">
                  <a16:creationId xmlns:a16="http://schemas.microsoft.com/office/drawing/2014/main" id="{00000000-0008-0000-0700-0000101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222250</xdr:colOff>
          <xdr:row>25</xdr:row>
          <xdr:rowOff>31750</xdr:rowOff>
        </xdr:from>
        <xdr:to>
          <xdr:col>2</xdr:col>
          <xdr:colOff>1104900</xdr:colOff>
          <xdr:row>25</xdr:row>
          <xdr:rowOff>228600</xdr:rowOff>
        </xdr:to>
        <xdr:sp macro="" textlink="">
          <xdr:nvSpPr>
            <xdr:cNvPr id="6161" name="Scroll Bar 17" hidden="1">
              <a:extLst>
                <a:ext uri="{63B3BB69-23CF-44E3-9099-C40C66FF867C}">
                  <a14:compatExt spid="_x0000_s6161"/>
                </a:ext>
                <a:ext uri="{FF2B5EF4-FFF2-40B4-BE49-F238E27FC236}">
                  <a16:creationId xmlns:a16="http://schemas.microsoft.com/office/drawing/2014/main" id="{00000000-0008-0000-0700-0000111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222250</xdr:colOff>
          <xdr:row>26</xdr:row>
          <xdr:rowOff>31750</xdr:rowOff>
        </xdr:from>
        <xdr:to>
          <xdr:col>2</xdr:col>
          <xdr:colOff>1104900</xdr:colOff>
          <xdr:row>26</xdr:row>
          <xdr:rowOff>228600</xdr:rowOff>
        </xdr:to>
        <xdr:sp macro="" textlink="">
          <xdr:nvSpPr>
            <xdr:cNvPr id="6162" name="Scroll Bar 18" hidden="1">
              <a:extLst>
                <a:ext uri="{63B3BB69-23CF-44E3-9099-C40C66FF867C}">
                  <a14:compatExt spid="_x0000_s6162"/>
                </a:ext>
                <a:ext uri="{FF2B5EF4-FFF2-40B4-BE49-F238E27FC236}">
                  <a16:creationId xmlns:a16="http://schemas.microsoft.com/office/drawing/2014/main" id="{00000000-0008-0000-0700-0000121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222250</xdr:colOff>
          <xdr:row>27</xdr:row>
          <xdr:rowOff>31750</xdr:rowOff>
        </xdr:from>
        <xdr:to>
          <xdr:col>2</xdr:col>
          <xdr:colOff>1104900</xdr:colOff>
          <xdr:row>27</xdr:row>
          <xdr:rowOff>228600</xdr:rowOff>
        </xdr:to>
        <xdr:sp macro="" textlink="">
          <xdr:nvSpPr>
            <xdr:cNvPr id="6163" name="Scroll Bar 19" hidden="1">
              <a:extLst>
                <a:ext uri="{63B3BB69-23CF-44E3-9099-C40C66FF867C}">
                  <a14:compatExt spid="_x0000_s6163"/>
                </a:ext>
                <a:ext uri="{FF2B5EF4-FFF2-40B4-BE49-F238E27FC236}">
                  <a16:creationId xmlns:a16="http://schemas.microsoft.com/office/drawing/2014/main" id="{00000000-0008-0000-0700-0000131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222250</xdr:colOff>
          <xdr:row>28</xdr:row>
          <xdr:rowOff>31750</xdr:rowOff>
        </xdr:from>
        <xdr:to>
          <xdr:col>2</xdr:col>
          <xdr:colOff>1104900</xdr:colOff>
          <xdr:row>28</xdr:row>
          <xdr:rowOff>228600</xdr:rowOff>
        </xdr:to>
        <xdr:sp macro="" textlink="">
          <xdr:nvSpPr>
            <xdr:cNvPr id="6164" name="Scroll Bar 20" hidden="1">
              <a:extLst>
                <a:ext uri="{63B3BB69-23CF-44E3-9099-C40C66FF867C}">
                  <a14:compatExt spid="_x0000_s6164"/>
                </a:ext>
                <a:ext uri="{FF2B5EF4-FFF2-40B4-BE49-F238E27FC236}">
                  <a16:creationId xmlns:a16="http://schemas.microsoft.com/office/drawing/2014/main" id="{00000000-0008-0000-0700-0000141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222250</xdr:colOff>
          <xdr:row>19</xdr:row>
          <xdr:rowOff>31750</xdr:rowOff>
        </xdr:from>
        <xdr:to>
          <xdr:col>4</xdr:col>
          <xdr:colOff>1104900</xdr:colOff>
          <xdr:row>20</xdr:row>
          <xdr:rowOff>0</xdr:rowOff>
        </xdr:to>
        <xdr:sp macro="" textlink="">
          <xdr:nvSpPr>
            <xdr:cNvPr id="6166" name="Scroll Bar 22" hidden="1">
              <a:extLst>
                <a:ext uri="{63B3BB69-23CF-44E3-9099-C40C66FF867C}">
                  <a14:compatExt spid="_x0000_s6166"/>
                </a:ext>
                <a:ext uri="{FF2B5EF4-FFF2-40B4-BE49-F238E27FC236}">
                  <a16:creationId xmlns:a16="http://schemas.microsoft.com/office/drawing/2014/main" id="{00000000-0008-0000-0700-0000161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222250</xdr:colOff>
          <xdr:row>20</xdr:row>
          <xdr:rowOff>31750</xdr:rowOff>
        </xdr:from>
        <xdr:to>
          <xdr:col>4</xdr:col>
          <xdr:colOff>1104900</xdr:colOff>
          <xdr:row>20</xdr:row>
          <xdr:rowOff>228600</xdr:rowOff>
        </xdr:to>
        <xdr:sp macro="" textlink="">
          <xdr:nvSpPr>
            <xdr:cNvPr id="6167" name="Scroll Bar 23" hidden="1">
              <a:extLst>
                <a:ext uri="{63B3BB69-23CF-44E3-9099-C40C66FF867C}">
                  <a14:compatExt spid="_x0000_s6167"/>
                </a:ext>
                <a:ext uri="{FF2B5EF4-FFF2-40B4-BE49-F238E27FC236}">
                  <a16:creationId xmlns:a16="http://schemas.microsoft.com/office/drawing/2014/main" id="{00000000-0008-0000-0700-0000171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222250</xdr:colOff>
          <xdr:row>21</xdr:row>
          <xdr:rowOff>31750</xdr:rowOff>
        </xdr:from>
        <xdr:to>
          <xdr:col>4</xdr:col>
          <xdr:colOff>1104900</xdr:colOff>
          <xdr:row>21</xdr:row>
          <xdr:rowOff>228600</xdr:rowOff>
        </xdr:to>
        <xdr:sp macro="" textlink="">
          <xdr:nvSpPr>
            <xdr:cNvPr id="6184" name="Scroll Bar 40" hidden="1">
              <a:extLst>
                <a:ext uri="{63B3BB69-23CF-44E3-9099-C40C66FF867C}">
                  <a14:compatExt spid="_x0000_s6184"/>
                </a:ext>
                <a:ext uri="{FF2B5EF4-FFF2-40B4-BE49-F238E27FC236}">
                  <a16:creationId xmlns:a16="http://schemas.microsoft.com/office/drawing/2014/main" id="{00000000-0008-0000-0700-0000281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222250</xdr:colOff>
          <xdr:row>22</xdr:row>
          <xdr:rowOff>31750</xdr:rowOff>
        </xdr:from>
        <xdr:to>
          <xdr:col>4</xdr:col>
          <xdr:colOff>1104900</xdr:colOff>
          <xdr:row>22</xdr:row>
          <xdr:rowOff>228600</xdr:rowOff>
        </xdr:to>
        <xdr:sp macro="" textlink="">
          <xdr:nvSpPr>
            <xdr:cNvPr id="6185" name="Scroll Bar 41" hidden="1">
              <a:extLst>
                <a:ext uri="{63B3BB69-23CF-44E3-9099-C40C66FF867C}">
                  <a14:compatExt spid="_x0000_s6185"/>
                </a:ext>
                <a:ext uri="{FF2B5EF4-FFF2-40B4-BE49-F238E27FC236}">
                  <a16:creationId xmlns:a16="http://schemas.microsoft.com/office/drawing/2014/main" id="{00000000-0008-0000-0700-0000291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222250</xdr:colOff>
          <xdr:row>23</xdr:row>
          <xdr:rowOff>31750</xdr:rowOff>
        </xdr:from>
        <xdr:to>
          <xdr:col>4</xdr:col>
          <xdr:colOff>1104900</xdr:colOff>
          <xdr:row>23</xdr:row>
          <xdr:rowOff>228600</xdr:rowOff>
        </xdr:to>
        <xdr:sp macro="" textlink="">
          <xdr:nvSpPr>
            <xdr:cNvPr id="6186" name="Scroll Bar 42" hidden="1">
              <a:extLst>
                <a:ext uri="{63B3BB69-23CF-44E3-9099-C40C66FF867C}">
                  <a14:compatExt spid="_x0000_s6186"/>
                </a:ext>
                <a:ext uri="{FF2B5EF4-FFF2-40B4-BE49-F238E27FC236}">
                  <a16:creationId xmlns:a16="http://schemas.microsoft.com/office/drawing/2014/main" id="{00000000-0008-0000-0700-00002A1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222250</xdr:colOff>
          <xdr:row>25</xdr:row>
          <xdr:rowOff>31750</xdr:rowOff>
        </xdr:from>
        <xdr:to>
          <xdr:col>4</xdr:col>
          <xdr:colOff>1104900</xdr:colOff>
          <xdr:row>25</xdr:row>
          <xdr:rowOff>228600</xdr:rowOff>
        </xdr:to>
        <xdr:sp macro="" textlink="">
          <xdr:nvSpPr>
            <xdr:cNvPr id="6187" name="Scroll Bar 43" hidden="1">
              <a:extLst>
                <a:ext uri="{63B3BB69-23CF-44E3-9099-C40C66FF867C}">
                  <a14:compatExt spid="_x0000_s6187"/>
                </a:ext>
                <a:ext uri="{FF2B5EF4-FFF2-40B4-BE49-F238E27FC236}">
                  <a16:creationId xmlns:a16="http://schemas.microsoft.com/office/drawing/2014/main" id="{00000000-0008-0000-0700-00002B1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222250</xdr:colOff>
          <xdr:row>26</xdr:row>
          <xdr:rowOff>31750</xdr:rowOff>
        </xdr:from>
        <xdr:to>
          <xdr:col>4</xdr:col>
          <xdr:colOff>1104900</xdr:colOff>
          <xdr:row>26</xdr:row>
          <xdr:rowOff>228600</xdr:rowOff>
        </xdr:to>
        <xdr:sp macro="" textlink="">
          <xdr:nvSpPr>
            <xdr:cNvPr id="6188" name="Scroll Bar 44" hidden="1">
              <a:extLst>
                <a:ext uri="{63B3BB69-23CF-44E3-9099-C40C66FF867C}">
                  <a14:compatExt spid="_x0000_s6188"/>
                </a:ext>
                <a:ext uri="{FF2B5EF4-FFF2-40B4-BE49-F238E27FC236}">
                  <a16:creationId xmlns:a16="http://schemas.microsoft.com/office/drawing/2014/main" id="{00000000-0008-0000-0700-00002C1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222250</xdr:colOff>
          <xdr:row>27</xdr:row>
          <xdr:rowOff>31750</xdr:rowOff>
        </xdr:from>
        <xdr:to>
          <xdr:col>4</xdr:col>
          <xdr:colOff>1104900</xdr:colOff>
          <xdr:row>27</xdr:row>
          <xdr:rowOff>228600</xdr:rowOff>
        </xdr:to>
        <xdr:sp macro="" textlink="">
          <xdr:nvSpPr>
            <xdr:cNvPr id="6189" name="Scroll Bar 45" hidden="1">
              <a:extLst>
                <a:ext uri="{63B3BB69-23CF-44E3-9099-C40C66FF867C}">
                  <a14:compatExt spid="_x0000_s6189"/>
                </a:ext>
                <a:ext uri="{FF2B5EF4-FFF2-40B4-BE49-F238E27FC236}">
                  <a16:creationId xmlns:a16="http://schemas.microsoft.com/office/drawing/2014/main" id="{00000000-0008-0000-0700-00002D1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222250</xdr:colOff>
          <xdr:row>28</xdr:row>
          <xdr:rowOff>31750</xdr:rowOff>
        </xdr:from>
        <xdr:to>
          <xdr:col>4</xdr:col>
          <xdr:colOff>1104900</xdr:colOff>
          <xdr:row>28</xdr:row>
          <xdr:rowOff>228600</xdr:rowOff>
        </xdr:to>
        <xdr:sp macro="" textlink="">
          <xdr:nvSpPr>
            <xdr:cNvPr id="6190" name="Scroll Bar 46" hidden="1">
              <a:extLst>
                <a:ext uri="{63B3BB69-23CF-44E3-9099-C40C66FF867C}">
                  <a14:compatExt spid="_x0000_s6190"/>
                </a:ext>
                <a:ext uri="{FF2B5EF4-FFF2-40B4-BE49-F238E27FC236}">
                  <a16:creationId xmlns:a16="http://schemas.microsoft.com/office/drawing/2014/main" id="{00000000-0008-0000-0700-00002E1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222250</xdr:colOff>
          <xdr:row>19</xdr:row>
          <xdr:rowOff>31750</xdr:rowOff>
        </xdr:from>
        <xdr:to>
          <xdr:col>6</xdr:col>
          <xdr:colOff>1104900</xdr:colOff>
          <xdr:row>20</xdr:row>
          <xdr:rowOff>0</xdr:rowOff>
        </xdr:to>
        <xdr:sp macro="" textlink="">
          <xdr:nvSpPr>
            <xdr:cNvPr id="6192" name="Scroll Bar 48" hidden="1">
              <a:extLst>
                <a:ext uri="{63B3BB69-23CF-44E3-9099-C40C66FF867C}">
                  <a14:compatExt spid="_x0000_s6192"/>
                </a:ext>
                <a:ext uri="{FF2B5EF4-FFF2-40B4-BE49-F238E27FC236}">
                  <a16:creationId xmlns:a16="http://schemas.microsoft.com/office/drawing/2014/main" id="{00000000-0008-0000-0700-0000301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222250</xdr:colOff>
          <xdr:row>20</xdr:row>
          <xdr:rowOff>31750</xdr:rowOff>
        </xdr:from>
        <xdr:to>
          <xdr:col>6</xdr:col>
          <xdr:colOff>1104900</xdr:colOff>
          <xdr:row>20</xdr:row>
          <xdr:rowOff>228600</xdr:rowOff>
        </xdr:to>
        <xdr:sp macro="" textlink="">
          <xdr:nvSpPr>
            <xdr:cNvPr id="6196" name="Scroll Bar 52" hidden="1">
              <a:extLst>
                <a:ext uri="{63B3BB69-23CF-44E3-9099-C40C66FF867C}">
                  <a14:compatExt spid="_x0000_s6196"/>
                </a:ext>
                <a:ext uri="{FF2B5EF4-FFF2-40B4-BE49-F238E27FC236}">
                  <a16:creationId xmlns:a16="http://schemas.microsoft.com/office/drawing/2014/main" id="{00000000-0008-0000-0700-0000341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222250</xdr:colOff>
          <xdr:row>21</xdr:row>
          <xdr:rowOff>31750</xdr:rowOff>
        </xdr:from>
        <xdr:to>
          <xdr:col>6</xdr:col>
          <xdr:colOff>1104900</xdr:colOff>
          <xdr:row>21</xdr:row>
          <xdr:rowOff>228600</xdr:rowOff>
        </xdr:to>
        <xdr:sp macro="" textlink="">
          <xdr:nvSpPr>
            <xdr:cNvPr id="6197" name="Scroll Bar 53" hidden="1">
              <a:extLst>
                <a:ext uri="{63B3BB69-23CF-44E3-9099-C40C66FF867C}">
                  <a14:compatExt spid="_x0000_s6197"/>
                </a:ext>
                <a:ext uri="{FF2B5EF4-FFF2-40B4-BE49-F238E27FC236}">
                  <a16:creationId xmlns:a16="http://schemas.microsoft.com/office/drawing/2014/main" id="{00000000-0008-0000-0700-0000351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222250</xdr:colOff>
          <xdr:row>22</xdr:row>
          <xdr:rowOff>31750</xdr:rowOff>
        </xdr:from>
        <xdr:to>
          <xdr:col>6</xdr:col>
          <xdr:colOff>1104900</xdr:colOff>
          <xdr:row>22</xdr:row>
          <xdr:rowOff>228600</xdr:rowOff>
        </xdr:to>
        <xdr:sp macro="" textlink="">
          <xdr:nvSpPr>
            <xdr:cNvPr id="6198" name="Scroll Bar 54" hidden="1">
              <a:extLst>
                <a:ext uri="{63B3BB69-23CF-44E3-9099-C40C66FF867C}">
                  <a14:compatExt spid="_x0000_s6198"/>
                </a:ext>
                <a:ext uri="{FF2B5EF4-FFF2-40B4-BE49-F238E27FC236}">
                  <a16:creationId xmlns:a16="http://schemas.microsoft.com/office/drawing/2014/main" id="{00000000-0008-0000-0700-0000361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222250</xdr:colOff>
          <xdr:row>23</xdr:row>
          <xdr:rowOff>31750</xdr:rowOff>
        </xdr:from>
        <xdr:to>
          <xdr:col>6</xdr:col>
          <xdr:colOff>1104900</xdr:colOff>
          <xdr:row>23</xdr:row>
          <xdr:rowOff>228600</xdr:rowOff>
        </xdr:to>
        <xdr:sp macro="" textlink="">
          <xdr:nvSpPr>
            <xdr:cNvPr id="6199" name="Scroll Bar 55" hidden="1">
              <a:extLst>
                <a:ext uri="{63B3BB69-23CF-44E3-9099-C40C66FF867C}">
                  <a14:compatExt spid="_x0000_s6199"/>
                </a:ext>
                <a:ext uri="{FF2B5EF4-FFF2-40B4-BE49-F238E27FC236}">
                  <a16:creationId xmlns:a16="http://schemas.microsoft.com/office/drawing/2014/main" id="{00000000-0008-0000-0700-0000371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222250</xdr:colOff>
          <xdr:row>25</xdr:row>
          <xdr:rowOff>31750</xdr:rowOff>
        </xdr:from>
        <xdr:to>
          <xdr:col>6</xdr:col>
          <xdr:colOff>1104900</xdr:colOff>
          <xdr:row>25</xdr:row>
          <xdr:rowOff>228600</xdr:rowOff>
        </xdr:to>
        <xdr:sp macro="" textlink="">
          <xdr:nvSpPr>
            <xdr:cNvPr id="6200" name="Scroll Bar 56" hidden="1">
              <a:extLst>
                <a:ext uri="{63B3BB69-23CF-44E3-9099-C40C66FF867C}">
                  <a14:compatExt spid="_x0000_s6200"/>
                </a:ext>
                <a:ext uri="{FF2B5EF4-FFF2-40B4-BE49-F238E27FC236}">
                  <a16:creationId xmlns:a16="http://schemas.microsoft.com/office/drawing/2014/main" id="{00000000-0008-0000-0700-0000381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222250</xdr:colOff>
          <xdr:row>26</xdr:row>
          <xdr:rowOff>31750</xdr:rowOff>
        </xdr:from>
        <xdr:to>
          <xdr:col>6</xdr:col>
          <xdr:colOff>1104900</xdr:colOff>
          <xdr:row>26</xdr:row>
          <xdr:rowOff>228600</xdr:rowOff>
        </xdr:to>
        <xdr:sp macro="" textlink="">
          <xdr:nvSpPr>
            <xdr:cNvPr id="6201" name="Scroll Bar 57" hidden="1">
              <a:extLst>
                <a:ext uri="{63B3BB69-23CF-44E3-9099-C40C66FF867C}">
                  <a14:compatExt spid="_x0000_s6201"/>
                </a:ext>
                <a:ext uri="{FF2B5EF4-FFF2-40B4-BE49-F238E27FC236}">
                  <a16:creationId xmlns:a16="http://schemas.microsoft.com/office/drawing/2014/main" id="{00000000-0008-0000-0700-0000391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222250</xdr:colOff>
          <xdr:row>27</xdr:row>
          <xdr:rowOff>31750</xdr:rowOff>
        </xdr:from>
        <xdr:to>
          <xdr:col>6</xdr:col>
          <xdr:colOff>1104900</xdr:colOff>
          <xdr:row>27</xdr:row>
          <xdr:rowOff>228600</xdr:rowOff>
        </xdr:to>
        <xdr:sp macro="" textlink="">
          <xdr:nvSpPr>
            <xdr:cNvPr id="6202" name="Scroll Bar 58" hidden="1">
              <a:extLst>
                <a:ext uri="{63B3BB69-23CF-44E3-9099-C40C66FF867C}">
                  <a14:compatExt spid="_x0000_s6202"/>
                </a:ext>
                <a:ext uri="{FF2B5EF4-FFF2-40B4-BE49-F238E27FC236}">
                  <a16:creationId xmlns:a16="http://schemas.microsoft.com/office/drawing/2014/main" id="{00000000-0008-0000-0700-00003A1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222250</xdr:colOff>
          <xdr:row>28</xdr:row>
          <xdr:rowOff>31750</xdr:rowOff>
        </xdr:from>
        <xdr:to>
          <xdr:col>6</xdr:col>
          <xdr:colOff>1104900</xdr:colOff>
          <xdr:row>28</xdr:row>
          <xdr:rowOff>228600</xdr:rowOff>
        </xdr:to>
        <xdr:sp macro="" textlink="">
          <xdr:nvSpPr>
            <xdr:cNvPr id="6203" name="Scroll Bar 59" hidden="1">
              <a:extLst>
                <a:ext uri="{63B3BB69-23CF-44E3-9099-C40C66FF867C}">
                  <a14:compatExt spid="_x0000_s6203"/>
                </a:ext>
                <a:ext uri="{FF2B5EF4-FFF2-40B4-BE49-F238E27FC236}">
                  <a16:creationId xmlns:a16="http://schemas.microsoft.com/office/drawing/2014/main" id="{00000000-0008-0000-0700-00003B1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222250</xdr:colOff>
          <xdr:row>30</xdr:row>
          <xdr:rowOff>31750</xdr:rowOff>
        </xdr:from>
        <xdr:to>
          <xdr:col>2</xdr:col>
          <xdr:colOff>1104900</xdr:colOff>
          <xdr:row>31</xdr:row>
          <xdr:rowOff>12700</xdr:rowOff>
        </xdr:to>
        <xdr:sp macro="" textlink="">
          <xdr:nvSpPr>
            <xdr:cNvPr id="6205" name="Scroll Bar 61" hidden="1">
              <a:extLst>
                <a:ext uri="{63B3BB69-23CF-44E3-9099-C40C66FF867C}">
                  <a14:compatExt spid="_x0000_s6205"/>
                </a:ext>
                <a:ext uri="{FF2B5EF4-FFF2-40B4-BE49-F238E27FC236}">
                  <a16:creationId xmlns:a16="http://schemas.microsoft.com/office/drawing/2014/main" id="{00000000-0008-0000-0700-00003D1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222250</xdr:colOff>
          <xdr:row>31</xdr:row>
          <xdr:rowOff>31750</xdr:rowOff>
        </xdr:from>
        <xdr:to>
          <xdr:col>2</xdr:col>
          <xdr:colOff>1104900</xdr:colOff>
          <xdr:row>31</xdr:row>
          <xdr:rowOff>228600</xdr:rowOff>
        </xdr:to>
        <xdr:sp macro="" textlink="">
          <xdr:nvSpPr>
            <xdr:cNvPr id="6206" name="Scroll Bar 62" hidden="1">
              <a:extLst>
                <a:ext uri="{63B3BB69-23CF-44E3-9099-C40C66FF867C}">
                  <a14:compatExt spid="_x0000_s6206"/>
                </a:ext>
                <a:ext uri="{FF2B5EF4-FFF2-40B4-BE49-F238E27FC236}">
                  <a16:creationId xmlns:a16="http://schemas.microsoft.com/office/drawing/2014/main" id="{00000000-0008-0000-0700-00003E1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222250</xdr:colOff>
          <xdr:row>32</xdr:row>
          <xdr:rowOff>31750</xdr:rowOff>
        </xdr:from>
        <xdr:to>
          <xdr:col>2</xdr:col>
          <xdr:colOff>1104900</xdr:colOff>
          <xdr:row>33</xdr:row>
          <xdr:rowOff>12700</xdr:rowOff>
        </xdr:to>
        <xdr:sp macro="" textlink="">
          <xdr:nvSpPr>
            <xdr:cNvPr id="6207" name="Scroll Bar 63" hidden="1">
              <a:extLst>
                <a:ext uri="{63B3BB69-23CF-44E3-9099-C40C66FF867C}">
                  <a14:compatExt spid="_x0000_s6207"/>
                </a:ext>
                <a:ext uri="{FF2B5EF4-FFF2-40B4-BE49-F238E27FC236}">
                  <a16:creationId xmlns:a16="http://schemas.microsoft.com/office/drawing/2014/main" id="{00000000-0008-0000-0700-00003F1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222250</xdr:colOff>
          <xdr:row>34</xdr:row>
          <xdr:rowOff>31750</xdr:rowOff>
        </xdr:from>
        <xdr:to>
          <xdr:col>2</xdr:col>
          <xdr:colOff>1104900</xdr:colOff>
          <xdr:row>35</xdr:row>
          <xdr:rowOff>12700</xdr:rowOff>
        </xdr:to>
        <xdr:sp macro="" textlink="">
          <xdr:nvSpPr>
            <xdr:cNvPr id="6208" name="Scroll Bar 64" hidden="1">
              <a:extLst>
                <a:ext uri="{63B3BB69-23CF-44E3-9099-C40C66FF867C}">
                  <a14:compatExt spid="_x0000_s6208"/>
                </a:ext>
                <a:ext uri="{FF2B5EF4-FFF2-40B4-BE49-F238E27FC236}">
                  <a16:creationId xmlns:a16="http://schemas.microsoft.com/office/drawing/2014/main" id="{00000000-0008-0000-0700-0000401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222250</xdr:colOff>
          <xdr:row>35</xdr:row>
          <xdr:rowOff>31750</xdr:rowOff>
        </xdr:from>
        <xdr:to>
          <xdr:col>2</xdr:col>
          <xdr:colOff>1104900</xdr:colOff>
          <xdr:row>36</xdr:row>
          <xdr:rowOff>12700</xdr:rowOff>
        </xdr:to>
        <xdr:sp macro="" textlink="">
          <xdr:nvSpPr>
            <xdr:cNvPr id="6209" name="Scroll Bar 65" hidden="1">
              <a:extLst>
                <a:ext uri="{63B3BB69-23CF-44E3-9099-C40C66FF867C}">
                  <a14:compatExt spid="_x0000_s6209"/>
                </a:ext>
                <a:ext uri="{FF2B5EF4-FFF2-40B4-BE49-F238E27FC236}">
                  <a16:creationId xmlns:a16="http://schemas.microsoft.com/office/drawing/2014/main" id="{00000000-0008-0000-0700-0000411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222250</xdr:colOff>
          <xdr:row>37</xdr:row>
          <xdr:rowOff>31750</xdr:rowOff>
        </xdr:from>
        <xdr:to>
          <xdr:col>2</xdr:col>
          <xdr:colOff>1104900</xdr:colOff>
          <xdr:row>38</xdr:row>
          <xdr:rowOff>12700</xdr:rowOff>
        </xdr:to>
        <xdr:sp macro="" textlink="">
          <xdr:nvSpPr>
            <xdr:cNvPr id="6210" name="Scroll Bar 66" hidden="1">
              <a:extLst>
                <a:ext uri="{63B3BB69-23CF-44E3-9099-C40C66FF867C}">
                  <a14:compatExt spid="_x0000_s6210"/>
                </a:ext>
                <a:ext uri="{FF2B5EF4-FFF2-40B4-BE49-F238E27FC236}">
                  <a16:creationId xmlns:a16="http://schemas.microsoft.com/office/drawing/2014/main" id="{00000000-0008-0000-0700-0000421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222250</xdr:colOff>
          <xdr:row>40</xdr:row>
          <xdr:rowOff>31750</xdr:rowOff>
        </xdr:from>
        <xdr:to>
          <xdr:col>2</xdr:col>
          <xdr:colOff>1104900</xdr:colOff>
          <xdr:row>41</xdr:row>
          <xdr:rowOff>12700</xdr:rowOff>
        </xdr:to>
        <xdr:sp macro="" textlink="">
          <xdr:nvSpPr>
            <xdr:cNvPr id="6211" name="Scroll Bar 67" hidden="1">
              <a:extLst>
                <a:ext uri="{63B3BB69-23CF-44E3-9099-C40C66FF867C}">
                  <a14:compatExt spid="_x0000_s6211"/>
                </a:ext>
                <a:ext uri="{FF2B5EF4-FFF2-40B4-BE49-F238E27FC236}">
                  <a16:creationId xmlns:a16="http://schemas.microsoft.com/office/drawing/2014/main" id="{00000000-0008-0000-0700-0000431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222250</xdr:colOff>
          <xdr:row>42</xdr:row>
          <xdr:rowOff>31750</xdr:rowOff>
        </xdr:from>
        <xdr:to>
          <xdr:col>2</xdr:col>
          <xdr:colOff>1104900</xdr:colOff>
          <xdr:row>42</xdr:row>
          <xdr:rowOff>228600</xdr:rowOff>
        </xdr:to>
        <xdr:sp macro="" textlink="">
          <xdr:nvSpPr>
            <xdr:cNvPr id="6213" name="Scroll Bar 69" hidden="1">
              <a:extLst>
                <a:ext uri="{63B3BB69-23CF-44E3-9099-C40C66FF867C}">
                  <a14:compatExt spid="_x0000_s6213"/>
                </a:ext>
                <a:ext uri="{FF2B5EF4-FFF2-40B4-BE49-F238E27FC236}">
                  <a16:creationId xmlns:a16="http://schemas.microsoft.com/office/drawing/2014/main" id="{00000000-0008-0000-0700-0000451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222250</xdr:colOff>
          <xdr:row>43</xdr:row>
          <xdr:rowOff>31750</xdr:rowOff>
        </xdr:from>
        <xdr:to>
          <xdr:col>2</xdr:col>
          <xdr:colOff>1104900</xdr:colOff>
          <xdr:row>44</xdr:row>
          <xdr:rowOff>12700</xdr:rowOff>
        </xdr:to>
        <xdr:sp macro="" textlink="">
          <xdr:nvSpPr>
            <xdr:cNvPr id="6214" name="Scroll Bar 70" hidden="1">
              <a:extLst>
                <a:ext uri="{63B3BB69-23CF-44E3-9099-C40C66FF867C}">
                  <a14:compatExt spid="_x0000_s6214"/>
                </a:ext>
                <a:ext uri="{FF2B5EF4-FFF2-40B4-BE49-F238E27FC236}">
                  <a16:creationId xmlns:a16="http://schemas.microsoft.com/office/drawing/2014/main" id="{00000000-0008-0000-0700-0000461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222250</xdr:colOff>
          <xdr:row>44</xdr:row>
          <xdr:rowOff>31750</xdr:rowOff>
        </xdr:from>
        <xdr:to>
          <xdr:col>2</xdr:col>
          <xdr:colOff>1104900</xdr:colOff>
          <xdr:row>45</xdr:row>
          <xdr:rowOff>0</xdr:rowOff>
        </xdr:to>
        <xdr:sp macro="" textlink="">
          <xdr:nvSpPr>
            <xdr:cNvPr id="6215" name="Scroll Bar 71" hidden="1">
              <a:extLst>
                <a:ext uri="{63B3BB69-23CF-44E3-9099-C40C66FF867C}">
                  <a14:compatExt spid="_x0000_s6215"/>
                </a:ext>
                <a:ext uri="{FF2B5EF4-FFF2-40B4-BE49-F238E27FC236}">
                  <a16:creationId xmlns:a16="http://schemas.microsoft.com/office/drawing/2014/main" id="{00000000-0008-0000-0700-0000471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222250</xdr:colOff>
          <xdr:row>30</xdr:row>
          <xdr:rowOff>31750</xdr:rowOff>
        </xdr:from>
        <xdr:to>
          <xdr:col>4</xdr:col>
          <xdr:colOff>1104900</xdr:colOff>
          <xdr:row>31</xdr:row>
          <xdr:rowOff>12700</xdr:rowOff>
        </xdr:to>
        <xdr:sp macro="" textlink="">
          <xdr:nvSpPr>
            <xdr:cNvPr id="6216" name="Scroll Bar 72" hidden="1">
              <a:extLst>
                <a:ext uri="{63B3BB69-23CF-44E3-9099-C40C66FF867C}">
                  <a14:compatExt spid="_x0000_s6216"/>
                </a:ext>
                <a:ext uri="{FF2B5EF4-FFF2-40B4-BE49-F238E27FC236}">
                  <a16:creationId xmlns:a16="http://schemas.microsoft.com/office/drawing/2014/main" id="{00000000-0008-0000-0700-0000481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222250</xdr:colOff>
          <xdr:row>31</xdr:row>
          <xdr:rowOff>31750</xdr:rowOff>
        </xdr:from>
        <xdr:to>
          <xdr:col>4</xdr:col>
          <xdr:colOff>1104900</xdr:colOff>
          <xdr:row>31</xdr:row>
          <xdr:rowOff>260350</xdr:rowOff>
        </xdr:to>
        <xdr:sp macro="" textlink="">
          <xdr:nvSpPr>
            <xdr:cNvPr id="6217" name="Scroll Bar 73" hidden="1">
              <a:extLst>
                <a:ext uri="{63B3BB69-23CF-44E3-9099-C40C66FF867C}">
                  <a14:compatExt spid="_x0000_s6217"/>
                </a:ext>
                <a:ext uri="{FF2B5EF4-FFF2-40B4-BE49-F238E27FC236}">
                  <a16:creationId xmlns:a16="http://schemas.microsoft.com/office/drawing/2014/main" id="{00000000-0008-0000-0700-0000491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222250</xdr:colOff>
          <xdr:row>32</xdr:row>
          <xdr:rowOff>31750</xdr:rowOff>
        </xdr:from>
        <xdr:to>
          <xdr:col>4</xdr:col>
          <xdr:colOff>1104900</xdr:colOff>
          <xdr:row>33</xdr:row>
          <xdr:rowOff>12700</xdr:rowOff>
        </xdr:to>
        <xdr:sp macro="" textlink="">
          <xdr:nvSpPr>
            <xdr:cNvPr id="6218" name="Scroll Bar 74" hidden="1">
              <a:extLst>
                <a:ext uri="{63B3BB69-23CF-44E3-9099-C40C66FF867C}">
                  <a14:compatExt spid="_x0000_s6218"/>
                </a:ext>
                <a:ext uri="{FF2B5EF4-FFF2-40B4-BE49-F238E27FC236}">
                  <a16:creationId xmlns:a16="http://schemas.microsoft.com/office/drawing/2014/main" id="{00000000-0008-0000-0700-00004A1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222250</xdr:colOff>
          <xdr:row>34</xdr:row>
          <xdr:rowOff>31750</xdr:rowOff>
        </xdr:from>
        <xdr:to>
          <xdr:col>4</xdr:col>
          <xdr:colOff>1104900</xdr:colOff>
          <xdr:row>35</xdr:row>
          <xdr:rowOff>12700</xdr:rowOff>
        </xdr:to>
        <xdr:sp macro="" textlink="">
          <xdr:nvSpPr>
            <xdr:cNvPr id="6219" name="Scroll Bar 75" hidden="1">
              <a:extLst>
                <a:ext uri="{63B3BB69-23CF-44E3-9099-C40C66FF867C}">
                  <a14:compatExt spid="_x0000_s6219"/>
                </a:ext>
                <a:ext uri="{FF2B5EF4-FFF2-40B4-BE49-F238E27FC236}">
                  <a16:creationId xmlns:a16="http://schemas.microsoft.com/office/drawing/2014/main" id="{00000000-0008-0000-0700-00004B1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222250</xdr:colOff>
          <xdr:row>35</xdr:row>
          <xdr:rowOff>31750</xdr:rowOff>
        </xdr:from>
        <xdr:to>
          <xdr:col>4</xdr:col>
          <xdr:colOff>1104900</xdr:colOff>
          <xdr:row>36</xdr:row>
          <xdr:rowOff>12700</xdr:rowOff>
        </xdr:to>
        <xdr:sp macro="" textlink="">
          <xdr:nvSpPr>
            <xdr:cNvPr id="6220" name="Scroll Bar 76" hidden="1">
              <a:extLst>
                <a:ext uri="{63B3BB69-23CF-44E3-9099-C40C66FF867C}">
                  <a14:compatExt spid="_x0000_s6220"/>
                </a:ext>
                <a:ext uri="{FF2B5EF4-FFF2-40B4-BE49-F238E27FC236}">
                  <a16:creationId xmlns:a16="http://schemas.microsoft.com/office/drawing/2014/main" id="{00000000-0008-0000-0700-00004C1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222250</xdr:colOff>
          <xdr:row>37</xdr:row>
          <xdr:rowOff>31750</xdr:rowOff>
        </xdr:from>
        <xdr:to>
          <xdr:col>4</xdr:col>
          <xdr:colOff>1104900</xdr:colOff>
          <xdr:row>38</xdr:row>
          <xdr:rowOff>12700</xdr:rowOff>
        </xdr:to>
        <xdr:sp macro="" textlink="">
          <xdr:nvSpPr>
            <xdr:cNvPr id="6221" name="Scroll Bar 77" hidden="1">
              <a:extLst>
                <a:ext uri="{63B3BB69-23CF-44E3-9099-C40C66FF867C}">
                  <a14:compatExt spid="_x0000_s6221"/>
                </a:ext>
                <a:ext uri="{FF2B5EF4-FFF2-40B4-BE49-F238E27FC236}">
                  <a16:creationId xmlns:a16="http://schemas.microsoft.com/office/drawing/2014/main" id="{00000000-0008-0000-0700-00004D1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222250</xdr:colOff>
          <xdr:row>40</xdr:row>
          <xdr:rowOff>31750</xdr:rowOff>
        </xdr:from>
        <xdr:to>
          <xdr:col>4</xdr:col>
          <xdr:colOff>1104900</xdr:colOff>
          <xdr:row>41</xdr:row>
          <xdr:rowOff>12700</xdr:rowOff>
        </xdr:to>
        <xdr:sp macro="" textlink="">
          <xdr:nvSpPr>
            <xdr:cNvPr id="6222" name="Scroll Bar 78" hidden="1">
              <a:extLst>
                <a:ext uri="{63B3BB69-23CF-44E3-9099-C40C66FF867C}">
                  <a14:compatExt spid="_x0000_s6222"/>
                </a:ext>
                <a:ext uri="{FF2B5EF4-FFF2-40B4-BE49-F238E27FC236}">
                  <a16:creationId xmlns:a16="http://schemas.microsoft.com/office/drawing/2014/main" id="{00000000-0008-0000-0700-00004E1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222250</xdr:colOff>
          <xdr:row>42</xdr:row>
          <xdr:rowOff>31750</xdr:rowOff>
        </xdr:from>
        <xdr:to>
          <xdr:col>4</xdr:col>
          <xdr:colOff>1104900</xdr:colOff>
          <xdr:row>42</xdr:row>
          <xdr:rowOff>228600</xdr:rowOff>
        </xdr:to>
        <xdr:sp macro="" textlink="">
          <xdr:nvSpPr>
            <xdr:cNvPr id="6224" name="Scroll Bar 80" hidden="1">
              <a:extLst>
                <a:ext uri="{63B3BB69-23CF-44E3-9099-C40C66FF867C}">
                  <a14:compatExt spid="_x0000_s6224"/>
                </a:ext>
                <a:ext uri="{FF2B5EF4-FFF2-40B4-BE49-F238E27FC236}">
                  <a16:creationId xmlns:a16="http://schemas.microsoft.com/office/drawing/2014/main" id="{00000000-0008-0000-0700-0000501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222250</xdr:colOff>
          <xdr:row>43</xdr:row>
          <xdr:rowOff>31750</xdr:rowOff>
        </xdr:from>
        <xdr:to>
          <xdr:col>4</xdr:col>
          <xdr:colOff>1104900</xdr:colOff>
          <xdr:row>44</xdr:row>
          <xdr:rowOff>12700</xdr:rowOff>
        </xdr:to>
        <xdr:sp macro="" textlink="">
          <xdr:nvSpPr>
            <xdr:cNvPr id="6225" name="Scroll Bar 81" hidden="1">
              <a:extLst>
                <a:ext uri="{63B3BB69-23CF-44E3-9099-C40C66FF867C}">
                  <a14:compatExt spid="_x0000_s6225"/>
                </a:ext>
                <a:ext uri="{FF2B5EF4-FFF2-40B4-BE49-F238E27FC236}">
                  <a16:creationId xmlns:a16="http://schemas.microsoft.com/office/drawing/2014/main" id="{00000000-0008-0000-0700-0000511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222250</xdr:colOff>
          <xdr:row>44</xdr:row>
          <xdr:rowOff>31750</xdr:rowOff>
        </xdr:from>
        <xdr:to>
          <xdr:col>4</xdr:col>
          <xdr:colOff>1104900</xdr:colOff>
          <xdr:row>45</xdr:row>
          <xdr:rowOff>0</xdr:rowOff>
        </xdr:to>
        <xdr:sp macro="" textlink="">
          <xdr:nvSpPr>
            <xdr:cNvPr id="6226" name="Scroll Bar 82" hidden="1">
              <a:extLst>
                <a:ext uri="{63B3BB69-23CF-44E3-9099-C40C66FF867C}">
                  <a14:compatExt spid="_x0000_s6226"/>
                </a:ext>
                <a:ext uri="{FF2B5EF4-FFF2-40B4-BE49-F238E27FC236}">
                  <a16:creationId xmlns:a16="http://schemas.microsoft.com/office/drawing/2014/main" id="{00000000-0008-0000-0700-0000521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222250</xdr:colOff>
          <xdr:row>30</xdr:row>
          <xdr:rowOff>31750</xdr:rowOff>
        </xdr:from>
        <xdr:to>
          <xdr:col>6</xdr:col>
          <xdr:colOff>1104900</xdr:colOff>
          <xdr:row>31</xdr:row>
          <xdr:rowOff>12700</xdr:rowOff>
        </xdr:to>
        <xdr:sp macro="" textlink="">
          <xdr:nvSpPr>
            <xdr:cNvPr id="6227" name="Scroll Bar 83" hidden="1">
              <a:extLst>
                <a:ext uri="{63B3BB69-23CF-44E3-9099-C40C66FF867C}">
                  <a14:compatExt spid="_x0000_s6227"/>
                </a:ext>
                <a:ext uri="{FF2B5EF4-FFF2-40B4-BE49-F238E27FC236}">
                  <a16:creationId xmlns:a16="http://schemas.microsoft.com/office/drawing/2014/main" id="{00000000-0008-0000-0700-0000531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222250</xdr:colOff>
          <xdr:row>31</xdr:row>
          <xdr:rowOff>31750</xdr:rowOff>
        </xdr:from>
        <xdr:to>
          <xdr:col>6</xdr:col>
          <xdr:colOff>1104900</xdr:colOff>
          <xdr:row>31</xdr:row>
          <xdr:rowOff>228600</xdr:rowOff>
        </xdr:to>
        <xdr:sp macro="" textlink="">
          <xdr:nvSpPr>
            <xdr:cNvPr id="6228" name="Scroll Bar 84" hidden="1">
              <a:extLst>
                <a:ext uri="{63B3BB69-23CF-44E3-9099-C40C66FF867C}">
                  <a14:compatExt spid="_x0000_s6228"/>
                </a:ext>
                <a:ext uri="{FF2B5EF4-FFF2-40B4-BE49-F238E27FC236}">
                  <a16:creationId xmlns:a16="http://schemas.microsoft.com/office/drawing/2014/main" id="{00000000-0008-0000-0700-0000541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222250</xdr:colOff>
          <xdr:row>32</xdr:row>
          <xdr:rowOff>31750</xdr:rowOff>
        </xdr:from>
        <xdr:to>
          <xdr:col>6</xdr:col>
          <xdr:colOff>1104900</xdr:colOff>
          <xdr:row>33</xdr:row>
          <xdr:rowOff>12700</xdr:rowOff>
        </xdr:to>
        <xdr:sp macro="" textlink="">
          <xdr:nvSpPr>
            <xdr:cNvPr id="6229" name="Scroll Bar 85" hidden="1">
              <a:extLst>
                <a:ext uri="{63B3BB69-23CF-44E3-9099-C40C66FF867C}">
                  <a14:compatExt spid="_x0000_s6229"/>
                </a:ext>
                <a:ext uri="{FF2B5EF4-FFF2-40B4-BE49-F238E27FC236}">
                  <a16:creationId xmlns:a16="http://schemas.microsoft.com/office/drawing/2014/main" id="{00000000-0008-0000-0700-0000551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222250</xdr:colOff>
          <xdr:row>34</xdr:row>
          <xdr:rowOff>31750</xdr:rowOff>
        </xdr:from>
        <xdr:to>
          <xdr:col>6</xdr:col>
          <xdr:colOff>1104900</xdr:colOff>
          <xdr:row>35</xdr:row>
          <xdr:rowOff>12700</xdr:rowOff>
        </xdr:to>
        <xdr:sp macro="" textlink="">
          <xdr:nvSpPr>
            <xdr:cNvPr id="6230" name="Scroll Bar 86" hidden="1">
              <a:extLst>
                <a:ext uri="{63B3BB69-23CF-44E3-9099-C40C66FF867C}">
                  <a14:compatExt spid="_x0000_s6230"/>
                </a:ext>
                <a:ext uri="{FF2B5EF4-FFF2-40B4-BE49-F238E27FC236}">
                  <a16:creationId xmlns:a16="http://schemas.microsoft.com/office/drawing/2014/main" id="{00000000-0008-0000-0700-0000561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222250</xdr:colOff>
          <xdr:row>35</xdr:row>
          <xdr:rowOff>31750</xdr:rowOff>
        </xdr:from>
        <xdr:to>
          <xdr:col>6</xdr:col>
          <xdr:colOff>1104900</xdr:colOff>
          <xdr:row>36</xdr:row>
          <xdr:rowOff>12700</xdr:rowOff>
        </xdr:to>
        <xdr:sp macro="" textlink="">
          <xdr:nvSpPr>
            <xdr:cNvPr id="6231" name="Scroll Bar 87" hidden="1">
              <a:extLst>
                <a:ext uri="{63B3BB69-23CF-44E3-9099-C40C66FF867C}">
                  <a14:compatExt spid="_x0000_s6231"/>
                </a:ext>
                <a:ext uri="{FF2B5EF4-FFF2-40B4-BE49-F238E27FC236}">
                  <a16:creationId xmlns:a16="http://schemas.microsoft.com/office/drawing/2014/main" id="{00000000-0008-0000-0700-0000571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222250</xdr:colOff>
          <xdr:row>37</xdr:row>
          <xdr:rowOff>31750</xdr:rowOff>
        </xdr:from>
        <xdr:to>
          <xdr:col>6</xdr:col>
          <xdr:colOff>1104900</xdr:colOff>
          <xdr:row>38</xdr:row>
          <xdr:rowOff>12700</xdr:rowOff>
        </xdr:to>
        <xdr:sp macro="" textlink="">
          <xdr:nvSpPr>
            <xdr:cNvPr id="6232" name="Scroll Bar 88" hidden="1">
              <a:extLst>
                <a:ext uri="{63B3BB69-23CF-44E3-9099-C40C66FF867C}">
                  <a14:compatExt spid="_x0000_s6232"/>
                </a:ext>
                <a:ext uri="{FF2B5EF4-FFF2-40B4-BE49-F238E27FC236}">
                  <a16:creationId xmlns:a16="http://schemas.microsoft.com/office/drawing/2014/main" id="{00000000-0008-0000-0700-0000581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222250</xdr:colOff>
          <xdr:row>40</xdr:row>
          <xdr:rowOff>31750</xdr:rowOff>
        </xdr:from>
        <xdr:to>
          <xdr:col>6</xdr:col>
          <xdr:colOff>1104900</xdr:colOff>
          <xdr:row>41</xdr:row>
          <xdr:rowOff>12700</xdr:rowOff>
        </xdr:to>
        <xdr:sp macro="" textlink="">
          <xdr:nvSpPr>
            <xdr:cNvPr id="6233" name="Scroll Bar 89" hidden="1">
              <a:extLst>
                <a:ext uri="{63B3BB69-23CF-44E3-9099-C40C66FF867C}">
                  <a14:compatExt spid="_x0000_s6233"/>
                </a:ext>
                <a:ext uri="{FF2B5EF4-FFF2-40B4-BE49-F238E27FC236}">
                  <a16:creationId xmlns:a16="http://schemas.microsoft.com/office/drawing/2014/main" id="{00000000-0008-0000-0700-0000591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222250</xdr:colOff>
          <xdr:row>42</xdr:row>
          <xdr:rowOff>31750</xdr:rowOff>
        </xdr:from>
        <xdr:to>
          <xdr:col>6</xdr:col>
          <xdr:colOff>1104900</xdr:colOff>
          <xdr:row>42</xdr:row>
          <xdr:rowOff>228600</xdr:rowOff>
        </xdr:to>
        <xdr:sp macro="" textlink="">
          <xdr:nvSpPr>
            <xdr:cNvPr id="6235" name="Scroll Bar 91" hidden="1">
              <a:extLst>
                <a:ext uri="{63B3BB69-23CF-44E3-9099-C40C66FF867C}">
                  <a14:compatExt spid="_x0000_s6235"/>
                </a:ext>
                <a:ext uri="{FF2B5EF4-FFF2-40B4-BE49-F238E27FC236}">
                  <a16:creationId xmlns:a16="http://schemas.microsoft.com/office/drawing/2014/main" id="{00000000-0008-0000-0700-00005B1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222250</xdr:colOff>
          <xdr:row>43</xdr:row>
          <xdr:rowOff>31750</xdr:rowOff>
        </xdr:from>
        <xdr:to>
          <xdr:col>6</xdr:col>
          <xdr:colOff>1104900</xdr:colOff>
          <xdr:row>44</xdr:row>
          <xdr:rowOff>12700</xdr:rowOff>
        </xdr:to>
        <xdr:sp macro="" textlink="">
          <xdr:nvSpPr>
            <xdr:cNvPr id="6236" name="Scroll Bar 92" hidden="1">
              <a:extLst>
                <a:ext uri="{63B3BB69-23CF-44E3-9099-C40C66FF867C}">
                  <a14:compatExt spid="_x0000_s6236"/>
                </a:ext>
                <a:ext uri="{FF2B5EF4-FFF2-40B4-BE49-F238E27FC236}">
                  <a16:creationId xmlns:a16="http://schemas.microsoft.com/office/drawing/2014/main" id="{00000000-0008-0000-0700-00005C1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222250</xdr:colOff>
          <xdr:row>44</xdr:row>
          <xdr:rowOff>31750</xdr:rowOff>
        </xdr:from>
        <xdr:to>
          <xdr:col>6</xdr:col>
          <xdr:colOff>1104900</xdr:colOff>
          <xdr:row>45</xdr:row>
          <xdr:rowOff>0</xdr:rowOff>
        </xdr:to>
        <xdr:sp macro="" textlink="">
          <xdr:nvSpPr>
            <xdr:cNvPr id="6237" name="Scroll Bar 93" hidden="1">
              <a:extLst>
                <a:ext uri="{63B3BB69-23CF-44E3-9099-C40C66FF867C}">
                  <a14:compatExt spid="_x0000_s6237"/>
                </a:ext>
                <a:ext uri="{FF2B5EF4-FFF2-40B4-BE49-F238E27FC236}">
                  <a16:creationId xmlns:a16="http://schemas.microsoft.com/office/drawing/2014/main" id="{00000000-0008-0000-0700-00005D1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222250</xdr:colOff>
          <xdr:row>48</xdr:row>
          <xdr:rowOff>31750</xdr:rowOff>
        </xdr:from>
        <xdr:to>
          <xdr:col>2</xdr:col>
          <xdr:colOff>1104900</xdr:colOff>
          <xdr:row>49</xdr:row>
          <xdr:rowOff>12700</xdr:rowOff>
        </xdr:to>
        <xdr:sp macro="" textlink="">
          <xdr:nvSpPr>
            <xdr:cNvPr id="6239" name="Scroll Bar 95" hidden="1">
              <a:extLst>
                <a:ext uri="{63B3BB69-23CF-44E3-9099-C40C66FF867C}">
                  <a14:compatExt spid="_x0000_s6239"/>
                </a:ext>
                <a:ext uri="{FF2B5EF4-FFF2-40B4-BE49-F238E27FC236}">
                  <a16:creationId xmlns:a16="http://schemas.microsoft.com/office/drawing/2014/main" id="{00000000-0008-0000-0700-00005F1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222250</xdr:colOff>
          <xdr:row>49</xdr:row>
          <xdr:rowOff>31750</xdr:rowOff>
        </xdr:from>
        <xdr:to>
          <xdr:col>2</xdr:col>
          <xdr:colOff>1104900</xdr:colOff>
          <xdr:row>50</xdr:row>
          <xdr:rowOff>12700</xdr:rowOff>
        </xdr:to>
        <xdr:sp macro="" textlink="">
          <xdr:nvSpPr>
            <xdr:cNvPr id="6240" name="Scroll Bar 96" hidden="1">
              <a:extLst>
                <a:ext uri="{63B3BB69-23CF-44E3-9099-C40C66FF867C}">
                  <a14:compatExt spid="_x0000_s6240"/>
                </a:ext>
                <a:ext uri="{FF2B5EF4-FFF2-40B4-BE49-F238E27FC236}">
                  <a16:creationId xmlns:a16="http://schemas.microsoft.com/office/drawing/2014/main" id="{00000000-0008-0000-0700-0000601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222250</xdr:colOff>
          <xdr:row>48</xdr:row>
          <xdr:rowOff>31750</xdr:rowOff>
        </xdr:from>
        <xdr:to>
          <xdr:col>4</xdr:col>
          <xdr:colOff>1104900</xdr:colOff>
          <xdr:row>49</xdr:row>
          <xdr:rowOff>12700</xdr:rowOff>
        </xdr:to>
        <xdr:sp macro="" textlink="">
          <xdr:nvSpPr>
            <xdr:cNvPr id="6241" name="Scroll Bar 97" hidden="1">
              <a:extLst>
                <a:ext uri="{63B3BB69-23CF-44E3-9099-C40C66FF867C}">
                  <a14:compatExt spid="_x0000_s6241"/>
                </a:ext>
                <a:ext uri="{FF2B5EF4-FFF2-40B4-BE49-F238E27FC236}">
                  <a16:creationId xmlns:a16="http://schemas.microsoft.com/office/drawing/2014/main" id="{00000000-0008-0000-0700-0000611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222250</xdr:colOff>
          <xdr:row>49</xdr:row>
          <xdr:rowOff>31750</xdr:rowOff>
        </xdr:from>
        <xdr:to>
          <xdr:col>4</xdr:col>
          <xdr:colOff>1104900</xdr:colOff>
          <xdr:row>50</xdr:row>
          <xdr:rowOff>12700</xdr:rowOff>
        </xdr:to>
        <xdr:sp macro="" textlink="">
          <xdr:nvSpPr>
            <xdr:cNvPr id="6242" name="Scroll Bar 98" hidden="1">
              <a:extLst>
                <a:ext uri="{63B3BB69-23CF-44E3-9099-C40C66FF867C}">
                  <a14:compatExt spid="_x0000_s6242"/>
                </a:ext>
                <a:ext uri="{FF2B5EF4-FFF2-40B4-BE49-F238E27FC236}">
                  <a16:creationId xmlns:a16="http://schemas.microsoft.com/office/drawing/2014/main" id="{00000000-0008-0000-0700-0000621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222250</xdr:colOff>
          <xdr:row>48</xdr:row>
          <xdr:rowOff>31750</xdr:rowOff>
        </xdr:from>
        <xdr:to>
          <xdr:col>6</xdr:col>
          <xdr:colOff>1104900</xdr:colOff>
          <xdr:row>49</xdr:row>
          <xdr:rowOff>12700</xdr:rowOff>
        </xdr:to>
        <xdr:sp macro="" textlink="">
          <xdr:nvSpPr>
            <xdr:cNvPr id="6243" name="Scroll Bar 99" hidden="1">
              <a:extLst>
                <a:ext uri="{63B3BB69-23CF-44E3-9099-C40C66FF867C}">
                  <a14:compatExt spid="_x0000_s6243"/>
                </a:ext>
                <a:ext uri="{FF2B5EF4-FFF2-40B4-BE49-F238E27FC236}">
                  <a16:creationId xmlns:a16="http://schemas.microsoft.com/office/drawing/2014/main" id="{00000000-0008-0000-0700-0000631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222250</xdr:colOff>
          <xdr:row>49</xdr:row>
          <xdr:rowOff>31750</xdr:rowOff>
        </xdr:from>
        <xdr:to>
          <xdr:col>6</xdr:col>
          <xdr:colOff>1104900</xdr:colOff>
          <xdr:row>50</xdr:row>
          <xdr:rowOff>12700</xdr:rowOff>
        </xdr:to>
        <xdr:sp macro="" textlink="">
          <xdr:nvSpPr>
            <xdr:cNvPr id="6244" name="Scroll Bar 100" hidden="1">
              <a:extLst>
                <a:ext uri="{63B3BB69-23CF-44E3-9099-C40C66FF867C}">
                  <a14:compatExt spid="_x0000_s6244"/>
                </a:ext>
                <a:ext uri="{FF2B5EF4-FFF2-40B4-BE49-F238E27FC236}">
                  <a16:creationId xmlns:a16="http://schemas.microsoft.com/office/drawing/2014/main" id="{00000000-0008-0000-0700-0000641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222250</xdr:colOff>
          <xdr:row>44</xdr:row>
          <xdr:rowOff>31750</xdr:rowOff>
        </xdr:from>
        <xdr:to>
          <xdr:col>2</xdr:col>
          <xdr:colOff>1104900</xdr:colOff>
          <xdr:row>45</xdr:row>
          <xdr:rowOff>0</xdr:rowOff>
        </xdr:to>
        <xdr:sp macro="" textlink="">
          <xdr:nvSpPr>
            <xdr:cNvPr id="6245" name="Scroll Bar 101" hidden="1">
              <a:extLst>
                <a:ext uri="{63B3BB69-23CF-44E3-9099-C40C66FF867C}">
                  <a14:compatExt spid="_x0000_s6245"/>
                </a:ext>
                <a:ext uri="{FF2B5EF4-FFF2-40B4-BE49-F238E27FC236}">
                  <a16:creationId xmlns:a16="http://schemas.microsoft.com/office/drawing/2014/main" id="{00000000-0008-0000-0700-0000651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222250</xdr:colOff>
          <xdr:row>44</xdr:row>
          <xdr:rowOff>31750</xdr:rowOff>
        </xdr:from>
        <xdr:to>
          <xdr:col>4</xdr:col>
          <xdr:colOff>1104900</xdr:colOff>
          <xdr:row>45</xdr:row>
          <xdr:rowOff>0</xdr:rowOff>
        </xdr:to>
        <xdr:sp macro="" textlink="">
          <xdr:nvSpPr>
            <xdr:cNvPr id="6246" name="Scroll Bar 102" hidden="1">
              <a:extLst>
                <a:ext uri="{63B3BB69-23CF-44E3-9099-C40C66FF867C}">
                  <a14:compatExt spid="_x0000_s6246"/>
                </a:ext>
                <a:ext uri="{FF2B5EF4-FFF2-40B4-BE49-F238E27FC236}">
                  <a16:creationId xmlns:a16="http://schemas.microsoft.com/office/drawing/2014/main" id="{00000000-0008-0000-0700-0000661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222250</xdr:colOff>
          <xdr:row>44</xdr:row>
          <xdr:rowOff>31750</xdr:rowOff>
        </xdr:from>
        <xdr:to>
          <xdr:col>6</xdr:col>
          <xdr:colOff>1104900</xdr:colOff>
          <xdr:row>45</xdr:row>
          <xdr:rowOff>0</xdr:rowOff>
        </xdr:to>
        <xdr:sp macro="" textlink="">
          <xdr:nvSpPr>
            <xdr:cNvPr id="6247" name="Scroll Bar 103" hidden="1">
              <a:extLst>
                <a:ext uri="{63B3BB69-23CF-44E3-9099-C40C66FF867C}">
                  <a14:compatExt spid="_x0000_s6247"/>
                </a:ext>
                <a:ext uri="{FF2B5EF4-FFF2-40B4-BE49-F238E27FC236}">
                  <a16:creationId xmlns:a16="http://schemas.microsoft.com/office/drawing/2014/main" id="{00000000-0008-0000-0700-0000671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222250</xdr:colOff>
          <xdr:row>39</xdr:row>
          <xdr:rowOff>31750</xdr:rowOff>
        </xdr:from>
        <xdr:to>
          <xdr:col>2</xdr:col>
          <xdr:colOff>1104900</xdr:colOff>
          <xdr:row>40</xdr:row>
          <xdr:rowOff>12700</xdr:rowOff>
        </xdr:to>
        <xdr:sp macro="" textlink="">
          <xdr:nvSpPr>
            <xdr:cNvPr id="6262" name="Scroll Bar 118" hidden="1">
              <a:extLst>
                <a:ext uri="{63B3BB69-23CF-44E3-9099-C40C66FF867C}">
                  <a14:compatExt spid="_x0000_s6262"/>
                </a:ext>
                <a:ext uri="{FF2B5EF4-FFF2-40B4-BE49-F238E27FC236}">
                  <a16:creationId xmlns:a16="http://schemas.microsoft.com/office/drawing/2014/main" id="{00000000-0008-0000-0700-0000761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222250</xdr:colOff>
          <xdr:row>39</xdr:row>
          <xdr:rowOff>31750</xdr:rowOff>
        </xdr:from>
        <xdr:to>
          <xdr:col>4</xdr:col>
          <xdr:colOff>1104900</xdr:colOff>
          <xdr:row>40</xdr:row>
          <xdr:rowOff>12700</xdr:rowOff>
        </xdr:to>
        <xdr:sp macro="" textlink="">
          <xdr:nvSpPr>
            <xdr:cNvPr id="6263" name="Scroll Bar 119" hidden="1">
              <a:extLst>
                <a:ext uri="{63B3BB69-23CF-44E3-9099-C40C66FF867C}">
                  <a14:compatExt spid="_x0000_s6263"/>
                </a:ext>
                <a:ext uri="{FF2B5EF4-FFF2-40B4-BE49-F238E27FC236}">
                  <a16:creationId xmlns:a16="http://schemas.microsoft.com/office/drawing/2014/main" id="{00000000-0008-0000-0700-0000771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222250</xdr:colOff>
          <xdr:row>39</xdr:row>
          <xdr:rowOff>31750</xdr:rowOff>
        </xdr:from>
        <xdr:to>
          <xdr:col>6</xdr:col>
          <xdr:colOff>1104900</xdr:colOff>
          <xdr:row>40</xdr:row>
          <xdr:rowOff>12700</xdr:rowOff>
        </xdr:to>
        <xdr:sp macro="" textlink="">
          <xdr:nvSpPr>
            <xdr:cNvPr id="6264" name="Scroll Bar 120" hidden="1">
              <a:extLst>
                <a:ext uri="{63B3BB69-23CF-44E3-9099-C40C66FF867C}">
                  <a14:compatExt spid="_x0000_s6264"/>
                </a:ext>
                <a:ext uri="{FF2B5EF4-FFF2-40B4-BE49-F238E27FC236}">
                  <a16:creationId xmlns:a16="http://schemas.microsoft.com/office/drawing/2014/main" id="{00000000-0008-0000-0700-0000781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222250</xdr:colOff>
          <xdr:row>45</xdr:row>
          <xdr:rowOff>31750</xdr:rowOff>
        </xdr:from>
        <xdr:to>
          <xdr:col>2</xdr:col>
          <xdr:colOff>1104900</xdr:colOff>
          <xdr:row>46</xdr:row>
          <xdr:rowOff>0</xdr:rowOff>
        </xdr:to>
        <xdr:sp macro="" textlink="">
          <xdr:nvSpPr>
            <xdr:cNvPr id="6265" name="Scroll Bar 121" hidden="1">
              <a:extLst>
                <a:ext uri="{63B3BB69-23CF-44E3-9099-C40C66FF867C}">
                  <a14:compatExt spid="_x0000_s6265"/>
                </a:ext>
                <a:ext uri="{FF2B5EF4-FFF2-40B4-BE49-F238E27FC236}">
                  <a16:creationId xmlns:a16="http://schemas.microsoft.com/office/drawing/2014/main" id="{00000000-0008-0000-0700-0000791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222250</xdr:colOff>
          <xdr:row>45</xdr:row>
          <xdr:rowOff>31750</xdr:rowOff>
        </xdr:from>
        <xdr:to>
          <xdr:col>4</xdr:col>
          <xdr:colOff>1104900</xdr:colOff>
          <xdr:row>46</xdr:row>
          <xdr:rowOff>0</xdr:rowOff>
        </xdr:to>
        <xdr:sp macro="" textlink="">
          <xdr:nvSpPr>
            <xdr:cNvPr id="6267" name="Scroll Bar 123" hidden="1">
              <a:extLst>
                <a:ext uri="{63B3BB69-23CF-44E3-9099-C40C66FF867C}">
                  <a14:compatExt spid="_x0000_s6267"/>
                </a:ext>
                <a:ext uri="{FF2B5EF4-FFF2-40B4-BE49-F238E27FC236}">
                  <a16:creationId xmlns:a16="http://schemas.microsoft.com/office/drawing/2014/main" id="{00000000-0008-0000-0700-00007B1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222250</xdr:colOff>
          <xdr:row>45</xdr:row>
          <xdr:rowOff>31750</xdr:rowOff>
        </xdr:from>
        <xdr:to>
          <xdr:col>6</xdr:col>
          <xdr:colOff>1104900</xdr:colOff>
          <xdr:row>46</xdr:row>
          <xdr:rowOff>0</xdr:rowOff>
        </xdr:to>
        <xdr:sp macro="" textlink="">
          <xdr:nvSpPr>
            <xdr:cNvPr id="6269" name="Scroll Bar 125" hidden="1">
              <a:extLst>
                <a:ext uri="{63B3BB69-23CF-44E3-9099-C40C66FF867C}">
                  <a14:compatExt spid="_x0000_s6269"/>
                </a:ext>
                <a:ext uri="{FF2B5EF4-FFF2-40B4-BE49-F238E27FC236}">
                  <a16:creationId xmlns:a16="http://schemas.microsoft.com/office/drawing/2014/main" id="{00000000-0008-0000-0700-00007D1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222250</xdr:colOff>
          <xdr:row>36</xdr:row>
          <xdr:rowOff>31750</xdr:rowOff>
        </xdr:from>
        <xdr:to>
          <xdr:col>2</xdr:col>
          <xdr:colOff>1104900</xdr:colOff>
          <xdr:row>37</xdr:row>
          <xdr:rowOff>12700</xdr:rowOff>
        </xdr:to>
        <xdr:sp macro="" textlink="">
          <xdr:nvSpPr>
            <xdr:cNvPr id="6270" name="Scroll Bar 126" hidden="1">
              <a:extLst>
                <a:ext uri="{63B3BB69-23CF-44E3-9099-C40C66FF867C}">
                  <a14:compatExt spid="_x0000_s6270"/>
                </a:ext>
                <a:ext uri="{FF2B5EF4-FFF2-40B4-BE49-F238E27FC236}">
                  <a16:creationId xmlns:a16="http://schemas.microsoft.com/office/drawing/2014/main" id="{00000000-0008-0000-0700-00007E1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222250</xdr:colOff>
          <xdr:row>36</xdr:row>
          <xdr:rowOff>31750</xdr:rowOff>
        </xdr:from>
        <xdr:to>
          <xdr:col>4</xdr:col>
          <xdr:colOff>1104900</xdr:colOff>
          <xdr:row>37</xdr:row>
          <xdr:rowOff>12700</xdr:rowOff>
        </xdr:to>
        <xdr:sp macro="" textlink="">
          <xdr:nvSpPr>
            <xdr:cNvPr id="6272" name="Scroll Bar 128" hidden="1">
              <a:extLst>
                <a:ext uri="{63B3BB69-23CF-44E3-9099-C40C66FF867C}">
                  <a14:compatExt spid="_x0000_s6272"/>
                </a:ext>
                <a:ext uri="{FF2B5EF4-FFF2-40B4-BE49-F238E27FC236}">
                  <a16:creationId xmlns:a16="http://schemas.microsoft.com/office/drawing/2014/main" id="{00000000-0008-0000-0700-0000801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222250</xdr:colOff>
          <xdr:row>36</xdr:row>
          <xdr:rowOff>31750</xdr:rowOff>
        </xdr:from>
        <xdr:to>
          <xdr:col>6</xdr:col>
          <xdr:colOff>1104900</xdr:colOff>
          <xdr:row>37</xdr:row>
          <xdr:rowOff>12700</xdr:rowOff>
        </xdr:to>
        <xdr:sp macro="" textlink="">
          <xdr:nvSpPr>
            <xdr:cNvPr id="6273" name="Scroll Bar 129" hidden="1">
              <a:extLst>
                <a:ext uri="{63B3BB69-23CF-44E3-9099-C40C66FF867C}">
                  <a14:compatExt spid="_x0000_s6273"/>
                </a:ext>
                <a:ext uri="{FF2B5EF4-FFF2-40B4-BE49-F238E27FC236}">
                  <a16:creationId xmlns:a16="http://schemas.microsoft.com/office/drawing/2014/main" id="{00000000-0008-0000-0700-0000811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222250</xdr:colOff>
          <xdr:row>41</xdr:row>
          <xdr:rowOff>31750</xdr:rowOff>
        </xdr:from>
        <xdr:to>
          <xdr:col>2</xdr:col>
          <xdr:colOff>1104900</xdr:colOff>
          <xdr:row>41</xdr:row>
          <xdr:rowOff>228600</xdr:rowOff>
        </xdr:to>
        <xdr:sp macro="" textlink="">
          <xdr:nvSpPr>
            <xdr:cNvPr id="6274" name="Scroll Bar 130" hidden="1">
              <a:extLst>
                <a:ext uri="{63B3BB69-23CF-44E3-9099-C40C66FF867C}">
                  <a14:compatExt spid="_x0000_s6274"/>
                </a:ext>
                <a:ext uri="{FF2B5EF4-FFF2-40B4-BE49-F238E27FC236}">
                  <a16:creationId xmlns:a16="http://schemas.microsoft.com/office/drawing/2014/main" id="{00000000-0008-0000-0700-0000821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222250</xdr:colOff>
          <xdr:row>41</xdr:row>
          <xdr:rowOff>31750</xdr:rowOff>
        </xdr:from>
        <xdr:to>
          <xdr:col>4</xdr:col>
          <xdr:colOff>1104900</xdr:colOff>
          <xdr:row>41</xdr:row>
          <xdr:rowOff>228600</xdr:rowOff>
        </xdr:to>
        <xdr:sp macro="" textlink="">
          <xdr:nvSpPr>
            <xdr:cNvPr id="6276" name="Scroll Bar 132" hidden="1">
              <a:extLst>
                <a:ext uri="{63B3BB69-23CF-44E3-9099-C40C66FF867C}">
                  <a14:compatExt spid="_x0000_s6276"/>
                </a:ext>
                <a:ext uri="{FF2B5EF4-FFF2-40B4-BE49-F238E27FC236}">
                  <a16:creationId xmlns:a16="http://schemas.microsoft.com/office/drawing/2014/main" id="{00000000-0008-0000-0700-0000841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222250</xdr:colOff>
          <xdr:row>41</xdr:row>
          <xdr:rowOff>31750</xdr:rowOff>
        </xdr:from>
        <xdr:to>
          <xdr:col>6</xdr:col>
          <xdr:colOff>1104900</xdr:colOff>
          <xdr:row>41</xdr:row>
          <xdr:rowOff>228600</xdr:rowOff>
        </xdr:to>
        <xdr:sp macro="" textlink="">
          <xdr:nvSpPr>
            <xdr:cNvPr id="6279" name="Scroll Bar 135" hidden="1">
              <a:extLst>
                <a:ext uri="{63B3BB69-23CF-44E3-9099-C40C66FF867C}">
                  <a14:compatExt spid="_x0000_s6279"/>
                </a:ext>
                <a:ext uri="{FF2B5EF4-FFF2-40B4-BE49-F238E27FC236}">
                  <a16:creationId xmlns:a16="http://schemas.microsoft.com/office/drawing/2014/main" id="{00000000-0008-0000-0700-0000871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twoCellAnchor editAs="oneCell">
    <xdr:from>
      <xdr:col>3</xdr:col>
      <xdr:colOff>88900</xdr:colOff>
      <xdr:row>0</xdr:row>
      <xdr:rowOff>165100</xdr:rowOff>
    </xdr:from>
    <xdr:to>
      <xdr:col>3</xdr:col>
      <xdr:colOff>609600</xdr:colOff>
      <xdr:row>2</xdr:row>
      <xdr:rowOff>123825</xdr:rowOff>
    </xdr:to>
    <xdr:pic>
      <xdr:nvPicPr>
        <xdr:cNvPr id="3" name="Graphic 2" descr="Right pointing backhand index outline">
          <a:extLst>
            <a:ext uri="{FF2B5EF4-FFF2-40B4-BE49-F238E27FC236}">
              <a16:creationId xmlns:a16="http://schemas.microsoft.com/office/drawing/2014/main" id="{1F6C4E52-68C4-DE0F-791E-8AA68F787192}"/>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7759700" y="165100"/>
          <a:ext cx="520700" cy="52070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38100</xdr:colOff>
          <xdr:row>36</xdr:row>
          <xdr:rowOff>38100</xdr:rowOff>
        </xdr:from>
        <xdr:to>
          <xdr:col>5</xdr:col>
          <xdr:colOff>838200</xdr:colOff>
          <xdr:row>36</xdr:row>
          <xdr:rowOff>266700</xdr:rowOff>
        </xdr:to>
        <xdr:sp macro="" textlink="">
          <xdr:nvSpPr>
            <xdr:cNvPr id="13313" name="Scroll Bar 1" hidden="1">
              <a:extLst>
                <a:ext uri="{63B3BB69-23CF-44E3-9099-C40C66FF867C}">
                  <a14:compatExt spid="_x0000_s13313"/>
                </a:ext>
                <a:ext uri="{FF2B5EF4-FFF2-40B4-BE49-F238E27FC236}">
                  <a16:creationId xmlns:a16="http://schemas.microsoft.com/office/drawing/2014/main" id="{00000000-0008-0000-0900-0000013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wsDr>
</file>

<file path=xl/drawings/drawing9.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478692</xdr:colOff>
      <xdr:row>0</xdr:row>
      <xdr:rowOff>478692</xdr:rowOff>
    </xdr:to>
    <xdr:pic>
      <xdr:nvPicPr>
        <xdr:cNvPr id="2" name="Graphic 1" descr="Right pointing backhand index outline">
          <a:extLst>
            <a:ext uri="{FF2B5EF4-FFF2-40B4-BE49-F238E27FC236}">
              <a16:creationId xmlns:a16="http://schemas.microsoft.com/office/drawing/2014/main" id="{30DE664F-64A3-784C-A7E9-2DA11268D134}"/>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96273" y="0"/>
          <a:ext cx="478692" cy="478692"/>
        </a:xfrm>
        <a:prstGeom prst="rect">
          <a:avLst/>
        </a:prstGeom>
      </xdr:spPr>
    </xdr:pic>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8.xml"/><Relationship Id="rId1" Type="http://schemas.openxmlformats.org/officeDocument/2006/relationships/printerSettings" Target="../printerSettings/printerSettings10.bin"/><Relationship Id="rId4" Type="http://schemas.openxmlformats.org/officeDocument/2006/relationships/ctrlProp" Target="../ctrlProps/ctrlProp85.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daff.ent.sirsidynix.net.au/client/en_AU/search/asset/1033161/0"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7.bin"/><Relationship Id="rId1" Type="http://schemas.openxmlformats.org/officeDocument/2006/relationships/hyperlink" Target="https://www.biosecuritycommons.org.au/" TargetMode="External"/></Relationships>
</file>

<file path=xl/worksheets/_rels/sheet8.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16" Type="http://schemas.openxmlformats.org/officeDocument/2006/relationships/ctrlProp" Target="../ctrlProps/ctrlProp13.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5" Type="http://schemas.openxmlformats.org/officeDocument/2006/relationships/ctrlProp" Target="../ctrlProps/ctrlProp2.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85" Type="http://schemas.openxmlformats.org/officeDocument/2006/relationships/ctrlProp" Target="../ctrlProps/ctrlProp82.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1" Type="http://schemas.openxmlformats.org/officeDocument/2006/relationships/printerSettings" Target="../printerSettings/printerSettings8.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7" Type="http://schemas.openxmlformats.org/officeDocument/2006/relationships/ctrlProp" Target="../ctrlProps/ctrlProp4.xml"/><Relationship Id="rId71" Type="http://schemas.openxmlformats.org/officeDocument/2006/relationships/ctrlProp" Target="../ctrlProps/ctrlProp68.xml"/><Relationship Id="rId2" Type="http://schemas.openxmlformats.org/officeDocument/2006/relationships/drawing" Target="../drawings/drawing7.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61" Type="http://schemas.openxmlformats.org/officeDocument/2006/relationships/ctrlProp" Target="../ctrlProps/ctrlProp58.xml"/><Relationship Id="rId82" Type="http://schemas.openxmlformats.org/officeDocument/2006/relationships/ctrlProp" Target="../ctrlProps/ctrlProp79.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C18"/>
  <sheetViews>
    <sheetView topLeftCell="A4" workbookViewId="0">
      <selection activeCell="B4" sqref="B4"/>
    </sheetView>
  </sheetViews>
  <sheetFormatPr defaultColWidth="0" defaultRowHeight="14.5" zeroHeight="1"/>
  <cols>
    <col min="1" max="1" width="3.1796875" style="15" customWidth="1"/>
    <col min="2" max="2" width="167" style="15" customWidth="1"/>
    <col min="3" max="3" width="4" style="15" customWidth="1"/>
    <col min="4" max="16384" width="9.1796875" style="15" hidden="1"/>
  </cols>
  <sheetData>
    <row r="1" spans="1:2" ht="75" customHeight="1">
      <c r="A1" s="40"/>
      <c r="B1" s="417" t="s">
        <v>0</v>
      </c>
    </row>
    <row r="2" spans="1:2" ht="20.25" customHeight="1">
      <c r="A2" s="52"/>
      <c r="B2" s="13" t="s">
        <v>1</v>
      </c>
    </row>
    <row r="3" spans="1:2" ht="47.25" customHeight="1">
      <c r="A3" s="52"/>
      <c r="B3" s="53" t="s">
        <v>2</v>
      </c>
    </row>
    <row r="4" spans="1:2" ht="179.25" customHeight="1">
      <c r="A4" s="52"/>
      <c r="B4" s="53" t="s">
        <v>415</v>
      </c>
    </row>
    <row r="5" spans="1:2" ht="37.5" customHeight="1">
      <c r="A5" s="52"/>
      <c r="B5" s="53" t="s">
        <v>3</v>
      </c>
    </row>
    <row r="6" spans="1:2" ht="22.5" customHeight="1">
      <c r="A6" s="52"/>
      <c r="B6" s="53" t="s">
        <v>4</v>
      </c>
    </row>
    <row r="7" spans="1:2" ht="36" customHeight="1">
      <c r="A7" s="52"/>
      <c r="B7" s="70" t="s">
        <v>5</v>
      </c>
    </row>
    <row r="8" spans="1:2" ht="19.5" customHeight="1">
      <c r="A8" s="52"/>
      <c r="B8" s="53" t="s">
        <v>6</v>
      </c>
    </row>
    <row r="9" spans="1:2" ht="37.5" customHeight="1">
      <c r="A9" s="52"/>
      <c r="B9" s="53" t="s">
        <v>414</v>
      </c>
    </row>
    <row r="10" spans="1:2" ht="24" customHeight="1">
      <c r="A10" s="52"/>
      <c r="B10" s="15" t="s">
        <v>7</v>
      </c>
    </row>
    <row r="11" spans="1:2" ht="24" customHeight="1">
      <c r="A11" s="52"/>
      <c r="B11" s="53" t="s">
        <v>8</v>
      </c>
    </row>
    <row r="12" spans="1:2" ht="22.5" customHeight="1">
      <c r="A12" s="52"/>
      <c r="B12" s="15" t="s">
        <v>375</v>
      </c>
    </row>
    <row r="13" spans="1:2" ht="124.5" customHeight="1">
      <c r="A13" s="52"/>
    </row>
    <row r="14" spans="1:2" ht="12" hidden="1" customHeight="1"/>
    <row r="15" spans="1:2" ht="12" hidden="1" customHeight="1"/>
    <row r="16" spans="1:2" ht="12" hidden="1" customHeight="1"/>
    <row r="17" ht="12" hidden="1" customHeight="1"/>
    <row r="18" ht="12" hidden="1" customHeight="1"/>
  </sheetData>
  <sheetProtection selectLockedCells="1"/>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dimension ref="A1:AM248"/>
  <sheetViews>
    <sheetView topLeftCell="A17" zoomScale="90" zoomScaleNormal="90" workbookViewId="0">
      <selection activeCell="F26" sqref="F26"/>
    </sheetView>
  </sheetViews>
  <sheetFormatPr defaultColWidth="9.1796875" defaultRowHeight="14.5" zeroHeight="1"/>
  <cols>
    <col min="1" max="1" width="2.1796875" style="15" customWidth="1"/>
    <col min="2" max="2" width="22.453125" customWidth="1"/>
    <col min="3" max="3" width="2.81640625" customWidth="1"/>
    <col min="4" max="4" width="10.81640625" customWidth="1"/>
    <col min="5" max="5" width="4.1796875" customWidth="1"/>
    <col min="6" max="6" width="14.26953125" customWidth="1"/>
    <col min="7" max="7" width="2.81640625" customWidth="1"/>
    <col min="8" max="8" width="20.453125" customWidth="1"/>
    <col min="9" max="9" width="4.26953125" customWidth="1"/>
    <col min="10" max="10" width="14.26953125" customWidth="1"/>
    <col min="11" max="11" width="17.81640625" customWidth="1"/>
    <col min="12" max="12" width="2.81640625" customWidth="1"/>
    <col min="13" max="13" width="17.81640625" customWidth="1"/>
    <col min="14" max="14" width="2.81640625" style="15" customWidth="1"/>
    <col min="15" max="15" width="17.81640625" customWidth="1"/>
    <col min="16" max="16" width="3" style="15" customWidth="1"/>
    <col min="17" max="27" width="2.1796875" style="15" customWidth="1"/>
    <col min="28" max="28" width="10.7265625" style="51" customWidth="1"/>
    <col min="29" max="29" width="10.7265625" style="15" customWidth="1"/>
    <col min="30" max="39" width="9.1796875" style="15" customWidth="1"/>
  </cols>
  <sheetData>
    <row r="1" spans="1:28" ht="30" customHeight="1">
      <c r="B1" s="355" t="s">
        <v>69</v>
      </c>
      <c r="C1" s="15"/>
      <c r="D1" s="15"/>
      <c r="E1" s="15"/>
      <c r="F1" s="15"/>
      <c r="G1" s="15"/>
      <c r="H1" s="15"/>
      <c r="I1" s="15"/>
      <c r="J1" s="15"/>
      <c r="K1" s="15"/>
      <c r="L1" s="15"/>
      <c r="M1" s="15"/>
      <c r="O1" s="15"/>
    </row>
    <row r="2" spans="1:28" ht="38.25" customHeight="1">
      <c r="A2" s="15" t="s">
        <v>238</v>
      </c>
      <c r="B2" s="333" t="s">
        <v>239</v>
      </c>
      <c r="C2" s="81"/>
      <c r="D2" s="81"/>
      <c r="E2" s="81"/>
      <c r="F2" s="81"/>
      <c r="G2" s="81"/>
      <c r="H2" s="81"/>
      <c r="I2" s="81"/>
      <c r="J2" s="81"/>
      <c r="K2" s="81"/>
      <c r="L2" s="81"/>
      <c r="M2" s="81"/>
      <c r="N2" s="81"/>
      <c r="O2" s="81"/>
    </row>
    <row r="3" spans="1:28" s="15" customFormat="1" ht="11.25" customHeight="1" thickBot="1">
      <c r="AB3" s="51"/>
    </row>
    <row r="4" spans="1:28" s="15" customFormat="1" ht="16" thickTop="1">
      <c r="B4" s="105" t="s">
        <v>240</v>
      </c>
      <c r="C4" s="106"/>
      <c r="D4" s="107"/>
      <c r="E4" s="106"/>
      <c r="F4" s="108"/>
      <c r="G4" s="106"/>
      <c r="H4" s="109"/>
      <c r="I4" s="109"/>
      <c r="J4" s="106"/>
      <c r="K4" s="110"/>
      <c r="AB4" s="51"/>
    </row>
    <row r="5" spans="1:28" s="15" customFormat="1" ht="30.75" customHeight="1" thickBot="1">
      <c r="B5" s="662" t="s">
        <v>241</v>
      </c>
      <c r="C5" s="663"/>
      <c r="D5" s="663"/>
      <c r="E5" s="663"/>
      <c r="F5" s="663"/>
      <c r="G5" s="663"/>
      <c r="H5" s="663"/>
      <c r="I5" s="663"/>
      <c r="J5" s="663"/>
      <c r="K5" s="664"/>
      <c r="AB5" s="51"/>
    </row>
    <row r="6" spans="1:28" s="15" customFormat="1" ht="11.25" customHeight="1" thickTop="1">
      <c r="AB6" s="51"/>
    </row>
    <row r="7" spans="1:28" s="15" customFormat="1" ht="28.5" customHeight="1">
      <c r="B7" s="269" t="s">
        <v>242</v>
      </c>
      <c r="C7" s="270"/>
      <c r="D7" s="270"/>
      <c r="E7" s="270"/>
      <c r="F7" s="270"/>
      <c r="G7" s="270"/>
      <c r="H7" s="270"/>
      <c r="I7" s="270"/>
      <c r="J7" s="275"/>
      <c r="K7" s="276"/>
      <c r="AB7" s="51"/>
    </row>
    <row r="8" spans="1:28" ht="18" customHeight="1">
      <c r="B8" s="271" t="s">
        <v>243</v>
      </c>
      <c r="C8" s="268"/>
      <c r="D8" s="268"/>
      <c r="E8" s="268"/>
      <c r="F8" s="410">
        <f>SUM(Costs!G39:P39)</f>
        <v>41000</v>
      </c>
      <c r="G8" s="262" t="s">
        <v>244</v>
      </c>
      <c r="H8" s="82"/>
      <c r="I8" s="82"/>
      <c r="J8" s="274"/>
      <c r="K8" s="276"/>
      <c r="L8" s="15"/>
      <c r="M8" s="15"/>
      <c r="O8" s="15"/>
    </row>
    <row r="9" spans="1:28" ht="18" customHeight="1">
      <c r="B9" s="271" t="s">
        <v>245</v>
      </c>
      <c r="C9" s="268"/>
      <c r="D9" s="268"/>
      <c r="E9" s="268"/>
      <c r="F9" s="410">
        <f>SUM(Benefits!H42:R42)</f>
        <v>32120</v>
      </c>
      <c r="G9" s="262" t="s">
        <v>244</v>
      </c>
      <c r="H9" s="82"/>
      <c r="I9" s="82"/>
      <c r="J9" s="274"/>
      <c r="K9" s="276"/>
      <c r="L9" s="15"/>
      <c r="M9" s="15"/>
      <c r="O9" s="15"/>
    </row>
    <row r="10" spans="1:28" ht="18" customHeight="1">
      <c r="B10" s="268"/>
      <c r="C10" s="268"/>
      <c r="D10" s="282" t="s">
        <v>246</v>
      </c>
      <c r="E10" s="282"/>
      <c r="F10" s="283">
        <f>F9/F8</f>
        <v>0.78341463414634149</v>
      </c>
      <c r="G10" s="262" t="s">
        <v>247</v>
      </c>
      <c r="H10" s="82"/>
      <c r="I10" s="82"/>
      <c r="J10" s="274"/>
      <c r="K10" s="276"/>
      <c r="L10" s="15"/>
      <c r="M10" s="15"/>
      <c r="O10" s="15"/>
    </row>
    <row r="11" spans="1:28" ht="8.25" customHeight="1">
      <c r="B11" s="82"/>
      <c r="C11" s="82"/>
      <c r="D11" s="82"/>
      <c r="E11" s="82"/>
      <c r="F11" s="263"/>
      <c r="G11" s="263"/>
      <c r="H11" s="264"/>
      <c r="I11" s="264"/>
      <c r="J11" s="274"/>
      <c r="K11" s="277"/>
      <c r="L11" s="15"/>
      <c r="M11" s="15"/>
      <c r="O11" s="15"/>
    </row>
    <row r="12" spans="1:28" ht="18" customHeight="1">
      <c r="B12" s="279" t="s">
        <v>248</v>
      </c>
      <c r="C12" s="82"/>
      <c r="D12" s="82"/>
      <c r="E12" s="82"/>
      <c r="F12" s="82"/>
      <c r="G12" s="82"/>
      <c r="H12" s="82"/>
      <c r="I12" s="82"/>
      <c r="J12" s="274"/>
      <c r="K12" s="277"/>
      <c r="L12" s="15"/>
      <c r="M12" s="15"/>
      <c r="O12" s="15"/>
    </row>
    <row r="13" spans="1:28" ht="22.5" customHeight="1">
      <c r="B13" s="332" t="str">
        <f>CONCATENATE("general surveillance gives a return on investment of ",ROUND((F10-1)*100,0),"%")</f>
        <v>general surveillance gives a return on investment of -22%</v>
      </c>
      <c r="C13" s="270"/>
      <c r="D13" s="270"/>
      <c r="E13" s="270"/>
      <c r="F13" s="272"/>
      <c r="G13" s="272"/>
      <c r="H13" s="273"/>
      <c r="I13" s="273"/>
      <c r="J13" s="275"/>
      <c r="K13" s="276"/>
      <c r="L13" s="15"/>
      <c r="M13" s="15"/>
      <c r="O13" s="15"/>
    </row>
    <row r="14" spans="1:28" ht="11.25" customHeight="1">
      <c r="B14" s="334"/>
      <c r="C14" s="15"/>
      <c r="D14" s="15"/>
      <c r="E14" s="15"/>
      <c r="F14" s="19"/>
      <c r="G14" s="19"/>
      <c r="H14" s="20"/>
      <c r="I14" s="20"/>
      <c r="J14" s="276"/>
      <c r="K14" s="276"/>
      <c r="L14" s="15"/>
      <c r="M14" s="15"/>
      <c r="O14" s="15"/>
    </row>
    <row r="15" spans="1:28" ht="47.15" customHeight="1">
      <c r="B15" s="10" t="s">
        <v>424</v>
      </c>
      <c r="C15" s="83"/>
      <c r="D15" s="492">
        <f>'Default values'!L6</f>
        <v>3.5000000000000003E-2</v>
      </c>
      <c r="E15" s="15"/>
      <c r="F15" s="19"/>
      <c r="G15" s="19"/>
      <c r="H15" s="84" t="s">
        <v>249</v>
      </c>
      <c r="I15" s="378"/>
      <c r="J15" s="15"/>
      <c r="K15" s="15"/>
      <c r="L15" s="15"/>
      <c r="M15" s="15"/>
      <c r="O15" s="15"/>
    </row>
    <row r="16" spans="1:28" ht="11.25" customHeight="1">
      <c r="B16" s="15"/>
      <c r="C16" s="15"/>
      <c r="D16" s="15"/>
      <c r="E16" s="15"/>
      <c r="F16" s="15"/>
      <c r="G16" s="15"/>
      <c r="H16" s="15"/>
      <c r="I16" s="15"/>
      <c r="J16" s="15"/>
      <c r="K16" s="15"/>
      <c r="L16" s="15"/>
      <c r="M16" s="15"/>
      <c r="O16" s="15"/>
    </row>
    <row r="17" spans="2:15" ht="28.5" customHeight="1">
      <c r="B17" s="280" t="s">
        <v>250</v>
      </c>
      <c r="C17" s="278"/>
      <c r="D17" s="278"/>
      <c r="E17" s="278"/>
      <c r="F17" s="278"/>
      <c r="G17" s="278"/>
      <c r="H17" s="278"/>
      <c r="I17" s="278"/>
      <c r="J17" s="278"/>
      <c r="K17" s="15"/>
      <c r="L17" s="15"/>
      <c r="M17" s="15"/>
      <c r="O17" s="15"/>
    </row>
    <row r="18" spans="2:15" ht="18" customHeight="1">
      <c r="B18" s="266" t="s">
        <v>251</v>
      </c>
      <c r="C18" s="267"/>
      <c r="D18" s="267"/>
      <c r="E18" s="267"/>
      <c r="F18" s="411">
        <f>Costs!P40</f>
        <v>39613.526570048314</v>
      </c>
      <c r="G18" s="85"/>
      <c r="H18" s="85"/>
      <c r="I18" s="85"/>
      <c r="J18" s="85"/>
      <c r="K18" s="15"/>
      <c r="L18" s="15"/>
      <c r="M18" s="15"/>
      <c r="O18" s="15"/>
    </row>
    <row r="19" spans="2:15" ht="18" customHeight="1">
      <c r="B19" s="266" t="s">
        <v>252</v>
      </c>
      <c r="C19" s="267"/>
      <c r="D19" s="267"/>
      <c r="E19" s="267"/>
      <c r="F19" s="411">
        <f>IF('Set-up'!$E$22&gt;0,'Set-up'!$E$22,Benefits!$S$42)</f>
        <v>31033.816425120775</v>
      </c>
      <c r="G19" s="85"/>
      <c r="H19" s="85"/>
      <c r="I19" s="85"/>
      <c r="J19" s="85"/>
      <c r="K19" s="590"/>
      <c r="L19" s="15"/>
      <c r="M19" s="15"/>
      <c r="O19" s="15"/>
    </row>
    <row r="20" spans="2:15" ht="18" customHeight="1">
      <c r="B20" s="85"/>
      <c r="C20" s="85"/>
      <c r="D20" s="265"/>
      <c r="E20" s="85"/>
      <c r="F20" s="85"/>
      <c r="G20" s="85"/>
      <c r="H20" s="85"/>
      <c r="I20" s="85"/>
      <c r="J20" s="85"/>
      <c r="K20" s="112"/>
      <c r="L20" s="15"/>
      <c r="M20" s="15"/>
      <c r="O20" s="15"/>
    </row>
    <row r="21" spans="2:15" ht="18" customHeight="1">
      <c r="B21" s="281" t="s">
        <v>248</v>
      </c>
      <c r="C21" s="85"/>
      <c r="D21" s="85"/>
      <c r="E21" s="85"/>
      <c r="F21" s="85"/>
      <c r="G21" s="85"/>
      <c r="H21" s="85"/>
      <c r="I21" s="85"/>
      <c r="J21" s="85"/>
      <c r="K21" s="112"/>
      <c r="L21" s="15"/>
      <c r="M21" s="15"/>
      <c r="O21" s="15"/>
    </row>
    <row r="22" spans="2:15" ht="40" customHeight="1">
      <c r="B22" s="665" t="str">
        <f>CONCATENATE(IF(F18&lt;F19,"General surveillance is more cost-effective than the alternative: ","General surveillance is less cost-effective than the alternative: "),'Set-up'!E12)</f>
        <v>General surveillance is less cost-effective than the alternative: Use of organisation's staff</v>
      </c>
      <c r="C22" s="665"/>
      <c r="D22" s="665"/>
      <c r="E22" s="665"/>
      <c r="F22" s="665"/>
      <c r="G22" s="665"/>
      <c r="H22" s="665"/>
      <c r="I22" s="665"/>
      <c r="J22" s="665"/>
      <c r="K22" s="112"/>
      <c r="L22" s="15"/>
      <c r="M22" s="15"/>
      <c r="O22" s="15"/>
    </row>
    <row r="23" spans="2:15" ht="11.25" customHeight="1">
      <c r="B23" s="15"/>
      <c r="C23" s="15"/>
      <c r="D23" s="9"/>
      <c r="E23" s="15"/>
      <c r="F23" s="86"/>
      <c r="G23" s="15"/>
      <c r="H23" s="15"/>
      <c r="I23" s="15"/>
      <c r="J23" s="15"/>
      <c r="K23" s="15"/>
      <c r="L23" s="15"/>
      <c r="M23" s="15"/>
      <c r="O23" s="15"/>
    </row>
    <row r="24" spans="2:15" ht="22.5" customHeight="1">
      <c r="B24" s="289" t="s">
        <v>422</v>
      </c>
      <c r="C24" s="87"/>
      <c r="D24" s="287"/>
      <c r="E24" s="87"/>
      <c r="F24" s="288"/>
      <c r="G24" s="87"/>
      <c r="H24" s="87"/>
      <c r="I24" s="87"/>
      <c r="J24" s="87"/>
      <c r="K24" s="15"/>
      <c r="L24" s="15"/>
      <c r="M24" s="15"/>
      <c r="O24" s="15"/>
    </row>
    <row r="25" spans="2:15" ht="18" customHeight="1">
      <c r="B25" s="290" t="s">
        <v>253</v>
      </c>
      <c r="C25" s="291"/>
      <c r="D25" s="291"/>
      <c r="E25" s="291"/>
      <c r="F25" s="412">
        <f>Costs!P40</f>
        <v>39613.526570048314</v>
      </c>
      <c r="G25" s="291"/>
      <c r="H25" s="291"/>
      <c r="I25" s="291"/>
      <c r="J25" s="291"/>
      <c r="K25" s="15"/>
      <c r="L25" s="15"/>
      <c r="M25" s="15"/>
      <c r="O25" s="15"/>
    </row>
    <row r="26" spans="2:15" ht="18" customHeight="1">
      <c r="B26" s="290" t="s">
        <v>254</v>
      </c>
      <c r="C26" s="291"/>
      <c r="D26" s="291"/>
      <c r="E26" s="291"/>
      <c r="F26" s="412">
        <f ca="1">IF('Set-up'!$E$22&gt;0,'Set-up'!$E$22,0)+Benefits!C8</f>
        <v>133156.66877054994</v>
      </c>
      <c r="G26" s="291"/>
      <c r="H26" s="291"/>
      <c r="I26" s="291"/>
      <c r="J26" s="291"/>
      <c r="K26" s="77"/>
      <c r="L26" s="15"/>
      <c r="M26" s="15"/>
      <c r="O26" s="15"/>
    </row>
    <row r="27" spans="2:15" ht="18" customHeight="1">
      <c r="B27" s="291"/>
      <c r="C27" s="291"/>
      <c r="D27" s="292" t="s">
        <v>425</v>
      </c>
      <c r="E27" s="292"/>
      <c r="F27" s="413">
        <f ca="1">F26-F25</f>
        <v>93543.142200501621</v>
      </c>
      <c r="G27" s="291"/>
      <c r="H27" s="291"/>
      <c r="I27" s="291"/>
      <c r="J27" s="291"/>
      <c r="K27" s="15"/>
      <c r="L27" s="15"/>
      <c r="M27" s="15"/>
      <c r="O27" s="15"/>
    </row>
    <row r="28" spans="2:15" ht="18" customHeight="1">
      <c r="B28" s="293" t="s">
        <v>248</v>
      </c>
      <c r="C28" s="291"/>
      <c r="D28" s="291"/>
      <c r="E28" s="291"/>
      <c r="F28" s="291"/>
      <c r="G28" s="291"/>
      <c r="H28" s="291"/>
      <c r="I28" s="291"/>
      <c r="J28" s="291"/>
      <c r="K28" s="86"/>
      <c r="L28" s="15"/>
      <c r="M28" s="15"/>
      <c r="O28" s="15"/>
    </row>
    <row r="29" spans="2:15" ht="18" customHeight="1">
      <c r="B29" s="297" t="str">
        <f ca="1">IF(F27&lt;0,CONCATENATE("General surveillance has a net cost of $",ROUND(-F27,3-(1+INT(LOG10(ABS(F27)))))),CONCATENATE("General surveillance provides a net benefit of $",ROUND(F27,3-(1+INT(LOG10(ABS(F27)))))))</f>
        <v>General surveillance provides a net benefit of $93500</v>
      </c>
      <c r="C29" s="87"/>
      <c r="D29" s="287"/>
      <c r="E29" s="87"/>
      <c r="F29" s="295"/>
      <c r="G29" s="295"/>
      <c r="H29" s="296"/>
      <c r="I29" s="296"/>
      <c r="J29" s="87"/>
      <c r="K29" s="86"/>
      <c r="L29" s="15"/>
      <c r="M29" s="15"/>
      <c r="O29" s="15"/>
    </row>
    <row r="30" spans="2:15" ht="22.5" customHeight="1">
      <c r="B30" s="297" t="str">
        <f ca="1">CONCATENATE("General surveillance has benefit:cost ratio of ",ROUND(F26/F25,1)," : 1")</f>
        <v>General surveillance has benefit:cost ratio of 3.4 : 1</v>
      </c>
      <c r="C30" s="87"/>
      <c r="D30" s="287"/>
      <c r="E30" s="87"/>
      <c r="F30" s="295"/>
      <c r="G30" s="295"/>
      <c r="H30" s="296"/>
      <c r="I30" s="296"/>
      <c r="J30" s="87"/>
      <c r="K30" s="86"/>
      <c r="L30" s="15"/>
      <c r="M30" s="15"/>
      <c r="O30" s="15"/>
    </row>
    <row r="31" spans="2:15" ht="11.25" customHeight="1">
      <c r="B31" s="335"/>
      <c r="C31" s="15"/>
      <c r="D31" s="9"/>
      <c r="E31" s="15"/>
      <c r="F31" s="19"/>
      <c r="G31" s="19"/>
      <c r="H31" s="301"/>
      <c r="I31" s="301"/>
      <c r="J31" s="15"/>
      <c r="K31" s="86"/>
      <c r="L31" s="15"/>
      <c r="M31" s="15"/>
      <c r="O31" s="15"/>
    </row>
    <row r="32" spans="2:15" ht="22.5" customHeight="1">
      <c r="B32" s="294" t="s">
        <v>406</v>
      </c>
      <c r="C32" s="284"/>
      <c r="D32" s="285"/>
      <c r="E32" s="284"/>
      <c r="F32" s="286"/>
      <c r="G32" s="284"/>
      <c r="H32" s="284"/>
      <c r="I32" s="284"/>
      <c r="J32" s="284"/>
      <c r="K32" s="86"/>
      <c r="L32" s="15"/>
      <c r="M32" s="15"/>
      <c r="O32" s="15"/>
    </row>
    <row r="33" spans="2:15" ht="11.25" customHeight="1" thickBot="1">
      <c r="B33" s="302"/>
      <c r="C33" s="216"/>
      <c r="D33" s="303"/>
      <c r="E33" s="216"/>
      <c r="F33" s="304"/>
      <c r="G33" s="216"/>
      <c r="H33" s="216"/>
      <c r="I33" s="216"/>
      <c r="J33" s="216"/>
      <c r="K33" s="86"/>
      <c r="L33" s="15"/>
      <c r="M33" s="15"/>
      <c r="O33" s="15"/>
    </row>
    <row r="34" spans="2:15" ht="17.5">
      <c r="B34" s="343"/>
      <c r="C34" s="336"/>
      <c r="D34" s="336"/>
      <c r="E34" s="336"/>
      <c r="F34" s="341" t="s">
        <v>255</v>
      </c>
      <c r="G34" s="336"/>
      <c r="H34" s="336"/>
      <c r="I34" s="336"/>
      <c r="J34" s="345"/>
      <c r="K34" s="86"/>
      <c r="L34" s="15"/>
      <c r="M34" s="15"/>
      <c r="O34" s="15"/>
    </row>
    <row r="35" spans="2:15" ht="17.5">
      <c r="B35" s="344"/>
      <c r="C35" s="337"/>
      <c r="D35" s="337"/>
      <c r="E35" s="337"/>
      <c r="F35" s="342" t="s">
        <v>423</v>
      </c>
      <c r="G35" s="337"/>
      <c r="H35" s="337"/>
      <c r="I35" s="337"/>
      <c r="J35" s="346"/>
      <c r="K35" s="86"/>
      <c r="L35" s="15"/>
      <c r="M35" s="15"/>
      <c r="O35" s="15"/>
    </row>
    <row r="36" spans="2:15" ht="17.5">
      <c r="B36" s="344"/>
      <c r="C36" s="337"/>
      <c r="D36" s="338"/>
      <c r="E36" s="338"/>
      <c r="F36" s="447" t="s">
        <v>256</v>
      </c>
      <c r="G36" s="337"/>
      <c r="H36" s="337"/>
      <c r="I36" s="337"/>
      <c r="J36" s="346"/>
      <c r="K36" s="86"/>
      <c r="L36" s="15"/>
      <c r="M36" s="15"/>
      <c r="O36" s="15"/>
    </row>
    <row r="37" spans="2:15" ht="22.5" customHeight="1">
      <c r="B37" s="305" t="s">
        <v>165</v>
      </c>
      <c r="C37" s="216"/>
      <c r="D37" s="339">
        <v>0</v>
      </c>
      <c r="E37" s="327"/>
      <c r="F37" s="340"/>
      <c r="G37" s="216"/>
      <c r="H37" s="368" t="str">
        <f>VLOOKUP(D37,'Default values'!B30:C36,2)</f>
        <v>Non-monetary much more important</v>
      </c>
      <c r="I37" s="368"/>
      <c r="J37" s="368"/>
      <c r="K37" s="86"/>
      <c r="L37" s="15"/>
      <c r="M37" s="15"/>
      <c r="O37" s="15"/>
    </row>
    <row r="38" spans="2:15" ht="6" customHeight="1" thickBot="1">
      <c r="B38" s="308"/>
      <c r="C38" s="309"/>
      <c r="D38" s="310"/>
      <c r="E38" s="309"/>
      <c r="F38" s="311"/>
      <c r="G38" s="309"/>
      <c r="H38" s="312"/>
      <c r="I38" s="312"/>
      <c r="J38" s="313"/>
      <c r="K38" s="86"/>
      <c r="L38" s="15"/>
      <c r="M38" s="15"/>
      <c r="O38" s="15"/>
    </row>
    <row r="39" spans="2:15" ht="6.75" customHeight="1">
      <c r="B39" s="314"/>
      <c r="C39" s="216"/>
      <c r="D39" s="306"/>
      <c r="E39" s="216"/>
      <c r="F39" s="307"/>
      <c r="G39" s="216"/>
      <c r="H39" s="347"/>
      <c r="I39" s="379"/>
      <c r="J39" s="216"/>
      <c r="K39" s="86"/>
      <c r="L39" s="15"/>
      <c r="M39" s="15"/>
      <c r="O39" s="15"/>
    </row>
    <row r="40" spans="2:15" ht="18" customHeight="1">
      <c r="B40" s="315"/>
      <c r="C40" s="216"/>
      <c r="D40" s="216"/>
      <c r="E40" s="216"/>
      <c r="F40" s="316" t="s">
        <v>257</v>
      </c>
      <c r="G40" s="317"/>
      <c r="H40" s="318" t="s">
        <v>258</v>
      </c>
      <c r="I40" s="380"/>
      <c r="J40" s="216"/>
      <c r="K40" s="86"/>
      <c r="L40" s="15"/>
      <c r="M40" s="15"/>
      <c r="O40" s="15"/>
    </row>
    <row r="41" spans="2:15" ht="18" customHeight="1">
      <c r="B41" s="315" t="s">
        <v>259</v>
      </c>
      <c r="C41" s="216"/>
      <c r="D41" s="216"/>
      <c r="E41" s="216"/>
      <c r="F41" s="306">
        <f>'MCA Inputs'!W51</f>
        <v>-1.3340000000000001</v>
      </c>
      <c r="G41" s="216"/>
      <c r="H41" s="306">
        <f>'MCA Inputs'!X51</f>
        <v>-1.333</v>
      </c>
      <c r="I41" s="306"/>
      <c r="J41" s="216" t="s">
        <v>260</v>
      </c>
      <c r="K41" s="86"/>
      <c r="L41" s="15"/>
      <c r="M41" s="15"/>
      <c r="O41" s="15"/>
    </row>
    <row r="42" spans="2:15" ht="18" customHeight="1">
      <c r="B42" s="319" t="s">
        <v>261</v>
      </c>
      <c r="C42" s="320"/>
      <c r="D42" s="320"/>
      <c r="E42" s="320"/>
      <c r="F42" s="377">
        <f>'MCA Inputs'!W58</f>
        <v>0.5076440207068349</v>
      </c>
      <c r="G42" s="321"/>
      <c r="H42" s="377">
        <f>'MCA Inputs'!X58</f>
        <v>0.49235597929316505</v>
      </c>
      <c r="I42" s="376"/>
      <c r="J42" s="348">
        <f>VLOOKUP(H37,'Default values'!$C$30:$I$36,5,FALSE)</f>
        <v>1</v>
      </c>
      <c r="K42" s="86"/>
      <c r="L42" s="15"/>
      <c r="M42" s="15"/>
      <c r="O42" s="15"/>
    </row>
    <row r="43" spans="2:15" ht="18" customHeight="1">
      <c r="B43" s="322" t="s">
        <v>262</v>
      </c>
      <c r="C43" s="317"/>
      <c r="D43" s="317"/>
      <c r="E43" s="317"/>
      <c r="F43" s="377">
        <f>(SUM(F18,F19)-F18)/SUM(F18,F19)</f>
        <v>0.43927789934354489</v>
      </c>
      <c r="G43" s="324"/>
      <c r="H43" s="377">
        <f>(SUM(F18,F19)-F19)/SUM(F18,F19)</f>
        <v>0.56072210065645511</v>
      </c>
      <c r="I43" s="323"/>
      <c r="J43" s="349">
        <f>1-J42</f>
        <v>0</v>
      </c>
      <c r="K43" s="86"/>
      <c r="L43" s="15"/>
      <c r="M43" s="15"/>
      <c r="O43" s="15"/>
    </row>
    <row r="44" spans="2:15" ht="18" customHeight="1">
      <c r="B44" s="315" t="s">
        <v>263</v>
      </c>
      <c r="C44" s="216"/>
      <c r="D44" s="216"/>
      <c r="E44" s="216"/>
      <c r="F44" s="325">
        <f>(F42*J42)+(F43*J43)</f>
        <v>0.5076440207068349</v>
      </c>
      <c r="G44" s="326"/>
      <c r="H44" s="325">
        <f>(H42*J42)+(H43*J43)</f>
        <v>0.49235597929316505</v>
      </c>
      <c r="I44" s="325"/>
      <c r="J44" s="216"/>
      <c r="K44" s="86"/>
      <c r="L44" s="15"/>
      <c r="M44" s="15"/>
      <c r="O44" s="15"/>
    </row>
    <row r="45" spans="2:15" ht="18" customHeight="1">
      <c r="B45" s="315" t="s">
        <v>264</v>
      </c>
      <c r="C45" s="216"/>
      <c r="D45" s="216"/>
      <c r="E45" s="216"/>
      <c r="F45" s="327"/>
      <c r="G45" s="328"/>
      <c r="H45" s="329">
        <f>F44/H44</f>
        <v>1.0310507885689082</v>
      </c>
      <c r="I45" s="381"/>
      <c r="J45" s="216"/>
      <c r="K45" s="86"/>
      <c r="L45" s="15"/>
      <c r="M45" s="15"/>
      <c r="O45" s="15"/>
    </row>
    <row r="46" spans="2:15" ht="18" customHeight="1">
      <c r="B46" s="216"/>
      <c r="C46" s="216"/>
      <c r="D46" s="216"/>
      <c r="E46" s="216"/>
      <c r="F46" s="216">
        <f>F42*J42</f>
        <v>0.5076440207068349</v>
      </c>
      <c r="G46" s="216"/>
      <c r="H46" s="216">
        <f>H42*J42</f>
        <v>0.49235597929316505</v>
      </c>
      <c r="I46" s="216"/>
      <c r="J46" s="216"/>
      <c r="K46" s="86"/>
      <c r="L46" s="15"/>
      <c r="M46" s="15"/>
      <c r="O46" s="15"/>
    </row>
    <row r="47" spans="2:15" ht="18" customHeight="1">
      <c r="B47" s="330" t="s">
        <v>248</v>
      </c>
      <c r="C47" s="216"/>
      <c r="D47" s="216"/>
      <c r="E47" s="216"/>
      <c r="F47" s="216">
        <f>F43*J43</f>
        <v>0</v>
      </c>
      <c r="G47" s="216"/>
      <c r="H47" s="216">
        <f>H43*J43</f>
        <v>0</v>
      </c>
      <c r="I47" s="216"/>
      <c r="J47" s="216"/>
      <c r="K47" s="86"/>
      <c r="L47" s="15"/>
      <c r="M47" s="15"/>
      <c r="O47" s="15"/>
    </row>
    <row r="48" spans="2:15" ht="22.5" customHeight="1">
      <c r="B48" s="331" t="str">
        <f>IF(H45&lt;1,CONCATENATE("The Alternative is ",ROUND(H44/F44,2)," times preferred to general surveillance"),CONCATENATE("general surveillance is ",ROUND(H45,2)," times preferred to the Alternative"))</f>
        <v>general surveillance is 1.03 times preferred to the Alternative</v>
      </c>
      <c r="C48" s="298"/>
      <c r="D48" s="298"/>
      <c r="E48" s="298"/>
      <c r="F48" s="382"/>
      <c r="G48" s="298"/>
      <c r="H48" s="298"/>
      <c r="I48" s="298"/>
      <c r="J48" s="298"/>
      <c r="K48" s="86"/>
      <c r="L48" s="15"/>
      <c r="M48" s="15"/>
      <c r="O48" s="15"/>
    </row>
    <row r="49" spans="2:15" ht="18" customHeight="1">
      <c r="B49" s="15"/>
      <c r="C49" s="15"/>
      <c r="D49" s="299"/>
      <c r="E49" s="300"/>
      <c r="F49" s="301"/>
      <c r="G49" s="15"/>
      <c r="H49" s="15"/>
      <c r="I49" s="15"/>
      <c r="J49" s="15"/>
      <c r="K49" s="86"/>
      <c r="L49" s="15"/>
      <c r="M49" s="15"/>
      <c r="O49" s="15"/>
    </row>
    <row r="50" spans="2:15"/>
    <row r="51" spans="2:15"/>
    <row r="52" spans="2:15"/>
    <row r="53" spans="2:15"/>
    <row r="54" spans="2:15"/>
    <row r="55" spans="2:15"/>
    <row r="56" spans="2:15"/>
    <row r="57" spans="2:15"/>
    <row r="58" spans="2:15"/>
    <row r="59" spans="2:15"/>
    <row r="60" spans="2:15"/>
    <row r="61" spans="2:15"/>
    <row r="62" spans="2:15"/>
    <row r="63" spans="2:15"/>
    <row r="64" spans="2:15"/>
    <row r="65"/>
    <row r="66"/>
    <row r="67"/>
    <row r="68"/>
    <row r="69"/>
    <row r="70"/>
    <row r="71"/>
    <row r="72"/>
    <row r="73"/>
    <row r="74"/>
    <row r="75"/>
    <row r="76"/>
    <row r="77"/>
    <row r="78"/>
    <row r="79"/>
    <row r="80"/>
    <row r="81"/>
    <row r="82"/>
    <row r="83"/>
    <row r="84"/>
    <row r="85"/>
    <row r="86"/>
    <row r="87"/>
    <row r="88"/>
    <row r="89"/>
    <row r="90"/>
    <row r="91"/>
    <row r="92"/>
    <row r="93"/>
    <row r="94"/>
    <row r="95"/>
    <row r="96"/>
    <row r="97"/>
    <row r="98"/>
    <row r="99"/>
    <row r="100"/>
    <row r="101"/>
    <row r="102"/>
    <row r="103"/>
    <row r="104"/>
    <row r="105"/>
    <row r="106"/>
    <row r="107"/>
    <row r="108"/>
    <row r="109"/>
    <row r="110"/>
    <row r="111"/>
    <row r="112"/>
    <row r="113"/>
    <row r="114"/>
    <row r="115"/>
    <row r="116"/>
    <row r="117"/>
    <row r="118"/>
    <row r="119"/>
    <row r="120"/>
    <row r="121"/>
    <row r="122"/>
    <row r="123"/>
    <row r="124"/>
    <row r="125"/>
    <row r="126"/>
    <row r="127"/>
    <row r="128"/>
    <row r="129"/>
    <row r="130"/>
    <row r="131"/>
    <row r="132"/>
    <row r="133"/>
    <row r="134"/>
    <row r="135"/>
    <row r="136"/>
    <row r="137"/>
    <row r="138"/>
    <row r="139"/>
    <row r="140"/>
    <row r="141"/>
    <row r="142"/>
    <row r="143"/>
    <row r="144"/>
    <row r="145"/>
    <row r="146"/>
    <row r="147"/>
    <row r="148"/>
    <row r="149"/>
    <row r="150"/>
    <row r="151"/>
    <row r="152"/>
    <row r="153"/>
    <row r="154"/>
    <row r="155"/>
    <row r="156"/>
    <row r="157"/>
    <row r="158"/>
    <row r="159"/>
    <row r="160"/>
    <row r="161"/>
    <row r="162"/>
    <row r="163"/>
    <row r="164"/>
    <row r="165"/>
    <row r="166"/>
    <row r="167"/>
    <row r="168"/>
    <row r="169"/>
    <row r="170"/>
    <row r="171"/>
    <row r="172"/>
    <row r="173"/>
    <row r="174"/>
    <row r="175"/>
    <row r="176"/>
    <row r="177"/>
    <row r="178"/>
    <row r="179"/>
    <row r="180"/>
    <row r="181"/>
    <row r="182"/>
    <row r="183"/>
    <row r="184"/>
    <row r="185"/>
    <row r="186"/>
    <row r="187"/>
    <row r="188"/>
    <row r="189"/>
    <row r="190"/>
    <row r="191"/>
    <row r="192"/>
    <row r="193"/>
    <row r="194"/>
    <row r="195"/>
    <row r="196"/>
    <row r="197"/>
    <row r="198"/>
    <row r="199"/>
    <row r="200"/>
    <row r="201"/>
    <row r="202"/>
    <row r="203"/>
    <row r="204"/>
    <row r="205"/>
    <row r="206"/>
    <row r="207"/>
    <row r="208"/>
    <row r="209"/>
    <row r="210"/>
    <row r="211"/>
    <row r="212"/>
    <row r="213"/>
    <row r="214"/>
    <row r="215"/>
    <row r="216"/>
    <row r="217"/>
    <row r="218"/>
    <row r="219"/>
    <row r="220"/>
    <row r="221"/>
    <row r="222"/>
    <row r="223"/>
    <row r="224"/>
    <row r="225"/>
    <row r="226"/>
    <row r="227"/>
    <row r="228"/>
    <row r="229"/>
    <row r="230"/>
    <row r="231"/>
    <row r="232"/>
    <row r="233"/>
    <row r="234"/>
    <row r="235"/>
    <row r="236"/>
    <row r="237"/>
    <row r="238"/>
    <row r="239"/>
    <row r="240"/>
    <row r="241"/>
    <row r="242"/>
    <row r="243"/>
    <row r="244"/>
    <row r="245"/>
    <row r="246"/>
    <row r="247"/>
    <row r="248"/>
  </sheetData>
  <sheetProtection selectLockedCells="1" selectUnlockedCells="1"/>
  <mergeCells count="2">
    <mergeCell ref="B5:K5"/>
    <mergeCell ref="B22:J22"/>
  </mergeCells>
  <conditionalFormatting sqref="F42 H42">
    <cfRule type="dataBar" priority="10">
      <dataBar>
        <cfvo type="min"/>
        <cfvo type="max"/>
        <color rgb="FF63C384"/>
      </dataBar>
      <extLst>
        <ext xmlns:x14="http://schemas.microsoft.com/office/spreadsheetml/2009/9/main" uri="{B025F937-C7B1-47D3-B67F-A62EFF666E3E}">
          <x14:id>{04B48934-BEB6-4E0D-AB01-38220BD2831E}</x14:id>
        </ext>
      </extLst>
    </cfRule>
  </conditionalFormatting>
  <conditionalFormatting sqref="F42">
    <cfRule type="dataBar" priority="1">
      <dataBar>
        <cfvo type="num" val="0"/>
        <cfvo type="num" val="1"/>
        <color rgb="FF00B050"/>
      </dataBar>
      <extLst>
        <ext xmlns:x14="http://schemas.microsoft.com/office/spreadsheetml/2009/9/main" uri="{B025F937-C7B1-47D3-B67F-A62EFF666E3E}">
          <x14:id>{BFCAF25A-8A04-44A2-9F5A-548F8F9306C7}</x14:id>
        </ext>
      </extLst>
    </cfRule>
    <cfRule type="dataBar" priority="5">
      <dataBar>
        <cfvo type="num" val="0"/>
        <cfvo type="num" val="1"/>
        <color rgb="FF638EC6"/>
      </dataBar>
      <extLst>
        <ext xmlns:x14="http://schemas.microsoft.com/office/spreadsheetml/2009/9/main" uri="{B025F937-C7B1-47D3-B67F-A62EFF666E3E}">
          <x14:id>{25C27936-8DBF-488C-8879-D89C09A11D81}</x14:id>
        </ext>
      </extLst>
    </cfRule>
  </conditionalFormatting>
  <conditionalFormatting sqref="F43 H43">
    <cfRule type="dataBar" priority="6">
      <dataBar>
        <cfvo type="num" val="0"/>
        <cfvo type="num" val="1"/>
        <color rgb="FFFFC000"/>
      </dataBar>
      <extLst>
        <ext xmlns:x14="http://schemas.microsoft.com/office/spreadsheetml/2009/9/main" uri="{B025F937-C7B1-47D3-B67F-A62EFF666E3E}">
          <x14:id>{3A3608EF-68BA-490D-8E04-F9D470F5FF20}</x14:id>
        </ext>
      </extLst>
    </cfRule>
    <cfRule type="dataBar" priority="9">
      <dataBar>
        <cfvo type="min"/>
        <cfvo type="max"/>
        <color rgb="FFFFB628"/>
      </dataBar>
      <extLst>
        <ext xmlns:x14="http://schemas.microsoft.com/office/spreadsheetml/2009/9/main" uri="{B025F937-C7B1-47D3-B67F-A62EFF666E3E}">
          <x14:id>{75E24237-F24B-469D-87B6-B9D4E023FAD3}</x14:id>
        </ext>
      </extLst>
    </cfRule>
  </conditionalFormatting>
  <conditionalFormatting sqref="F42:I42">
    <cfRule type="dataBar" priority="11">
      <dataBar>
        <cfvo type="num" val="0"/>
        <cfvo type="num" val="1"/>
        <color rgb="FF638EC6"/>
      </dataBar>
      <extLst>
        <ext xmlns:x14="http://schemas.microsoft.com/office/spreadsheetml/2009/9/main" uri="{B025F937-C7B1-47D3-B67F-A62EFF666E3E}">
          <x14:id>{BFABFB89-2638-438D-BE38-1D311E6D662C}</x14:id>
        </ext>
      </extLst>
    </cfRule>
  </conditionalFormatting>
  <conditionalFormatting sqref="H42">
    <cfRule type="dataBar" priority="2">
      <dataBar>
        <cfvo type="num" val="0"/>
        <cfvo type="num" val="1"/>
        <color rgb="FF00B050"/>
      </dataBar>
      <extLst>
        <ext xmlns:x14="http://schemas.microsoft.com/office/spreadsheetml/2009/9/main" uri="{B025F937-C7B1-47D3-B67F-A62EFF666E3E}">
          <x14:id>{705F3367-F963-4C01-B5DA-04E15041E980}</x14:id>
        </ext>
      </extLst>
    </cfRule>
    <cfRule type="dataBar" priority="3">
      <dataBar>
        <cfvo type="num" val="0"/>
        <cfvo type="num" val="1"/>
        <color rgb="FF638EC6"/>
      </dataBar>
      <extLst>
        <ext xmlns:x14="http://schemas.microsoft.com/office/spreadsheetml/2009/9/main" uri="{B025F937-C7B1-47D3-B67F-A62EFF666E3E}">
          <x14:id>{9C7F46C8-67A8-46EC-99F1-059169ACF990}</x14:id>
        </ext>
      </extLst>
    </cfRule>
    <cfRule type="dataBar" priority="4">
      <dataBar>
        <cfvo type="min"/>
        <cfvo type="max"/>
        <color rgb="FF63C384"/>
      </dataBar>
      <extLst>
        <ext xmlns:x14="http://schemas.microsoft.com/office/spreadsheetml/2009/9/main" uri="{B025F937-C7B1-47D3-B67F-A62EFF666E3E}">
          <x14:id>{F44AE256-3193-4C6A-96DB-E71E9B898600}</x14:id>
        </ext>
      </extLst>
    </cfRule>
  </conditionalFormatting>
  <conditionalFormatting sqref="H43 F43">
    <cfRule type="dataBar" priority="7">
      <dataBar>
        <cfvo type="min"/>
        <cfvo type="max"/>
        <color rgb="FFFFB628"/>
      </dataBar>
      <extLst>
        <ext xmlns:x14="http://schemas.microsoft.com/office/spreadsheetml/2009/9/main" uri="{B025F937-C7B1-47D3-B67F-A62EFF666E3E}">
          <x14:id>{6F7B159C-FDAD-4256-849D-89F5A045093C}</x14:id>
        </ext>
      </extLst>
    </cfRule>
    <cfRule type="dataBar" priority="8">
      <dataBar>
        <cfvo type="num" val="0"/>
        <cfvo type="num" val="1"/>
        <color rgb="FF638EC6"/>
      </dataBar>
      <extLst>
        <ext xmlns:x14="http://schemas.microsoft.com/office/spreadsheetml/2009/9/main" uri="{B025F937-C7B1-47D3-B67F-A62EFF666E3E}">
          <x14:id>{1282AF5B-68C6-407A-959E-FB2B9DFDCA20}</x14:id>
        </ext>
      </extLst>
    </cfRule>
  </conditionalFormatting>
  <conditionalFormatting sqref="J42:J43">
    <cfRule type="dataBar" priority="12">
      <dataBar>
        <cfvo type="num" val="0"/>
        <cfvo type="num" val="1"/>
        <color rgb="FF638EC6"/>
      </dataBar>
      <extLst>
        <ext xmlns:x14="http://schemas.microsoft.com/office/spreadsheetml/2009/9/main" uri="{B025F937-C7B1-47D3-B67F-A62EFF666E3E}">
          <x14:id>{D7095E0A-69CA-4726-9737-37873854B7A2}</x14:id>
        </ext>
      </extLst>
    </cfRule>
  </conditionalFormatting>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3313" r:id="rId4" name="Scroll Bar 1">
              <controlPr defaultSize="0" autoPict="0">
                <anchor moveWithCells="1">
                  <from>
                    <xdr:col>3</xdr:col>
                    <xdr:colOff>38100</xdr:colOff>
                    <xdr:row>36</xdr:row>
                    <xdr:rowOff>38100</xdr:rowOff>
                  </from>
                  <to>
                    <xdr:col>5</xdr:col>
                    <xdr:colOff>838200</xdr:colOff>
                    <xdr:row>36</xdr:row>
                    <xdr:rowOff>266700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dataBar" id="{04B48934-BEB6-4E0D-AB01-38220BD2831E}">
            <x14:dataBar minLength="0" maxLength="100" gradient="0">
              <x14:cfvo type="autoMin"/>
              <x14:cfvo type="autoMax"/>
              <x14:negativeFillColor rgb="FFFF0000"/>
              <x14:axisColor rgb="FF000000"/>
            </x14:dataBar>
          </x14:cfRule>
          <xm:sqref>F42 H42</xm:sqref>
        </x14:conditionalFormatting>
        <x14:conditionalFormatting xmlns:xm="http://schemas.microsoft.com/office/excel/2006/main">
          <x14:cfRule type="dataBar" id="{BFCAF25A-8A04-44A2-9F5A-548F8F9306C7}">
            <x14:dataBar minLength="0" maxLength="100" gradient="0">
              <x14:cfvo type="num">
                <xm:f>0</xm:f>
              </x14:cfvo>
              <x14:cfvo type="num">
                <xm:f>1</xm:f>
              </x14:cfvo>
              <x14:negativeFillColor rgb="FFFF0000"/>
              <x14:axisColor rgb="FF000000"/>
            </x14:dataBar>
          </x14:cfRule>
          <x14:cfRule type="dataBar" id="{25C27936-8DBF-488C-8879-D89C09A11D81}">
            <x14:dataBar minLength="0" maxLength="100" gradient="0">
              <x14:cfvo type="num">
                <xm:f>0</xm:f>
              </x14:cfvo>
              <x14:cfvo type="num">
                <xm:f>1</xm:f>
              </x14:cfvo>
              <x14:negativeFillColor rgb="FFFF0000"/>
              <x14:axisColor rgb="FF000000"/>
            </x14:dataBar>
          </x14:cfRule>
          <xm:sqref>F42</xm:sqref>
        </x14:conditionalFormatting>
        <x14:conditionalFormatting xmlns:xm="http://schemas.microsoft.com/office/excel/2006/main">
          <x14:cfRule type="dataBar" id="{3A3608EF-68BA-490D-8E04-F9D470F5FF20}">
            <x14:dataBar minLength="0" maxLength="100" gradient="0">
              <x14:cfvo type="num">
                <xm:f>0</xm:f>
              </x14:cfvo>
              <x14:cfvo type="num">
                <xm:f>1</xm:f>
              </x14:cfvo>
              <x14:negativeFillColor rgb="FFFF0000"/>
              <x14:axisColor rgb="FF000000"/>
            </x14:dataBar>
          </x14:cfRule>
          <x14:cfRule type="dataBar" id="{75E24237-F24B-469D-87B6-B9D4E023FAD3}">
            <x14:dataBar minLength="0" maxLength="100" gradient="0">
              <x14:cfvo type="autoMin"/>
              <x14:cfvo type="autoMax"/>
              <x14:negativeFillColor rgb="FFFF0000"/>
              <x14:axisColor rgb="FF000000"/>
            </x14:dataBar>
          </x14:cfRule>
          <xm:sqref>F43 H43</xm:sqref>
        </x14:conditionalFormatting>
        <x14:conditionalFormatting xmlns:xm="http://schemas.microsoft.com/office/excel/2006/main">
          <x14:cfRule type="dataBar" id="{BFABFB89-2638-438D-BE38-1D311E6D662C}">
            <x14:dataBar minLength="0" maxLength="100" gradient="0">
              <x14:cfvo type="num">
                <xm:f>0</xm:f>
              </x14:cfvo>
              <x14:cfvo type="num">
                <xm:f>1</xm:f>
              </x14:cfvo>
              <x14:negativeFillColor rgb="FFFF0000"/>
              <x14:axisColor rgb="FF000000"/>
            </x14:dataBar>
          </x14:cfRule>
          <xm:sqref>F42:I42</xm:sqref>
        </x14:conditionalFormatting>
        <x14:conditionalFormatting xmlns:xm="http://schemas.microsoft.com/office/excel/2006/main">
          <x14:cfRule type="dataBar" id="{705F3367-F963-4C01-B5DA-04E15041E980}">
            <x14:dataBar minLength="0" maxLength="100" gradient="0">
              <x14:cfvo type="num">
                <xm:f>0</xm:f>
              </x14:cfvo>
              <x14:cfvo type="num">
                <xm:f>1</xm:f>
              </x14:cfvo>
              <x14:negativeFillColor rgb="FFFF0000"/>
              <x14:axisColor rgb="FF000000"/>
            </x14:dataBar>
          </x14:cfRule>
          <x14:cfRule type="dataBar" id="{9C7F46C8-67A8-46EC-99F1-059169ACF990}">
            <x14:dataBar minLength="0" maxLength="100" gradient="0">
              <x14:cfvo type="num">
                <xm:f>0</xm:f>
              </x14:cfvo>
              <x14:cfvo type="num">
                <xm:f>1</xm:f>
              </x14:cfvo>
              <x14:negativeFillColor rgb="FFFF0000"/>
              <x14:axisColor rgb="FF000000"/>
            </x14:dataBar>
          </x14:cfRule>
          <x14:cfRule type="dataBar" id="{F44AE256-3193-4C6A-96DB-E71E9B898600}">
            <x14:dataBar minLength="0" maxLength="100" gradient="0">
              <x14:cfvo type="autoMin"/>
              <x14:cfvo type="autoMax"/>
              <x14:negativeFillColor rgb="FFFF0000"/>
              <x14:axisColor rgb="FF000000"/>
            </x14:dataBar>
          </x14:cfRule>
          <xm:sqref>H42</xm:sqref>
        </x14:conditionalFormatting>
        <x14:conditionalFormatting xmlns:xm="http://schemas.microsoft.com/office/excel/2006/main">
          <x14:cfRule type="dataBar" id="{6F7B159C-FDAD-4256-849D-89F5A045093C}">
            <x14:dataBar minLength="0" maxLength="100" gradient="0">
              <x14:cfvo type="autoMin"/>
              <x14:cfvo type="autoMax"/>
              <x14:negativeFillColor rgb="FFFF0000"/>
              <x14:axisColor rgb="FF000000"/>
            </x14:dataBar>
          </x14:cfRule>
          <x14:cfRule type="dataBar" id="{1282AF5B-68C6-407A-959E-FB2B9DFDCA20}">
            <x14:dataBar minLength="0" maxLength="100" gradient="0">
              <x14:cfvo type="num">
                <xm:f>0</xm:f>
              </x14:cfvo>
              <x14:cfvo type="num">
                <xm:f>1</xm:f>
              </x14:cfvo>
              <x14:negativeFillColor rgb="FFFF0000"/>
              <x14:axisColor rgb="FF000000"/>
            </x14:dataBar>
          </x14:cfRule>
          <xm:sqref>H43 F43</xm:sqref>
        </x14:conditionalFormatting>
        <x14:conditionalFormatting xmlns:xm="http://schemas.microsoft.com/office/excel/2006/main">
          <x14:cfRule type="dataBar" id="{D7095E0A-69CA-4726-9737-37873854B7A2}">
            <x14:dataBar minLength="0" maxLength="100" gradient="0">
              <x14:cfvo type="num">
                <xm:f>0</xm:f>
              </x14:cfvo>
              <x14:cfvo type="num">
                <xm:f>1</xm:f>
              </x14:cfvo>
              <x14:negativeFillColor rgb="FFFF0000"/>
              <x14:axisColor rgb="FF000000"/>
            </x14:dataBar>
          </x14:cfRule>
          <xm:sqref>J42:J43</xm:sqref>
        </x14:conditionalFormatting>
      </x14:conditionalFormatting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1"/>
  <dimension ref="A1:E27"/>
  <sheetViews>
    <sheetView zoomScale="110" zoomScaleNormal="110" workbookViewId="0">
      <selection activeCell="B27" sqref="B27"/>
    </sheetView>
  </sheetViews>
  <sheetFormatPr defaultColWidth="0" defaultRowHeight="15.5" zeroHeight="1"/>
  <cols>
    <col min="1" max="1" width="2.453125" style="75" customWidth="1"/>
    <col min="2" max="2" width="165.7265625" style="75" customWidth="1"/>
    <col min="3" max="3" width="13.453125" style="75" customWidth="1"/>
    <col min="4" max="4" width="7.1796875" style="75" customWidth="1"/>
    <col min="5" max="5" width="2.7265625" style="75" customWidth="1"/>
    <col min="6" max="16384" width="9.1796875" style="75" hidden="1"/>
  </cols>
  <sheetData>
    <row r="1" spans="1:4" ht="41.15" customHeight="1">
      <c r="B1" s="582" t="s">
        <v>407</v>
      </c>
    </row>
    <row r="2" spans="1:4" ht="49.5" customHeight="1">
      <c r="A2" s="94"/>
      <c r="B2" s="98" t="s">
        <v>144</v>
      </c>
    </row>
    <row r="3" spans="1:4" ht="14.25" customHeight="1">
      <c r="A3" s="95"/>
      <c r="B3" s="97" t="s">
        <v>306</v>
      </c>
    </row>
    <row r="4" spans="1:4" ht="22.5" customHeight="1">
      <c r="A4" s="95"/>
      <c r="B4" s="99" t="s">
        <v>307</v>
      </c>
    </row>
    <row r="5" spans="1:4">
      <c r="A5" s="96"/>
      <c r="B5" s="100" t="s">
        <v>308</v>
      </c>
    </row>
    <row r="6" spans="1:4" ht="34.5" customHeight="1">
      <c r="A6" s="96"/>
      <c r="B6" s="100" t="s">
        <v>309</v>
      </c>
    </row>
    <row r="7" spans="1:4" ht="22.5" customHeight="1">
      <c r="A7" s="96"/>
      <c r="B7" s="99" t="s">
        <v>310</v>
      </c>
    </row>
    <row r="8" spans="1:4" ht="45.75" customHeight="1">
      <c r="A8" s="96"/>
      <c r="B8" s="100" t="s">
        <v>311</v>
      </c>
    </row>
    <row r="9" spans="1:4" ht="22.5" customHeight="1">
      <c r="A9" s="96"/>
      <c r="B9" s="99" t="s">
        <v>312</v>
      </c>
    </row>
    <row r="10" spans="1:4">
      <c r="A10" s="96"/>
      <c r="B10" s="100" t="s">
        <v>313</v>
      </c>
    </row>
    <row r="11" spans="1:4" ht="77.5">
      <c r="A11" s="96"/>
      <c r="B11" s="100" t="s">
        <v>314</v>
      </c>
    </row>
    <row r="12" spans="1:4" ht="22.5" customHeight="1">
      <c r="A12" s="96"/>
      <c r="B12" s="99" t="s">
        <v>315</v>
      </c>
    </row>
    <row r="13" spans="1:4" ht="94.5" customHeight="1">
      <c r="A13" s="96"/>
      <c r="B13" s="100" t="s">
        <v>426</v>
      </c>
    </row>
    <row r="14" spans="1:4" ht="33.75" customHeight="1" thickBot="1">
      <c r="A14" s="96"/>
      <c r="B14" s="100" t="s">
        <v>316</v>
      </c>
    </row>
    <row r="15" spans="1:4" ht="13.5" customHeight="1" thickBot="1">
      <c r="A15" s="96"/>
      <c r="B15" s="100" t="s">
        <v>317</v>
      </c>
      <c r="C15" s="101" t="s">
        <v>211</v>
      </c>
      <c r="D15" s="102">
        <v>10</v>
      </c>
    </row>
    <row r="16" spans="1:4" ht="13.5" customHeight="1" thickBot="1">
      <c r="A16" s="96"/>
      <c r="C16" s="103" t="s">
        <v>318</v>
      </c>
      <c r="D16" s="104">
        <v>7.5</v>
      </c>
    </row>
    <row r="17" spans="1:4" ht="13.5" customHeight="1" thickBot="1">
      <c r="A17" s="96"/>
      <c r="C17" s="103" t="s">
        <v>207</v>
      </c>
      <c r="D17" s="104">
        <v>5.5</v>
      </c>
    </row>
    <row r="18" spans="1:4" ht="13.5" customHeight="1" thickBot="1">
      <c r="A18" s="96"/>
      <c r="C18" s="103" t="s">
        <v>319</v>
      </c>
      <c r="D18" s="104">
        <v>3.5</v>
      </c>
    </row>
    <row r="19" spans="1:4" ht="13.5" customHeight="1" thickBot="1">
      <c r="A19" s="96"/>
      <c r="C19" s="103" t="s">
        <v>203</v>
      </c>
      <c r="D19" s="104">
        <v>1</v>
      </c>
    </row>
    <row r="20" spans="1:4" ht="13.5" customHeight="1" thickBot="1">
      <c r="A20" s="96"/>
      <c r="C20" s="103" t="s">
        <v>196</v>
      </c>
      <c r="D20" s="104">
        <v>0</v>
      </c>
    </row>
    <row r="21" spans="1:4" ht="31">
      <c r="A21" s="96"/>
      <c r="B21" s="100" t="s">
        <v>320</v>
      </c>
    </row>
    <row r="22" spans="1:4" ht="31.5" customHeight="1">
      <c r="A22" s="96"/>
      <c r="B22" s="100" t="s">
        <v>321</v>
      </c>
    </row>
    <row r="23" spans="1:4" ht="22.5" customHeight="1">
      <c r="A23" s="96"/>
      <c r="B23" s="99" t="s">
        <v>322</v>
      </c>
    </row>
    <row r="24" spans="1:4" ht="59.25" customHeight="1">
      <c r="A24" s="96"/>
      <c r="B24" s="100" t="s">
        <v>427</v>
      </c>
    </row>
    <row r="25" spans="1:4" ht="48" customHeight="1">
      <c r="A25" s="96"/>
      <c r="B25" s="100" t="s">
        <v>323</v>
      </c>
    </row>
    <row r="26" spans="1:4" ht="22.5" customHeight="1">
      <c r="B26" s="99" t="s">
        <v>324</v>
      </c>
    </row>
    <row r="27" spans="1:4" ht="15" customHeight="1">
      <c r="B27" s="75" t="s">
        <v>325</v>
      </c>
    </row>
  </sheetData>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1BEA4D-9ED8-4A63-B773-7535BDE4EB68}">
  <sheetPr codeName="Sheet12"/>
  <dimension ref="A1"/>
  <sheetViews>
    <sheetView workbookViewId="0"/>
  </sheetViews>
  <sheetFormatPr defaultColWidth="8.81640625" defaultRowHeight="14.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UR1048576"/>
  <sheetViews>
    <sheetView zoomScale="110" zoomScaleNormal="110" workbookViewId="0">
      <selection activeCell="E10" sqref="E10"/>
    </sheetView>
  </sheetViews>
  <sheetFormatPr defaultColWidth="0" defaultRowHeight="23.5" zeroHeight="1"/>
  <cols>
    <col min="1" max="1" width="2.1796875" style="14" customWidth="1"/>
    <col min="2" max="2" width="2.7265625" style="14" customWidth="1"/>
    <col min="3" max="3" width="51.26953125" style="14" customWidth="1"/>
    <col min="4" max="4" width="1.453125" style="14" customWidth="1"/>
    <col min="5" max="5" width="14.7265625" style="14" customWidth="1"/>
    <col min="6" max="6" width="1.453125" style="14" customWidth="1"/>
    <col min="7" max="7" width="120.7265625" style="14" customWidth="1"/>
    <col min="8" max="8" width="2.7265625" style="14" customWidth="1"/>
    <col min="9" max="26" width="2.1796875" style="14" hidden="1" customWidth="1"/>
    <col min="27" max="27" width="8.81640625" style="14" hidden="1" customWidth="1"/>
    <col min="28" max="28" width="3.7265625" style="41" hidden="1" customWidth="1"/>
    <col min="29" max="29" width="3.1796875" style="41" hidden="1" customWidth="1"/>
    <col min="30" max="30" width="243.453125" style="41" hidden="1" customWidth="1"/>
    <col min="31" max="31" width="140.453125" style="41" hidden="1" customWidth="1"/>
    <col min="32" max="32" width="38.81640625" style="41" hidden="1" customWidth="1"/>
    <col min="33" max="16381" width="8.81640625" style="14" customWidth="1"/>
    <col min="16382" max="16382" width="1.81640625" style="14" customWidth="1"/>
    <col min="16383" max="16383" width="3.26953125" style="14" customWidth="1"/>
    <col min="16384" max="16384" width="3.1796875" style="14" customWidth="1"/>
  </cols>
  <sheetData>
    <row r="1" spans="1:40" ht="30" customHeight="1">
      <c r="C1" s="111" t="s">
        <v>9</v>
      </c>
      <c r="D1" s="16"/>
      <c r="E1" s="16"/>
      <c r="F1" s="16"/>
      <c r="G1" s="16"/>
      <c r="H1" s="16"/>
      <c r="I1" s="16"/>
      <c r="J1" s="16"/>
    </row>
    <row r="2" spans="1:40" ht="39.75" customHeight="1" thickBot="1">
      <c r="A2" s="27" t="s">
        <v>10</v>
      </c>
    </row>
    <row r="3" spans="1:40" ht="85" customHeight="1" thickBot="1">
      <c r="A3" s="15"/>
      <c r="B3" s="593" t="s">
        <v>413</v>
      </c>
      <c r="C3" s="594"/>
      <c r="D3" s="594"/>
      <c r="E3" s="594"/>
      <c r="F3" s="594"/>
      <c r="G3" s="595"/>
      <c r="AG3" s="41"/>
      <c r="AH3" s="41"/>
      <c r="AI3" s="41"/>
      <c r="AJ3" s="41"/>
    </row>
    <row r="4" spans="1:40" s="15" customFormat="1" ht="57" customHeight="1" thickBot="1">
      <c r="B4" s="11"/>
      <c r="C4" s="21" t="s">
        <v>11</v>
      </c>
      <c r="D4" s="21"/>
      <c r="E4" s="24" t="s">
        <v>12</v>
      </c>
      <c r="F4" s="21"/>
      <c r="G4" s="25" t="s">
        <v>13</v>
      </c>
      <c r="AB4" s="42"/>
      <c r="AC4" s="42"/>
      <c r="AD4" s="43"/>
      <c r="AE4" s="43"/>
      <c r="AF4" s="43"/>
      <c r="AG4" s="53"/>
      <c r="AH4" s="53"/>
      <c r="AI4" s="53"/>
      <c r="AJ4" s="53"/>
      <c r="AK4" s="53"/>
      <c r="AL4" s="53"/>
      <c r="AM4" s="53"/>
      <c r="AN4" s="53"/>
    </row>
    <row r="5" spans="1:40" s="15" customFormat="1" ht="9" customHeight="1" thickBot="1">
      <c r="C5"/>
      <c r="D5"/>
      <c r="E5"/>
      <c r="F5"/>
      <c r="G5"/>
      <c r="AB5" s="42" t="s">
        <v>14</v>
      </c>
      <c r="AC5" s="42"/>
      <c r="AD5" s="43"/>
      <c r="AE5" s="43"/>
      <c r="AF5" s="43"/>
      <c r="AG5" s="53"/>
      <c r="AH5" s="53"/>
      <c r="AI5" s="53"/>
      <c r="AJ5" s="53"/>
      <c r="AK5" s="53"/>
      <c r="AL5" s="53"/>
      <c r="AM5" s="53"/>
      <c r="AN5" s="53"/>
    </row>
    <row r="6" spans="1:40" s="15" customFormat="1" ht="50.15" customHeight="1">
      <c r="B6" s="54">
        <v>1</v>
      </c>
      <c r="C6" s="55" t="s">
        <v>15</v>
      </c>
      <c r="D6" s="1"/>
      <c r="E6" s="56" t="s">
        <v>14</v>
      </c>
      <c r="F6" s="57"/>
      <c r="G6" s="34" t="str">
        <f>IF(E6="YES",AD6,IF(E6="NO",AE6,"-"))</f>
        <v>Proceed. However, be aware that while collaboration between organisers and potential participants can be very productive, it is important to have a shared and clear understanding of expectations (e.g. about feedback or outcomes) from the start of the collaboration.</v>
      </c>
      <c r="AB6" s="42" t="s">
        <v>16</v>
      </c>
      <c r="AC6" s="44">
        <v>1</v>
      </c>
      <c r="AD6" s="43" t="s">
        <v>17</v>
      </c>
      <c r="AE6" s="43" t="s">
        <v>343</v>
      </c>
      <c r="AF6" s="43"/>
      <c r="AG6" s="53"/>
      <c r="AH6" s="53"/>
      <c r="AI6" s="53"/>
      <c r="AJ6" s="53"/>
      <c r="AK6" s="53"/>
      <c r="AL6" s="53"/>
      <c r="AM6" s="53"/>
      <c r="AN6" s="53"/>
    </row>
    <row r="7" spans="1:40" s="15" customFormat="1" ht="13.5" customHeight="1">
      <c r="C7" s="18"/>
      <c r="D7" s="57"/>
      <c r="E7" s="58"/>
      <c r="F7" s="57"/>
      <c r="G7" s="35"/>
      <c r="AB7" s="42"/>
      <c r="AC7" s="42"/>
      <c r="AD7" s="43"/>
      <c r="AE7" s="43"/>
      <c r="AF7" s="43"/>
      <c r="AG7" s="53"/>
      <c r="AH7" s="53"/>
      <c r="AI7" s="53"/>
      <c r="AJ7" s="53"/>
      <c r="AK7" s="53"/>
      <c r="AL7" s="53"/>
      <c r="AM7" s="53"/>
      <c r="AN7" s="53"/>
    </row>
    <row r="8" spans="1:40" s="15" customFormat="1" ht="74.150000000000006" customHeight="1">
      <c r="B8" s="54">
        <v>2</v>
      </c>
      <c r="C8" s="70" t="s">
        <v>429</v>
      </c>
      <c r="D8" s="1"/>
      <c r="E8" s="56" t="s">
        <v>14</v>
      </c>
      <c r="F8" s="57"/>
      <c r="G8" s="34" t="str">
        <f t="shared" ref="G8:G30" si="0">IF(E8="YES",AD8,IF(E8="NO",AE8,"-"))</f>
        <v>Proceed. Use evaluation of the pilot to modify your scientific aims, methodology and methods of engagement, as appropriate, in order to improve data collection and/or participants’ experience. Accept the possibility that the pilot could reveal that the activity is not currently suitable for general surveillance.</v>
      </c>
      <c r="AB8" s="42"/>
      <c r="AC8" s="44">
        <v>2</v>
      </c>
      <c r="AD8" s="43" t="s">
        <v>18</v>
      </c>
      <c r="AE8" s="43" t="s">
        <v>432</v>
      </c>
      <c r="AF8" s="43"/>
      <c r="AG8" s="53"/>
      <c r="AH8" s="53"/>
      <c r="AI8" s="53"/>
      <c r="AJ8" s="53"/>
      <c r="AK8" s="53"/>
      <c r="AL8" s="53"/>
      <c r="AM8" s="53"/>
      <c r="AN8" s="53"/>
    </row>
    <row r="9" spans="1:40" s="15" customFormat="1" ht="15" customHeight="1">
      <c r="B9" s="54"/>
      <c r="C9" s="18"/>
      <c r="D9" s="57"/>
      <c r="E9" s="58"/>
      <c r="F9" s="57"/>
      <c r="G9" s="35"/>
      <c r="AB9" s="42"/>
      <c r="AC9" s="44"/>
      <c r="AD9" s="43"/>
      <c r="AE9" s="43"/>
      <c r="AF9" s="43"/>
      <c r="AG9" s="53"/>
      <c r="AH9" s="53"/>
      <c r="AI9" s="53"/>
      <c r="AJ9" s="53"/>
      <c r="AK9" s="53"/>
      <c r="AL9" s="53"/>
      <c r="AM9" s="53"/>
      <c r="AN9" s="53"/>
    </row>
    <row r="10" spans="1:40" s="15" customFormat="1" ht="79" customHeight="1">
      <c r="B10" s="54">
        <v>3</v>
      </c>
      <c r="C10" s="70" t="s">
        <v>19</v>
      </c>
      <c r="D10" s="1"/>
      <c r="E10" s="56" t="s">
        <v>14</v>
      </c>
      <c r="F10" s="57"/>
      <c r="G10" s="34" t="str">
        <f t="shared" si="0"/>
        <v xml:space="preserve">Proceed. It is worth checking for latest information on best practice for general surveillance, e.g. ABARES' documents - Guidelines for General Surveillance Programs^ and https://www.agriculture.gov.au/abares/research-topics/social-sciences/making-general-surveillance-work/nine-case-studies. There are also guides on aspects of citizen science. In particular, a guide to help you develop and run citizen science is available at: https://www.ceh.ac.uk/sites/default/files/2023-02/alien-csi-dissemination-materials-a-best-practice-guide.pdf. </v>
      </c>
      <c r="AB10" s="42"/>
      <c r="AC10" s="44">
        <v>3</v>
      </c>
      <c r="AD10" s="43" t="s">
        <v>431</v>
      </c>
      <c r="AE10" s="43" t="s">
        <v>433</v>
      </c>
      <c r="AF10" s="43"/>
      <c r="AG10" s="53"/>
      <c r="AH10" s="53"/>
      <c r="AI10" s="53"/>
      <c r="AJ10" s="53"/>
      <c r="AK10" s="53"/>
      <c r="AL10" s="53"/>
      <c r="AM10" s="53"/>
      <c r="AN10" s="53"/>
    </row>
    <row r="11" spans="1:40" s="15" customFormat="1" ht="13.5" customHeight="1" thickBot="1">
      <c r="B11" s="54"/>
      <c r="C11" s="70"/>
      <c r="D11" s="1"/>
      <c r="E11" s="58"/>
      <c r="F11" s="57"/>
      <c r="G11" s="33"/>
      <c r="AB11" s="42"/>
      <c r="AC11" s="44"/>
      <c r="AD11" s="43"/>
      <c r="AE11" s="43"/>
      <c r="AF11" s="43"/>
      <c r="AG11" s="53"/>
      <c r="AH11" s="53"/>
      <c r="AI11" s="53"/>
      <c r="AJ11" s="53"/>
      <c r="AK11" s="53"/>
      <c r="AL11" s="53"/>
      <c r="AM11" s="53"/>
      <c r="AN11" s="53"/>
    </row>
    <row r="12" spans="1:40" s="15" customFormat="1" ht="17.25" customHeight="1" thickBot="1">
      <c r="B12" s="59"/>
      <c r="C12" s="60" t="s">
        <v>20</v>
      </c>
      <c r="D12" s="57"/>
      <c r="E12" s="58"/>
      <c r="F12" s="57"/>
      <c r="G12" s="32"/>
      <c r="AB12" s="42"/>
      <c r="AC12" s="45"/>
      <c r="AD12" s="43"/>
      <c r="AE12" s="43"/>
      <c r="AF12" s="43"/>
      <c r="AG12" s="53"/>
      <c r="AH12" s="53"/>
      <c r="AI12" s="53"/>
      <c r="AJ12" s="53"/>
      <c r="AK12" s="53"/>
      <c r="AL12" s="53"/>
      <c r="AM12" s="53"/>
      <c r="AN12" s="53"/>
    </row>
    <row r="13" spans="1:40" s="15" customFormat="1" ht="12.75" customHeight="1">
      <c r="B13" s="61"/>
      <c r="C13" s="55"/>
      <c r="D13" s="57"/>
      <c r="E13" s="58"/>
      <c r="F13" s="57"/>
      <c r="G13" s="36"/>
      <c r="AB13" s="42"/>
      <c r="AC13" s="46"/>
      <c r="AD13" s="43"/>
      <c r="AE13" s="43"/>
      <c r="AF13" s="43"/>
      <c r="AG13" s="53"/>
      <c r="AH13" s="53"/>
      <c r="AI13" s="53"/>
      <c r="AJ13" s="53"/>
      <c r="AK13" s="53"/>
      <c r="AL13" s="53"/>
      <c r="AM13" s="53"/>
      <c r="AN13" s="53"/>
    </row>
    <row r="14" spans="1:40" s="15" customFormat="1" ht="49" customHeight="1">
      <c r="B14" s="54">
        <v>4</v>
      </c>
      <c r="C14" s="70" t="s">
        <v>342</v>
      </c>
      <c r="D14" s="1"/>
      <c r="E14" s="56" t="s">
        <v>14</v>
      </c>
      <c r="F14" s="57"/>
      <c r="G14" s="34" t="str">
        <f>IF(E14="YES",AD14,IF(E14="NO",AE14,"-"))</f>
        <v>Proceed. It is important to define objectives/goals before developing a GS programme to distinguish it from a communication campaign or to clarify that the GS programme includes a communication campaign. It can be valuable to communicate the objectives/goals to stakeholders and manage expectations of outcomes (e.g. are people expected to report any findings?).</v>
      </c>
      <c r="AB14" s="42"/>
      <c r="AC14" s="44">
        <v>4</v>
      </c>
      <c r="AD14" s="43" t="s">
        <v>411</v>
      </c>
      <c r="AE14" s="43" t="s">
        <v>434</v>
      </c>
      <c r="AF14" s="43"/>
      <c r="AG14" s="53"/>
      <c r="AH14" s="53"/>
      <c r="AI14" s="53"/>
      <c r="AJ14" s="53"/>
      <c r="AK14" s="53"/>
      <c r="AL14" s="53"/>
      <c r="AM14" s="53"/>
      <c r="AN14" s="53"/>
    </row>
    <row r="15" spans="1:40" s="15" customFormat="1" ht="15" customHeight="1">
      <c r="B15" s="54"/>
      <c r="C15" s="18"/>
      <c r="D15" s="57"/>
      <c r="E15" s="58"/>
      <c r="F15" s="57"/>
      <c r="G15" s="35"/>
      <c r="AB15" s="42"/>
      <c r="AC15" s="44"/>
      <c r="AD15" s="43"/>
      <c r="AE15" s="43"/>
      <c r="AF15" s="43"/>
      <c r="AG15" s="53"/>
      <c r="AH15" s="53"/>
      <c r="AI15" s="53"/>
      <c r="AJ15" s="53"/>
      <c r="AK15" s="53"/>
      <c r="AL15" s="53"/>
      <c r="AM15" s="53"/>
      <c r="AN15" s="53"/>
    </row>
    <row r="16" spans="1:40" s="15" customFormat="1" ht="40.5" customHeight="1">
      <c r="B16" s="54">
        <v>5</v>
      </c>
      <c r="C16" s="70" t="s">
        <v>21</v>
      </c>
      <c r="D16" s="1"/>
      <c r="E16" s="56" t="s">
        <v>14</v>
      </c>
      <c r="F16" s="57"/>
      <c r="G16" s="34" t="str">
        <f t="shared" si="0"/>
        <v>Proceed. This demonstrates that you have clearly considered the scientific aims of your project.</v>
      </c>
      <c r="AB16" s="42"/>
      <c r="AC16" s="44">
        <v>5</v>
      </c>
      <c r="AD16" s="43" t="s">
        <v>22</v>
      </c>
      <c r="AE16" s="43" t="s">
        <v>23</v>
      </c>
      <c r="AF16" s="43"/>
      <c r="AG16" s="53"/>
      <c r="AH16" s="53"/>
      <c r="AI16" s="53"/>
      <c r="AJ16" s="53"/>
      <c r="AK16" s="53"/>
      <c r="AL16" s="53"/>
      <c r="AM16" s="53"/>
      <c r="AN16" s="53"/>
    </row>
    <row r="17" spans="1:564" customFormat="1" ht="15" customHeight="1">
      <c r="A17" s="15"/>
      <c r="B17" s="54"/>
      <c r="C17" s="18"/>
      <c r="D17" s="57"/>
      <c r="E17" s="58"/>
      <c r="F17" s="57"/>
      <c r="G17" s="35"/>
      <c r="H17" s="15"/>
      <c r="I17" s="15"/>
      <c r="J17" s="15"/>
      <c r="K17" s="15"/>
      <c r="L17" s="15"/>
      <c r="M17" s="15"/>
      <c r="N17" s="15"/>
      <c r="O17" s="15"/>
      <c r="P17" s="15"/>
      <c r="Q17" s="15"/>
      <c r="R17" s="15"/>
      <c r="S17" s="15"/>
      <c r="T17" s="15"/>
      <c r="U17" s="15"/>
      <c r="V17" s="15"/>
      <c r="W17" s="15"/>
      <c r="X17" s="15"/>
      <c r="Y17" s="15"/>
      <c r="Z17" s="15"/>
      <c r="AA17" s="15"/>
      <c r="AB17" s="42"/>
      <c r="AC17" s="44"/>
      <c r="AD17" s="43"/>
      <c r="AE17" s="43"/>
      <c r="AF17" s="43"/>
      <c r="AG17" s="53"/>
      <c r="AH17" s="53"/>
      <c r="AI17" s="53"/>
      <c r="AJ17" s="53"/>
      <c r="AK17" s="53"/>
      <c r="AL17" s="53"/>
      <c r="AM17" s="53"/>
      <c r="AN17" s="53"/>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5"/>
      <c r="BM17" s="15"/>
      <c r="BN17" s="15"/>
      <c r="BO17" s="15"/>
      <c r="BP17" s="15"/>
      <c r="BQ17" s="15"/>
      <c r="BR17" s="15"/>
      <c r="BS17" s="15"/>
      <c r="BT17" s="15"/>
      <c r="BU17" s="15"/>
      <c r="BV17" s="15"/>
      <c r="BW17" s="15"/>
      <c r="BX17" s="15"/>
      <c r="BY17" s="15"/>
      <c r="BZ17" s="15"/>
      <c r="CA17" s="15"/>
      <c r="CB17" s="15"/>
      <c r="CC17" s="15"/>
      <c r="CD17" s="15"/>
      <c r="CE17" s="15"/>
      <c r="CF17" s="15"/>
      <c r="CG17" s="15"/>
      <c r="CH17" s="15"/>
      <c r="CI17" s="15"/>
      <c r="CJ17" s="15"/>
      <c r="CK17" s="15"/>
      <c r="CL17" s="15"/>
      <c r="CM17" s="15"/>
      <c r="CN17" s="15"/>
      <c r="CO17" s="15"/>
      <c r="CP17" s="15"/>
      <c r="CQ17" s="15"/>
      <c r="CR17" s="15"/>
      <c r="CS17" s="15"/>
      <c r="CT17" s="15"/>
      <c r="CU17" s="15"/>
      <c r="CV17" s="15"/>
      <c r="CW17" s="15"/>
      <c r="CX17" s="15"/>
      <c r="CY17" s="15"/>
      <c r="CZ17" s="15"/>
      <c r="DA17" s="15"/>
      <c r="DB17" s="15"/>
      <c r="DC17" s="15"/>
      <c r="DD17" s="15"/>
      <c r="DE17" s="15"/>
      <c r="DF17" s="15"/>
      <c r="DG17" s="15"/>
      <c r="DH17" s="15"/>
      <c r="DI17" s="15"/>
      <c r="DJ17" s="15"/>
      <c r="DK17" s="15"/>
      <c r="DL17" s="15"/>
      <c r="DM17" s="15"/>
      <c r="DN17" s="15"/>
      <c r="DO17" s="15"/>
      <c r="DP17" s="15"/>
      <c r="DQ17" s="15"/>
      <c r="DR17" s="15"/>
      <c r="DS17" s="15"/>
      <c r="DT17" s="15"/>
      <c r="DU17" s="15"/>
      <c r="DV17" s="15"/>
      <c r="DW17" s="15"/>
      <c r="DX17" s="15"/>
      <c r="DY17" s="15"/>
      <c r="DZ17" s="15"/>
      <c r="EA17" s="15"/>
      <c r="EB17" s="15"/>
      <c r="EC17" s="15"/>
      <c r="ED17" s="15"/>
      <c r="EE17" s="15"/>
      <c r="EF17" s="15"/>
      <c r="EG17" s="15"/>
      <c r="EH17" s="15"/>
      <c r="EI17" s="15"/>
      <c r="EJ17" s="15"/>
      <c r="EK17" s="15"/>
      <c r="EL17" s="15"/>
      <c r="EM17" s="15"/>
      <c r="EN17" s="15"/>
      <c r="EO17" s="15"/>
      <c r="EP17" s="15"/>
      <c r="EQ17" s="15"/>
      <c r="ER17" s="15"/>
      <c r="ES17" s="15"/>
      <c r="ET17" s="15"/>
      <c r="EU17" s="15"/>
      <c r="EV17" s="15"/>
      <c r="EW17" s="15"/>
      <c r="EX17" s="15"/>
      <c r="EY17" s="15"/>
      <c r="EZ17" s="15"/>
      <c r="FA17" s="15"/>
      <c r="FB17" s="15"/>
      <c r="FC17" s="15"/>
      <c r="FD17" s="15"/>
      <c r="FE17" s="15"/>
      <c r="FF17" s="15"/>
      <c r="FG17" s="15"/>
      <c r="FH17" s="15"/>
      <c r="FI17" s="15"/>
      <c r="FJ17" s="15"/>
      <c r="FK17" s="15"/>
      <c r="FL17" s="15"/>
      <c r="FM17" s="15"/>
      <c r="FN17" s="15"/>
      <c r="FO17" s="15"/>
      <c r="FP17" s="15"/>
      <c r="FQ17" s="15"/>
      <c r="FR17" s="15"/>
      <c r="FS17" s="15"/>
      <c r="FT17" s="15"/>
      <c r="FU17" s="15"/>
      <c r="FV17" s="15"/>
      <c r="FW17" s="15"/>
      <c r="FX17" s="15"/>
      <c r="FY17" s="15"/>
      <c r="FZ17" s="15"/>
      <c r="GA17" s="15"/>
      <c r="GB17" s="15"/>
      <c r="GC17" s="15"/>
      <c r="GD17" s="15"/>
      <c r="GE17" s="15"/>
      <c r="GF17" s="15"/>
      <c r="GG17" s="15"/>
      <c r="GH17" s="15"/>
      <c r="GI17" s="15"/>
      <c r="GJ17" s="15"/>
      <c r="GK17" s="15"/>
      <c r="GL17" s="15"/>
      <c r="GM17" s="15"/>
      <c r="GN17" s="15"/>
      <c r="GO17" s="15"/>
      <c r="GP17" s="15"/>
      <c r="GQ17" s="15"/>
      <c r="GR17" s="15"/>
      <c r="GS17" s="15"/>
      <c r="GT17" s="15"/>
      <c r="GU17" s="15"/>
      <c r="GV17" s="15"/>
      <c r="GW17" s="15"/>
      <c r="GX17" s="15"/>
      <c r="GY17" s="15"/>
      <c r="GZ17" s="15"/>
      <c r="HA17" s="15"/>
      <c r="HB17" s="15"/>
      <c r="HC17" s="15"/>
      <c r="HD17" s="15"/>
      <c r="HE17" s="15"/>
      <c r="HF17" s="15"/>
      <c r="HG17" s="15"/>
      <c r="HH17" s="15"/>
      <c r="HI17" s="15"/>
      <c r="HJ17" s="15"/>
      <c r="HK17" s="15"/>
      <c r="HL17" s="15"/>
      <c r="HM17" s="15"/>
      <c r="HN17" s="15"/>
      <c r="HO17" s="15"/>
      <c r="HP17" s="15"/>
      <c r="HQ17" s="15"/>
      <c r="HR17" s="15"/>
      <c r="HS17" s="15"/>
      <c r="HT17" s="15"/>
      <c r="HU17" s="15"/>
      <c r="HV17" s="15"/>
      <c r="HW17" s="15"/>
      <c r="HX17" s="15"/>
      <c r="HY17" s="15"/>
      <c r="HZ17" s="15"/>
      <c r="IA17" s="15"/>
      <c r="IB17" s="15"/>
      <c r="IC17" s="15"/>
      <c r="ID17" s="15"/>
      <c r="IE17" s="15"/>
      <c r="IF17" s="15"/>
      <c r="IG17" s="15"/>
      <c r="IH17" s="15"/>
      <c r="II17" s="15"/>
      <c r="IJ17" s="15"/>
      <c r="IK17" s="15"/>
      <c r="IL17" s="15"/>
      <c r="IM17" s="15"/>
      <c r="IN17" s="15"/>
      <c r="IO17" s="15"/>
      <c r="IP17" s="15"/>
      <c r="IQ17" s="15"/>
      <c r="IR17" s="15"/>
      <c r="IS17" s="15"/>
      <c r="IT17" s="15"/>
      <c r="IU17" s="15"/>
      <c r="IV17" s="15"/>
      <c r="IW17" s="15"/>
      <c r="IX17" s="15"/>
      <c r="IY17" s="15"/>
      <c r="IZ17" s="15"/>
      <c r="JA17" s="15"/>
      <c r="JB17" s="15"/>
      <c r="JC17" s="15"/>
      <c r="JD17" s="15"/>
      <c r="JE17" s="15"/>
      <c r="JF17" s="15"/>
      <c r="JG17" s="15"/>
      <c r="JH17" s="15"/>
      <c r="JI17" s="15"/>
      <c r="JJ17" s="15"/>
      <c r="JK17" s="15"/>
      <c r="JL17" s="15"/>
      <c r="JM17" s="15"/>
      <c r="JN17" s="15"/>
      <c r="JO17" s="15"/>
      <c r="JP17" s="15"/>
      <c r="JQ17" s="15"/>
      <c r="JR17" s="15"/>
      <c r="JS17" s="15"/>
      <c r="JT17" s="15"/>
      <c r="JU17" s="15"/>
      <c r="JV17" s="15"/>
      <c r="JW17" s="15"/>
      <c r="JX17" s="15"/>
      <c r="JY17" s="15"/>
      <c r="JZ17" s="15"/>
      <c r="KA17" s="15"/>
      <c r="KB17" s="15"/>
      <c r="KC17" s="15"/>
      <c r="KD17" s="15"/>
      <c r="KE17" s="15"/>
      <c r="KF17" s="15"/>
      <c r="KG17" s="15"/>
      <c r="KH17" s="15"/>
      <c r="KI17" s="15"/>
      <c r="KJ17" s="15"/>
      <c r="KK17" s="15"/>
      <c r="KL17" s="15"/>
      <c r="KM17" s="15"/>
      <c r="KN17" s="15"/>
      <c r="KO17" s="15"/>
      <c r="KP17" s="15"/>
      <c r="KQ17" s="15"/>
      <c r="KR17" s="15"/>
      <c r="KS17" s="15"/>
      <c r="KT17" s="15"/>
      <c r="KU17" s="15"/>
      <c r="KV17" s="15"/>
      <c r="KW17" s="15"/>
      <c r="KX17" s="15"/>
      <c r="KY17" s="15"/>
      <c r="KZ17" s="15"/>
      <c r="LA17" s="15"/>
      <c r="LB17" s="15"/>
      <c r="LC17" s="15"/>
      <c r="LD17" s="15"/>
      <c r="LE17" s="15"/>
      <c r="LF17" s="15"/>
      <c r="LG17" s="15"/>
      <c r="LH17" s="15"/>
      <c r="LI17" s="15"/>
      <c r="LJ17" s="15"/>
      <c r="LK17" s="15"/>
      <c r="LL17" s="15"/>
      <c r="LM17" s="15"/>
      <c r="LN17" s="15"/>
      <c r="LO17" s="15"/>
      <c r="LP17" s="15"/>
      <c r="LQ17" s="15"/>
      <c r="LR17" s="15"/>
      <c r="LS17" s="15"/>
      <c r="LT17" s="15"/>
      <c r="LU17" s="15"/>
      <c r="LV17" s="15"/>
      <c r="LW17" s="15"/>
      <c r="LX17" s="15"/>
      <c r="LY17" s="15"/>
      <c r="LZ17" s="15"/>
      <c r="MA17" s="15"/>
      <c r="MB17" s="15"/>
      <c r="MC17" s="15"/>
      <c r="MD17" s="15"/>
      <c r="ME17" s="15"/>
      <c r="MF17" s="15"/>
      <c r="MG17" s="15"/>
      <c r="MH17" s="15"/>
      <c r="MI17" s="15"/>
      <c r="MJ17" s="15"/>
      <c r="MK17" s="15"/>
      <c r="ML17" s="15"/>
      <c r="MM17" s="15"/>
      <c r="MN17" s="15"/>
      <c r="MO17" s="15"/>
      <c r="MP17" s="15"/>
      <c r="MQ17" s="15"/>
      <c r="MR17" s="15"/>
      <c r="MS17" s="15"/>
      <c r="MT17" s="15"/>
      <c r="MU17" s="15"/>
      <c r="MV17" s="15"/>
      <c r="MW17" s="15"/>
      <c r="MX17" s="15"/>
      <c r="MY17" s="15"/>
      <c r="MZ17" s="15"/>
      <c r="NA17" s="15"/>
      <c r="NB17" s="15"/>
      <c r="NC17" s="15"/>
      <c r="ND17" s="15"/>
      <c r="NE17" s="15"/>
      <c r="NF17" s="15"/>
      <c r="NG17" s="15"/>
      <c r="NH17" s="15"/>
      <c r="NI17" s="15"/>
      <c r="NJ17" s="15"/>
      <c r="NK17" s="15"/>
      <c r="NL17" s="15"/>
      <c r="NM17" s="15"/>
      <c r="NN17" s="15"/>
      <c r="NO17" s="15"/>
      <c r="NP17" s="15"/>
      <c r="NQ17" s="15"/>
      <c r="NR17" s="15"/>
      <c r="NS17" s="15"/>
      <c r="NT17" s="15"/>
      <c r="NU17" s="15"/>
      <c r="NV17" s="15"/>
      <c r="NW17" s="15"/>
      <c r="NX17" s="15"/>
      <c r="NY17" s="15"/>
      <c r="NZ17" s="15"/>
      <c r="OA17" s="15"/>
      <c r="OB17" s="15"/>
      <c r="OC17" s="15"/>
      <c r="OD17" s="15"/>
      <c r="OE17" s="15"/>
      <c r="OF17" s="15"/>
      <c r="OG17" s="15"/>
      <c r="OH17" s="15"/>
      <c r="OI17" s="15"/>
      <c r="OJ17" s="15"/>
      <c r="OK17" s="15"/>
      <c r="OL17" s="15"/>
      <c r="OM17" s="15"/>
      <c r="ON17" s="15"/>
      <c r="OO17" s="15"/>
      <c r="OP17" s="15"/>
      <c r="OQ17" s="15"/>
      <c r="OR17" s="15"/>
      <c r="OS17" s="15"/>
      <c r="OT17" s="15"/>
      <c r="OU17" s="15"/>
      <c r="OV17" s="15"/>
      <c r="OW17" s="15"/>
      <c r="OX17" s="15"/>
      <c r="OY17" s="15"/>
      <c r="OZ17" s="15"/>
      <c r="PA17" s="15"/>
      <c r="PB17" s="15"/>
      <c r="PC17" s="15"/>
      <c r="PD17" s="15"/>
      <c r="PE17" s="15"/>
      <c r="PF17" s="15"/>
      <c r="PG17" s="15"/>
      <c r="PH17" s="15"/>
      <c r="PI17" s="15"/>
      <c r="PJ17" s="15"/>
      <c r="PK17" s="15"/>
      <c r="PL17" s="15"/>
      <c r="PM17" s="15"/>
      <c r="PN17" s="15"/>
      <c r="PO17" s="15"/>
      <c r="PP17" s="15"/>
      <c r="PQ17" s="15"/>
      <c r="PR17" s="15"/>
      <c r="PS17" s="15"/>
      <c r="PT17" s="15"/>
      <c r="PU17" s="15"/>
      <c r="PV17" s="15"/>
      <c r="PW17" s="15"/>
      <c r="PX17" s="15"/>
      <c r="PY17" s="15"/>
      <c r="PZ17" s="15"/>
      <c r="QA17" s="15"/>
      <c r="QB17" s="15"/>
      <c r="QC17" s="15"/>
      <c r="QD17" s="15"/>
      <c r="QE17" s="15"/>
      <c r="QF17" s="15"/>
      <c r="QG17" s="15"/>
      <c r="QH17" s="15"/>
      <c r="QI17" s="15"/>
      <c r="QJ17" s="15"/>
      <c r="QK17" s="15"/>
      <c r="QL17" s="15"/>
      <c r="QM17" s="15"/>
      <c r="QN17" s="15"/>
      <c r="QO17" s="15"/>
      <c r="QP17" s="15"/>
      <c r="QQ17" s="15"/>
      <c r="QR17" s="15"/>
      <c r="QS17" s="15"/>
      <c r="QT17" s="15"/>
      <c r="QU17" s="15"/>
      <c r="QV17" s="15"/>
      <c r="QW17" s="15"/>
      <c r="QX17" s="15"/>
      <c r="QY17" s="15"/>
      <c r="QZ17" s="15"/>
      <c r="RA17" s="15"/>
      <c r="RB17" s="15"/>
      <c r="RC17" s="15"/>
      <c r="RD17" s="15"/>
      <c r="RE17" s="15"/>
      <c r="RF17" s="15"/>
      <c r="RG17" s="15"/>
      <c r="RH17" s="15"/>
      <c r="RI17" s="15"/>
      <c r="RJ17" s="15"/>
      <c r="RK17" s="15"/>
      <c r="RL17" s="15"/>
      <c r="RM17" s="15"/>
      <c r="RN17" s="15"/>
      <c r="RO17" s="15"/>
      <c r="RP17" s="15"/>
      <c r="RQ17" s="15"/>
      <c r="RR17" s="15"/>
      <c r="RS17" s="15"/>
      <c r="RT17" s="15"/>
      <c r="RU17" s="15"/>
      <c r="RV17" s="15"/>
      <c r="RW17" s="15"/>
      <c r="RX17" s="15"/>
      <c r="RY17" s="15"/>
      <c r="RZ17" s="15"/>
      <c r="SA17" s="15"/>
      <c r="SB17" s="15"/>
      <c r="SC17" s="15"/>
      <c r="SD17" s="15"/>
      <c r="SE17" s="15"/>
      <c r="SF17" s="15"/>
      <c r="SG17" s="15"/>
      <c r="SH17" s="15"/>
      <c r="SI17" s="15"/>
      <c r="SJ17" s="15"/>
      <c r="SK17" s="15"/>
      <c r="SL17" s="15"/>
      <c r="SM17" s="15"/>
      <c r="SN17" s="15"/>
      <c r="SO17" s="15"/>
      <c r="SP17" s="15"/>
      <c r="SQ17" s="15"/>
      <c r="SR17" s="15"/>
      <c r="SS17" s="15"/>
      <c r="ST17" s="15"/>
      <c r="SU17" s="15"/>
      <c r="SV17" s="15"/>
      <c r="SW17" s="15"/>
      <c r="SX17" s="15"/>
      <c r="SY17" s="15"/>
      <c r="SZ17" s="15"/>
      <c r="TA17" s="15"/>
      <c r="TB17" s="15"/>
      <c r="TC17" s="15"/>
      <c r="TD17" s="15"/>
      <c r="TE17" s="15"/>
      <c r="TF17" s="15"/>
      <c r="TG17" s="15"/>
      <c r="TH17" s="15"/>
      <c r="TI17" s="15"/>
      <c r="TJ17" s="15"/>
      <c r="TK17" s="15"/>
      <c r="TL17" s="15"/>
      <c r="TM17" s="15"/>
      <c r="TN17" s="15"/>
      <c r="TO17" s="15"/>
      <c r="TP17" s="15"/>
      <c r="TQ17" s="15"/>
      <c r="TR17" s="15"/>
      <c r="TS17" s="15"/>
      <c r="TT17" s="15"/>
      <c r="TU17" s="15"/>
      <c r="TV17" s="15"/>
      <c r="TW17" s="15"/>
      <c r="TX17" s="15"/>
      <c r="TY17" s="15"/>
      <c r="TZ17" s="15"/>
      <c r="UA17" s="15"/>
      <c r="UB17" s="15"/>
      <c r="UC17" s="15"/>
      <c r="UD17" s="15"/>
      <c r="UE17" s="15"/>
      <c r="UF17" s="15"/>
      <c r="UG17" s="15"/>
      <c r="UH17" s="15"/>
      <c r="UI17" s="15"/>
      <c r="UJ17" s="15"/>
      <c r="UK17" s="15"/>
      <c r="UL17" s="15"/>
      <c r="UM17" s="15"/>
      <c r="UN17" s="15"/>
      <c r="UO17" s="15"/>
      <c r="UP17" s="15"/>
      <c r="UQ17" s="15"/>
      <c r="UR17" s="15"/>
    </row>
    <row r="18" spans="1:564" customFormat="1" ht="37.5" customHeight="1">
      <c r="A18" s="15"/>
      <c r="B18" s="54">
        <v>6</v>
      </c>
      <c r="C18" s="70" t="s">
        <v>24</v>
      </c>
      <c r="D18" s="1"/>
      <c r="E18" s="56" t="s">
        <v>14</v>
      </c>
      <c r="F18" s="57"/>
      <c r="G18" s="34" t="str">
        <f t="shared" si="0"/>
        <v>Proceed. Ensuring the data are of known quality and this is fit-for-purpose is essential for the scientific rigour of general surveillance.</v>
      </c>
      <c r="H18" s="15"/>
      <c r="I18" s="15"/>
      <c r="J18" s="15"/>
      <c r="K18" s="15"/>
      <c r="L18" s="15"/>
      <c r="M18" s="15"/>
      <c r="N18" s="15"/>
      <c r="O18" s="15"/>
      <c r="P18" s="15"/>
      <c r="Q18" s="15"/>
      <c r="R18" s="15"/>
      <c r="S18" s="15"/>
      <c r="T18" s="15"/>
      <c r="U18" s="15"/>
      <c r="V18" s="15"/>
      <c r="W18" s="15"/>
      <c r="X18" s="15"/>
      <c r="Y18" s="15"/>
      <c r="Z18" s="15"/>
      <c r="AA18" s="15"/>
      <c r="AB18" s="42"/>
      <c r="AC18" s="44">
        <v>6</v>
      </c>
      <c r="AD18" s="43" t="s">
        <v>25</v>
      </c>
      <c r="AE18" s="43" t="s">
        <v>26</v>
      </c>
      <c r="AF18" s="43"/>
      <c r="AG18" s="53"/>
      <c r="AH18" s="53"/>
      <c r="AI18" s="53"/>
      <c r="AJ18" s="53"/>
      <c r="AK18" s="53"/>
      <c r="AL18" s="53"/>
      <c r="AM18" s="53"/>
      <c r="AN18" s="53"/>
      <c r="AO18" s="15"/>
      <c r="AP18" s="15"/>
      <c r="AQ18" s="15"/>
      <c r="AR18" s="15"/>
      <c r="AS18" s="15"/>
      <c r="AT18" s="15"/>
      <c r="AU18" s="15"/>
      <c r="AV18" s="15"/>
      <c r="AW18" s="15"/>
      <c r="AX18" s="15"/>
      <c r="AY18" s="15"/>
      <c r="AZ18" s="15"/>
      <c r="BA18" s="15"/>
      <c r="BB18" s="15"/>
      <c r="BC18" s="15"/>
      <c r="BD18" s="15"/>
      <c r="BE18" s="15"/>
      <c r="BF18" s="15"/>
      <c r="BG18" s="15"/>
      <c r="BH18" s="15"/>
      <c r="BI18" s="15"/>
      <c r="BJ18" s="15"/>
      <c r="BK18" s="15"/>
      <c r="BL18" s="15"/>
      <c r="BM18" s="15"/>
      <c r="BN18" s="15"/>
      <c r="BO18" s="15"/>
      <c r="BP18" s="15"/>
      <c r="BQ18" s="15"/>
      <c r="BR18" s="15"/>
      <c r="BS18" s="15"/>
      <c r="BT18" s="15"/>
      <c r="BU18" s="15"/>
      <c r="BV18" s="15"/>
      <c r="BW18" s="15"/>
      <c r="BX18" s="15"/>
      <c r="BY18" s="15"/>
      <c r="BZ18" s="15"/>
      <c r="CA18" s="15"/>
      <c r="CB18" s="15"/>
      <c r="CC18" s="15"/>
      <c r="CD18" s="15"/>
      <c r="CE18" s="15"/>
      <c r="CF18" s="15"/>
      <c r="CG18" s="15"/>
      <c r="CH18" s="15"/>
      <c r="CI18" s="15"/>
      <c r="CJ18" s="15"/>
      <c r="CK18" s="15"/>
      <c r="CL18" s="15"/>
      <c r="CM18" s="15"/>
      <c r="CN18" s="15"/>
      <c r="CO18" s="15"/>
      <c r="CP18" s="15"/>
      <c r="CQ18" s="15"/>
      <c r="CR18" s="15"/>
      <c r="CS18" s="15"/>
      <c r="CT18" s="15"/>
      <c r="CU18" s="15"/>
      <c r="CV18" s="15"/>
      <c r="CW18" s="15"/>
      <c r="CX18" s="15"/>
      <c r="CY18" s="15"/>
      <c r="CZ18" s="15"/>
      <c r="DA18" s="15"/>
      <c r="DB18" s="15"/>
      <c r="DC18" s="15"/>
      <c r="DD18" s="15"/>
      <c r="DE18" s="15"/>
      <c r="DF18" s="15"/>
      <c r="DG18" s="15"/>
      <c r="DH18" s="15"/>
      <c r="DI18" s="15"/>
      <c r="DJ18" s="15"/>
      <c r="DK18" s="15"/>
      <c r="DL18" s="15"/>
      <c r="DM18" s="15"/>
      <c r="DN18" s="15"/>
      <c r="DO18" s="15"/>
      <c r="DP18" s="15"/>
      <c r="DQ18" s="15"/>
      <c r="DR18" s="15"/>
      <c r="DS18" s="15"/>
      <c r="DT18" s="15"/>
      <c r="DU18" s="15"/>
      <c r="DV18" s="15"/>
      <c r="DW18" s="15"/>
      <c r="DX18" s="15"/>
      <c r="DY18" s="15"/>
      <c r="DZ18" s="15"/>
      <c r="EA18" s="15"/>
      <c r="EB18" s="15"/>
      <c r="EC18" s="15"/>
      <c r="ED18" s="15"/>
      <c r="EE18" s="15"/>
      <c r="EF18" s="15"/>
      <c r="EG18" s="15"/>
      <c r="EH18" s="15"/>
      <c r="EI18" s="15"/>
      <c r="EJ18" s="15"/>
      <c r="EK18" s="15"/>
      <c r="EL18" s="15"/>
      <c r="EM18" s="15"/>
      <c r="EN18" s="15"/>
      <c r="EO18" s="15"/>
      <c r="EP18" s="15"/>
      <c r="EQ18" s="15"/>
      <c r="ER18" s="15"/>
      <c r="ES18" s="15"/>
      <c r="ET18" s="15"/>
      <c r="EU18" s="15"/>
      <c r="EV18" s="15"/>
      <c r="EW18" s="15"/>
      <c r="EX18" s="15"/>
      <c r="EY18" s="15"/>
      <c r="EZ18" s="15"/>
      <c r="FA18" s="15"/>
      <c r="FB18" s="15"/>
      <c r="FC18" s="15"/>
      <c r="FD18" s="15"/>
      <c r="FE18" s="15"/>
      <c r="FF18" s="15"/>
      <c r="FG18" s="15"/>
      <c r="FH18" s="15"/>
      <c r="FI18" s="15"/>
      <c r="FJ18" s="15"/>
      <c r="FK18" s="15"/>
      <c r="FL18" s="15"/>
      <c r="FM18" s="15"/>
      <c r="FN18" s="15"/>
      <c r="FO18" s="15"/>
      <c r="FP18" s="15"/>
      <c r="FQ18" s="15"/>
      <c r="FR18" s="15"/>
      <c r="FS18" s="15"/>
      <c r="FT18" s="15"/>
      <c r="FU18" s="15"/>
      <c r="FV18" s="15"/>
      <c r="FW18" s="15"/>
      <c r="FX18" s="15"/>
      <c r="FY18" s="15"/>
      <c r="FZ18" s="15"/>
      <c r="GA18" s="15"/>
      <c r="GB18" s="15"/>
      <c r="GC18" s="15"/>
      <c r="GD18" s="15"/>
      <c r="GE18" s="15"/>
      <c r="GF18" s="15"/>
      <c r="GG18" s="15"/>
      <c r="GH18" s="15"/>
      <c r="GI18" s="15"/>
      <c r="GJ18" s="15"/>
      <c r="GK18" s="15"/>
      <c r="GL18" s="15"/>
      <c r="GM18" s="15"/>
      <c r="GN18" s="15"/>
      <c r="GO18" s="15"/>
      <c r="GP18" s="15"/>
      <c r="GQ18" s="15"/>
      <c r="GR18" s="15"/>
      <c r="GS18" s="15"/>
      <c r="GT18" s="15"/>
      <c r="GU18" s="15"/>
      <c r="GV18" s="15"/>
      <c r="GW18" s="15"/>
      <c r="GX18" s="15"/>
      <c r="GY18" s="15"/>
      <c r="GZ18" s="15"/>
      <c r="HA18" s="15"/>
      <c r="HB18" s="15"/>
      <c r="HC18" s="15"/>
      <c r="HD18" s="15"/>
      <c r="HE18" s="15"/>
      <c r="HF18" s="15"/>
      <c r="HG18" s="15"/>
      <c r="HH18" s="15"/>
      <c r="HI18" s="15"/>
      <c r="HJ18" s="15"/>
      <c r="HK18" s="15"/>
      <c r="HL18" s="15"/>
      <c r="HM18" s="15"/>
      <c r="HN18" s="15"/>
      <c r="HO18" s="15"/>
      <c r="HP18" s="15"/>
      <c r="HQ18" s="15"/>
      <c r="HR18" s="15"/>
      <c r="HS18" s="15"/>
      <c r="HT18" s="15"/>
      <c r="HU18" s="15"/>
      <c r="HV18" s="15"/>
      <c r="HW18" s="15"/>
      <c r="HX18" s="15"/>
      <c r="HY18" s="15"/>
      <c r="HZ18" s="15"/>
      <c r="IA18" s="15"/>
      <c r="IB18" s="15"/>
      <c r="IC18" s="15"/>
      <c r="ID18" s="15"/>
      <c r="IE18" s="15"/>
      <c r="IF18" s="15"/>
      <c r="IG18" s="15"/>
      <c r="IH18" s="15"/>
      <c r="II18" s="15"/>
      <c r="IJ18" s="15"/>
      <c r="IK18" s="15"/>
      <c r="IL18" s="15"/>
      <c r="IM18" s="15"/>
      <c r="IN18" s="15"/>
      <c r="IO18" s="15"/>
      <c r="IP18" s="15"/>
      <c r="IQ18" s="15"/>
      <c r="IR18" s="15"/>
      <c r="IS18" s="15"/>
      <c r="IT18" s="15"/>
      <c r="IU18" s="15"/>
      <c r="IV18" s="15"/>
      <c r="IW18" s="15"/>
      <c r="IX18" s="15"/>
      <c r="IY18" s="15"/>
      <c r="IZ18" s="15"/>
      <c r="JA18" s="15"/>
      <c r="JB18" s="15"/>
      <c r="JC18" s="15"/>
      <c r="JD18" s="15"/>
      <c r="JE18" s="15"/>
      <c r="JF18" s="15"/>
      <c r="JG18" s="15"/>
      <c r="JH18" s="15"/>
      <c r="JI18" s="15"/>
      <c r="JJ18" s="15"/>
      <c r="JK18" s="15"/>
      <c r="JL18" s="15"/>
      <c r="JM18" s="15"/>
      <c r="JN18" s="15"/>
      <c r="JO18" s="15"/>
      <c r="JP18" s="15"/>
      <c r="JQ18" s="15"/>
      <c r="JR18" s="15"/>
      <c r="JS18" s="15"/>
      <c r="JT18" s="15"/>
      <c r="JU18" s="15"/>
      <c r="JV18" s="15"/>
      <c r="JW18" s="15"/>
      <c r="JX18" s="15"/>
      <c r="JY18" s="15"/>
      <c r="JZ18" s="15"/>
      <c r="KA18" s="15"/>
      <c r="KB18" s="15"/>
      <c r="KC18" s="15"/>
      <c r="KD18" s="15"/>
      <c r="KE18" s="15"/>
      <c r="KF18" s="15"/>
      <c r="KG18" s="15"/>
      <c r="KH18" s="15"/>
      <c r="KI18" s="15"/>
      <c r="KJ18" s="15"/>
      <c r="KK18" s="15"/>
      <c r="KL18" s="15"/>
      <c r="KM18" s="15"/>
      <c r="KN18" s="15"/>
      <c r="KO18" s="15"/>
      <c r="KP18" s="15"/>
      <c r="KQ18" s="15"/>
      <c r="KR18" s="15"/>
      <c r="KS18" s="15"/>
      <c r="KT18" s="15"/>
      <c r="KU18" s="15"/>
      <c r="KV18" s="15"/>
      <c r="KW18" s="15"/>
      <c r="KX18" s="15"/>
      <c r="KY18" s="15"/>
      <c r="KZ18" s="15"/>
      <c r="LA18" s="15"/>
      <c r="LB18" s="15"/>
      <c r="LC18" s="15"/>
      <c r="LD18" s="15"/>
      <c r="LE18" s="15"/>
      <c r="LF18" s="15"/>
      <c r="LG18" s="15"/>
      <c r="LH18" s="15"/>
      <c r="LI18" s="15"/>
      <c r="LJ18" s="15"/>
      <c r="LK18" s="15"/>
      <c r="LL18" s="15"/>
      <c r="LM18" s="15"/>
      <c r="LN18" s="15"/>
      <c r="LO18" s="15"/>
      <c r="LP18" s="15"/>
      <c r="LQ18" s="15"/>
      <c r="LR18" s="15"/>
      <c r="LS18" s="15"/>
      <c r="LT18" s="15"/>
      <c r="LU18" s="15"/>
      <c r="LV18" s="15"/>
      <c r="LW18" s="15"/>
      <c r="LX18" s="15"/>
      <c r="LY18" s="15"/>
      <c r="LZ18" s="15"/>
      <c r="MA18" s="15"/>
      <c r="MB18" s="15"/>
      <c r="MC18" s="15"/>
      <c r="MD18" s="15"/>
      <c r="ME18" s="15"/>
      <c r="MF18" s="15"/>
      <c r="MG18" s="15"/>
      <c r="MH18" s="15"/>
      <c r="MI18" s="15"/>
      <c r="MJ18" s="15"/>
      <c r="MK18" s="15"/>
      <c r="ML18" s="15"/>
      <c r="MM18" s="15"/>
      <c r="MN18" s="15"/>
      <c r="MO18" s="15"/>
      <c r="MP18" s="15"/>
      <c r="MQ18" s="15"/>
      <c r="MR18" s="15"/>
      <c r="MS18" s="15"/>
      <c r="MT18" s="15"/>
      <c r="MU18" s="15"/>
      <c r="MV18" s="15"/>
      <c r="MW18" s="15"/>
      <c r="MX18" s="15"/>
      <c r="MY18" s="15"/>
      <c r="MZ18" s="15"/>
      <c r="NA18" s="15"/>
      <c r="NB18" s="15"/>
      <c r="NC18" s="15"/>
      <c r="ND18" s="15"/>
      <c r="NE18" s="15"/>
      <c r="NF18" s="15"/>
      <c r="NG18" s="15"/>
      <c r="NH18" s="15"/>
      <c r="NI18" s="15"/>
      <c r="NJ18" s="15"/>
      <c r="NK18" s="15"/>
      <c r="NL18" s="15"/>
      <c r="NM18" s="15"/>
      <c r="NN18" s="15"/>
      <c r="NO18" s="15"/>
      <c r="NP18" s="15"/>
      <c r="NQ18" s="15"/>
      <c r="NR18" s="15"/>
      <c r="NS18" s="15"/>
      <c r="NT18" s="15"/>
      <c r="NU18" s="15"/>
      <c r="NV18" s="15"/>
      <c r="NW18" s="15"/>
      <c r="NX18" s="15"/>
      <c r="NY18" s="15"/>
      <c r="NZ18" s="15"/>
      <c r="OA18" s="15"/>
      <c r="OB18" s="15"/>
      <c r="OC18" s="15"/>
      <c r="OD18" s="15"/>
      <c r="OE18" s="15"/>
      <c r="OF18" s="15"/>
      <c r="OG18" s="15"/>
      <c r="OH18" s="15"/>
      <c r="OI18" s="15"/>
      <c r="OJ18" s="15"/>
      <c r="OK18" s="15"/>
      <c r="OL18" s="15"/>
      <c r="OM18" s="15"/>
      <c r="ON18" s="15"/>
      <c r="OO18" s="15"/>
      <c r="OP18" s="15"/>
      <c r="OQ18" s="15"/>
      <c r="OR18" s="15"/>
      <c r="OS18" s="15"/>
      <c r="OT18" s="15"/>
      <c r="OU18" s="15"/>
      <c r="OV18" s="15"/>
      <c r="OW18" s="15"/>
      <c r="OX18" s="15"/>
      <c r="OY18" s="15"/>
      <c r="OZ18" s="15"/>
      <c r="PA18" s="15"/>
      <c r="PB18" s="15"/>
      <c r="PC18" s="15"/>
      <c r="PD18" s="15"/>
      <c r="PE18" s="15"/>
      <c r="PF18" s="15"/>
      <c r="PG18" s="15"/>
      <c r="PH18" s="15"/>
      <c r="PI18" s="15"/>
      <c r="PJ18" s="15"/>
      <c r="PK18" s="15"/>
      <c r="PL18" s="15"/>
      <c r="PM18" s="15"/>
      <c r="PN18" s="15"/>
      <c r="PO18" s="15"/>
      <c r="PP18" s="15"/>
      <c r="PQ18" s="15"/>
      <c r="PR18" s="15"/>
      <c r="PS18" s="15"/>
      <c r="PT18" s="15"/>
      <c r="PU18" s="15"/>
      <c r="PV18" s="15"/>
      <c r="PW18" s="15"/>
      <c r="PX18" s="15"/>
      <c r="PY18" s="15"/>
      <c r="PZ18" s="15"/>
      <c r="QA18" s="15"/>
      <c r="QB18" s="15"/>
      <c r="QC18" s="15"/>
      <c r="QD18" s="15"/>
      <c r="QE18" s="15"/>
      <c r="QF18" s="15"/>
      <c r="QG18" s="15"/>
      <c r="QH18" s="15"/>
      <c r="QI18" s="15"/>
      <c r="QJ18" s="15"/>
      <c r="QK18" s="15"/>
      <c r="QL18" s="15"/>
      <c r="QM18" s="15"/>
      <c r="QN18" s="15"/>
      <c r="QO18" s="15"/>
      <c r="QP18" s="15"/>
      <c r="QQ18" s="15"/>
      <c r="QR18" s="15"/>
      <c r="QS18" s="15"/>
      <c r="QT18" s="15"/>
      <c r="QU18" s="15"/>
      <c r="QV18" s="15"/>
      <c r="QW18" s="15"/>
      <c r="QX18" s="15"/>
      <c r="QY18" s="15"/>
      <c r="QZ18" s="15"/>
      <c r="RA18" s="15"/>
      <c r="RB18" s="15"/>
      <c r="RC18" s="15"/>
      <c r="RD18" s="15"/>
      <c r="RE18" s="15"/>
      <c r="RF18" s="15"/>
      <c r="RG18" s="15"/>
      <c r="RH18" s="15"/>
      <c r="RI18" s="15"/>
      <c r="RJ18" s="15"/>
      <c r="RK18" s="15"/>
      <c r="RL18" s="15"/>
      <c r="RM18" s="15"/>
      <c r="RN18" s="15"/>
      <c r="RO18" s="15"/>
      <c r="RP18" s="15"/>
      <c r="RQ18" s="15"/>
      <c r="RR18" s="15"/>
      <c r="RS18" s="15"/>
      <c r="RT18" s="15"/>
      <c r="RU18" s="15"/>
      <c r="RV18" s="15"/>
      <c r="RW18" s="15"/>
      <c r="RX18" s="15"/>
      <c r="RY18" s="15"/>
      <c r="RZ18" s="15"/>
      <c r="SA18" s="15"/>
      <c r="SB18" s="15"/>
      <c r="SC18" s="15"/>
      <c r="SD18" s="15"/>
      <c r="SE18" s="15"/>
      <c r="SF18" s="15"/>
      <c r="SG18" s="15"/>
      <c r="SH18" s="15"/>
      <c r="SI18" s="15"/>
      <c r="SJ18" s="15"/>
      <c r="SK18" s="15"/>
      <c r="SL18" s="15"/>
      <c r="SM18" s="15"/>
      <c r="SN18" s="15"/>
      <c r="SO18" s="15"/>
      <c r="SP18" s="15"/>
      <c r="SQ18" s="15"/>
      <c r="SR18" s="15"/>
      <c r="SS18" s="15"/>
      <c r="ST18" s="15"/>
      <c r="SU18" s="15"/>
      <c r="SV18" s="15"/>
      <c r="SW18" s="15"/>
      <c r="SX18" s="15"/>
      <c r="SY18" s="15"/>
      <c r="SZ18" s="15"/>
      <c r="TA18" s="15"/>
      <c r="TB18" s="15"/>
      <c r="TC18" s="15"/>
      <c r="TD18" s="15"/>
      <c r="TE18" s="15"/>
      <c r="TF18" s="15"/>
      <c r="TG18" s="15"/>
      <c r="TH18" s="15"/>
      <c r="TI18" s="15"/>
      <c r="TJ18" s="15"/>
      <c r="TK18" s="15"/>
      <c r="TL18" s="15"/>
      <c r="TM18" s="15"/>
      <c r="TN18" s="15"/>
      <c r="TO18" s="15"/>
      <c r="TP18" s="15"/>
      <c r="TQ18" s="15"/>
      <c r="TR18" s="15"/>
      <c r="TS18" s="15"/>
      <c r="TT18" s="15"/>
      <c r="TU18" s="15"/>
      <c r="TV18" s="15"/>
      <c r="TW18" s="15"/>
      <c r="TX18" s="15"/>
      <c r="TY18" s="15"/>
      <c r="TZ18" s="15"/>
      <c r="UA18" s="15"/>
      <c r="UB18" s="15"/>
      <c r="UC18" s="15"/>
      <c r="UD18" s="15"/>
      <c r="UE18" s="15"/>
      <c r="UF18" s="15"/>
      <c r="UG18" s="15"/>
      <c r="UH18" s="15"/>
      <c r="UI18" s="15"/>
      <c r="UJ18" s="15"/>
      <c r="UK18" s="15"/>
      <c r="UL18" s="15"/>
      <c r="UM18" s="15"/>
      <c r="UN18" s="15"/>
      <c r="UO18" s="15"/>
      <c r="UP18" s="15"/>
      <c r="UQ18" s="15"/>
      <c r="UR18" s="15"/>
    </row>
    <row r="19" spans="1:564" ht="13.5" customHeight="1" thickBot="1">
      <c r="B19" s="62"/>
      <c r="C19" s="63"/>
      <c r="D19" s="1"/>
      <c r="E19" s="58"/>
      <c r="F19" s="57"/>
      <c r="G19" s="33"/>
      <c r="AB19" s="47"/>
      <c r="AC19" s="48"/>
      <c r="AD19" s="49"/>
      <c r="AE19" s="49"/>
      <c r="AF19" s="49"/>
      <c r="AG19" s="26"/>
      <c r="AH19" s="26"/>
      <c r="AI19" s="26"/>
      <c r="AJ19" s="26"/>
      <c r="AK19" s="26"/>
      <c r="AL19" s="26"/>
      <c r="AM19" s="26"/>
      <c r="AN19" s="26"/>
    </row>
    <row r="20" spans="1:564" ht="18" customHeight="1" thickBot="1">
      <c r="B20" s="62"/>
      <c r="C20" s="63" t="s">
        <v>27</v>
      </c>
      <c r="D20" s="57"/>
      <c r="E20" s="58"/>
      <c r="F20" s="57"/>
      <c r="G20" s="32"/>
      <c r="AB20" s="47"/>
      <c r="AC20" s="48"/>
      <c r="AD20" s="49"/>
      <c r="AE20" s="49"/>
      <c r="AF20" s="49"/>
      <c r="AG20" s="26"/>
      <c r="AH20" s="26"/>
      <c r="AI20" s="26"/>
      <c r="AJ20" s="26"/>
      <c r="AK20" s="26"/>
      <c r="AL20" s="26"/>
      <c r="AM20" s="26"/>
      <c r="AN20" s="26"/>
    </row>
    <row r="21" spans="1:564" ht="12.75" customHeight="1">
      <c r="C21" s="18"/>
      <c r="D21" s="57"/>
      <c r="E21" s="58"/>
      <c r="F21" s="57"/>
      <c r="G21" s="36"/>
      <c r="AB21" s="47"/>
      <c r="AC21" s="47"/>
      <c r="AD21" s="49"/>
      <c r="AE21" s="49"/>
      <c r="AF21" s="49"/>
      <c r="AG21" s="26"/>
      <c r="AH21" s="26"/>
      <c r="AI21" s="26"/>
      <c r="AJ21" s="26"/>
      <c r="AK21" s="26"/>
      <c r="AL21" s="26"/>
      <c r="AM21" s="26"/>
      <c r="AN21" s="26"/>
    </row>
    <row r="22" spans="1:564" ht="72" customHeight="1">
      <c r="B22" s="54">
        <v>7</v>
      </c>
      <c r="C22" s="70" t="s">
        <v>28</v>
      </c>
      <c r="D22" s="1"/>
      <c r="E22" s="56" t="s">
        <v>14</v>
      </c>
      <c r="F22" s="57"/>
      <c r="G22" s="34" t="str">
        <f t="shared" si="0"/>
        <v>Proceed. Note that it can be advantageous to consider a specific audience, rather than the ‘general public’, in order to help you target your communication and recruitment. The pilot of your activity (a small-scale trial, or working with focus groups) is an excellent time to test your understanding of people’s motivations.</v>
      </c>
      <c r="AB22" s="47"/>
      <c r="AC22" s="44">
        <v>7</v>
      </c>
      <c r="AD22" s="43" t="s">
        <v>29</v>
      </c>
      <c r="AE22" s="43" t="s">
        <v>435</v>
      </c>
      <c r="AF22" s="49"/>
      <c r="AG22" s="26"/>
      <c r="AH22" s="26"/>
      <c r="AI22" s="26"/>
      <c r="AJ22" s="26"/>
      <c r="AK22" s="26"/>
      <c r="AL22" s="26"/>
      <c r="AM22" s="26"/>
      <c r="AN22" s="26"/>
    </row>
    <row r="23" spans="1:564" ht="16.5" customHeight="1">
      <c r="C23" s="18"/>
      <c r="D23" s="57"/>
      <c r="E23" s="58"/>
      <c r="F23" s="57"/>
      <c r="G23" s="35"/>
      <c r="AB23" s="47"/>
      <c r="AC23" s="47"/>
      <c r="AD23" s="49"/>
      <c r="AE23" s="49"/>
      <c r="AF23" s="49"/>
      <c r="AG23" s="26"/>
      <c r="AH23" s="26"/>
      <c r="AI23" s="26"/>
      <c r="AJ23" s="26"/>
      <c r="AK23" s="26"/>
      <c r="AL23" s="26"/>
      <c r="AM23" s="26"/>
      <c r="AN23" s="26"/>
    </row>
    <row r="24" spans="1:564" ht="59.25" customHeight="1">
      <c r="B24" s="54">
        <v>8</v>
      </c>
      <c r="C24" s="70" t="s">
        <v>409</v>
      </c>
      <c r="D24" s="1"/>
      <c r="E24" s="56" t="s">
        <v>14</v>
      </c>
      <c r="F24" s="57"/>
      <c r="G24" s="34" t="str">
        <f>IF(E24="YES",AD24,IF(E24="NO",AE24,"-"))</f>
        <v>Proceed. Clearly worded key messages that are tailored to the stakeholder or target group is essential to successfully engage with the community.</v>
      </c>
      <c r="AB24" s="47"/>
      <c r="AC24" s="44">
        <v>8</v>
      </c>
      <c r="AD24" s="43" t="s">
        <v>410</v>
      </c>
      <c r="AE24" s="43" t="s">
        <v>436</v>
      </c>
      <c r="AF24" s="49"/>
      <c r="AG24" s="26"/>
      <c r="AH24" s="26"/>
      <c r="AI24" s="26"/>
      <c r="AJ24" s="26"/>
      <c r="AK24" s="26"/>
      <c r="AL24" s="26"/>
      <c r="AM24" s="26"/>
      <c r="AN24" s="26"/>
    </row>
    <row r="25" spans="1:564" ht="14.25" customHeight="1" thickBot="1">
      <c r="B25" s="62"/>
      <c r="C25" s="63"/>
      <c r="D25" s="1"/>
      <c r="E25" s="58"/>
      <c r="F25" s="57"/>
      <c r="G25" s="33"/>
      <c r="AB25" s="47"/>
      <c r="AC25" s="48"/>
      <c r="AD25" s="49"/>
      <c r="AE25" s="49"/>
      <c r="AF25" s="49"/>
      <c r="AG25" s="26"/>
      <c r="AH25" s="26"/>
      <c r="AI25" s="26"/>
      <c r="AJ25" s="26"/>
      <c r="AK25" s="26"/>
      <c r="AL25" s="26"/>
      <c r="AM25" s="26"/>
      <c r="AN25" s="26"/>
    </row>
    <row r="26" spans="1:564" ht="16.5" customHeight="1" thickBot="1">
      <c r="B26" s="62"/>
      <c r="C26" s="63" t="s">
        <v>30</v>
      </c>
      <c r="D26" s="57"/>
      <c r="E26" s="58"/>
      <c r="F26" s="57"/>
      <c r="G26" s="32"/>
      <c r="AB26" s="47"/>
      <c r="AC26" s="48"/>
      <c r="AD26" s="49"/>
      <c r="AE26" s="49"/>
      <c r="AF26" s="49"/>
      <c r="AG26" s="26"/>
      <c r="AH26" s="26"/>
      <c r="AI26" s="26"/>
      <c r="AJ26" s="26"/>
      <c r="AK26" s="26"/>
      <c r="AL26" s="26"/>
      <c r="AM26" s="26"/>
      <c r="AN26" s="26"/>
    </row>
    <row r="27" spans="1:564" ht="14.25" customHeight="1">
      <c r="C27" s="18"/>
      <c r="D27" s="57"/>
      <c r="E27" s="58"/>
      <c r="F27" s="57"/>
      <c r="G27" s="36"/>
      <c r="AB27" s="47"/>
      <c r="AC27" s="47"/>
      <c r="AD27" s="49"/>
      <c r="AE27" s="49"/>
      <c r="AF27" s="49"/>
      <c r="AG27" s="26"/>
      <c r="AH27" s="26"/>
      <c r="AI27" s="26"/>
      <c r="AJ27" s="26"/>
      <c r="AK27" s="26"/>
      <c r="AL27" s="26"/>
      <c r="AM27" s="26"/>
      <c r="AN27" s="26"/>
    </row>
    <row r="28" spans="1:564" ht="45" customHeight="1">
      <c r="B28" s="54">
        <v>9</v>
      </c>
      <c r="C28" s="70" t="s">
        <v>412</v>
      </c>
      <c r="D28" s="57"/>
      <c r="E28" s="56" t="s">
        <v>14</v>
      </c>
      <c r="F28" s="57"/>
      <c r="G28" s="34" t="str">
        <f t="shared" si="0"/>
        <v>Proceed. Be aware that general surveillance is costly in time and resources. This benefit-cost tool will help you justify spending resources on this activity.</v>
      </c>
      <c r="AB28" s="47"/>
      <c r="AC28" s="44">
        <v>9</v>
      </c>
      <c r="AD28" s="43" t="s">
        <v>416</v>
      </c>
      <c r="AE28" s="43" t="s">
        <v>31</v>
      </c>
      <c r="AF28" s="49"/>
      <c r="AG28" s="26"/>
      <c r="AH28" s="26"/>
      <c r="AI28" s="26"/>
      <c r="AJ28" s="26"/>
      <c r="AK28" s="26"/>
      <c r="AL28" s="26"/>
      <c r="AM28" s="26"/>
      <c r="AN28" s="26"/>
    </row>
    <row r="29" spans="1:564" ht="15" customHeight="1">
      <c r="B29" s="54"/>
      <c r="C29" s="70"/>
      <c r="D29" s="57"/>
      <c r="E29" s="58"/>
      <c r="F29" s="57"/>
      <c r="G29" s="35"/>
      <c r="AB29" s="47"/>
      <c r="AC29" s="44"/>
      <c r="AD29" s="49"/>
      <c r="AE29" s="49"/>
      <c r="AF29" s="49"/>
      <c r="AG29" s="26"/>
      <c r="AH29" s="26"/>
      <c r="AI29" s="26"/>
      <c r="AJ29" s="26"/>
      <c r="AK29" s="26"/>
      <c r="AL29" s="26"/>
      <c r="AM29" s="26"/>
      <c r="AN29" s="26"/>
    </row>
    <row r="30" spans="1:564" ht="42" customHeight="1" thickBot="1">
      <c r="B30" s="54">
        <v>10</v>
      </c>
      <c r="C30" s="70" t="s">
        <v>32</v>
      </c>
      <c r="D30" s="57"/>
      <c r="E30" s="56" t="s">
        <v>14</v>
      </c>
      <c r="F30" s="57"/>
      <c r="G30" s="34" t="str">
        <f t="shared" si="0"/>
        <v>Proceed. Evaluation is an important part of general surveillance, enabling you to assess whether you are meeting your aims (summative evaluation), and how the activity can be adapted to better support these aims (formative evaluation).</v>
      </c>
      <c r="AB30" s="47"/>
      <c r="AC30" s="44">
        <v>10</v>
      </c>
      <c r="AD30" s="43" t="s">
        <v>33</v>
      </c>
      <c r="AE30" s="48" t="s">
        <v>34</v>
      </c>
      <c r="AF30" s="49"/>
      <c r="AG30" s="26"/>
      <c r="AH30" s="26"/>
      <c r="AI30" s="26"/>
      <c r="AJ30" s="26"/>
      <c r="AK30" s="26"/>
      <c r="AL30" s="26"/>
      <c r="AM30" s="26"/>
      <c r="AN30" s="26"/>
    </row>
    <row r="31" spans="1:564" ht="22.5" customHeight="1">
      <c r="B31" s="54"/>
      <c r="C31" s="70"/>
      <c r="AB31" s="47"/>
      <c r="AC31" s="47"/>
      <c r="AD31" s="49"/>
      <c r="AE31" s="49"/>
      <c r="AF31" s="49"/>
      <c r="AG31" s="26"/>
      <c r="AH31" s="26"/>
      <c r="AI31" s="26"/>
      <c r="AJ31" s="26"/>
      <c r="AK31" s="26"/>
      <c r="AL31" s="26"/>
      <c r="AM31" s="26"/>
      <c r="AN31" s="26"/>
    </row>
    <row r="32" spans="1:564" ht="38.25" customHeight="1">
      <c r="A32" s="15"/>
      <c r="B32" s="64"/>
      <c r="C32" s="591" t="s">
        <v>35</v>
      </c>
      <c r="D32" s="592"/>
      <c r="E32" s="592"/>
      <c r="F32" s="592"/>
      <c r="G32" s="592"/>
      <c r="H32" s="15"/>
      <c r="I32" s="15"/>
      <c r="AB32" s="47"/>
      <c r="AC32" s="47"/>
      <c r="AD32" s="49"/>
      <c r="AE32" s="49"/>
      <c r="AF32" s="49"/>
      <c r="AG32" s="26"/>
      <c r="AH32" s="26"/>
      <c r="AI32" s="26"/>
      <c r="AJ32" s="26"/>
      <c r="AK32" s="26"/>
      <c r="AL32" s="26"/>
      <c r="AM32" s="26"/>
      <c r="AN32" s="26"/>
    </row>
    <row r="33" spans="1:40" ht="18" customHeight="1">
      <c r="AD33" s="50"/>
      <c r="AE33" s="50"/>
      <c r="AF33" s="50"/>
      <c r="AG33" s="26"/>
      <c r="AH33" s="26"/>
      <c r="AI33" s="26"/>
      <c r="AJ33" s="26"/>
      <c r="AK33" s="26"/>
      <c r="AL33" s="26"/>
      <c r="AM33" s="26"/>
      <c r="AN33" s="26"/>
    </row>
    <row r="34" spans="1:40">
      <c r="A34" s="93" t="s">
        <v>36</v>
      </c>
      <c r="B34" s="23" t="s">
        <v>37</v>
      </c>
      <c r="AD34" s="50"/>
      <c r="AE34" s="50"/>
      <c r="AF34" s="50"/>
      <c r="AG34" s="26"/>
      <c r="AH34" s="26"/>
      <c r="AI34" s="26"/>
      <c r="AJ34" s="26"/>
      <c r="AK34" s="26"/>
      <c r="AL34" s="26"/>
      <c r="AM34" s="26"/>
      <c r="AN34" s="26"/>
    </row>
    <row r="35" spans="1:40" ht="23.15" customHeight="1">
      <c r="C35" s="579" t="s">
        <v>341</v>
      </c>
      <c r="D35" s="490"/>
      <c r="E35" s="490"/>
      <c r="F35" s="490"/>
      <c r="G35" s="490"/>
    </row>
    <row r="36" spans="1:40" ht="20.149999999999999" customHeight="1">
      <c r="C36" s="490" t="s">
        <v>430</v>
      </c>
      <c r="D36" s="490"/>
      <c r="E36" s="490" t="s">
        <v>437</v>
      </c>
      <c r="F36" s="490"/>
      <c r="G36" s="490"/>
    </row>
    <row r="37" spans="1:40" ht="13.5" customHeight="1"/>
    <row r="1048576" ht="9" customHeight="1"/>
  </sheetData>
  <sheetProtection selectLockedCells="1"/>
  <mergeCells count="2">
    <mergeCell ref="C32:G32"/>
    <mergeCell ref="B3:G3"/>
  </mergeCells>
  <conditionalFormatting sqref="G6">
    <cfRule type="colorScale" priority="5">
      <colorScale>
        <cfvo type="min"/>
        <cfvo type="percentile" val="50"/>
        <cfvo type="max"/>
        <color rgb="FFF8696B"/>
        <color rgb="FFFFEB84"/>
        <color rgb="FF63BE7B"/>
      </colorScale>
    </cfRule>
  </conditionalFormatting>
  <conditionalFormatting sqref="G6:G30">
    <cfRule type="containsText" dxfId="2" priority="1" operator="containsText" text="Proceed">
      <formula>NOT(ISERROR(SEARCH("Proceed",G6)))</formula>
    </cfRule>
    <cfRule type="containsText" dxfId="1" priority="2" operator="containsText" text="Warning">
      <formula>NOT(ISERROR(SEARCH("Warning",G6)))</formula>
    </cfRule>
  </conditionalFormatting>
  <conditionalFormatting sqref="G8">
    <cfRule type="containsText" dxfId="0" priority="3" operator="containsText" text="Proceed">
      <formula>NOT(ISERROR(SEARCH("Proceed",G8)))</formula>
    </cfRule>
  </conditionalFormatting>
  <dataValidations count="1">
    <dataValidation type="list" allowBlank="1" showInputMessage="1" showErrorMessage="1" sqref="E6 E30 E28 E24 E22 E18 E16 E14 E10 E8" xr:uid="{00000000-0002-0000-0100-000000000000}">
      <formula1>$AB$5:$AB$6</formula1>
    </dataValidation>
  </dataValidations>
  <hyperlinks>
    <hyperlink ref="C36" r:id="rId1" display="Guidelines for General Surveillance Programs (pdf)" xr:uid="{9ADA46AD-CEEF-864B-A182-C70636B57916}"/>
  </hyperlinks>
  <pageMargins left="0.7" right="0.7" top="0.75" bottom="0.75" header="0.3" footer="0.3"/>
  <pageSetup paperSize="9"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CB44"/>
  <sheetViews>
    <sheetView tabSelected="1" topLeftCell="A15" zoomScaleNormal="100" workbookViewId="0">
      <selection activeCell="G22" sqref="G22:I22"/>
    </sheetView>
  </sheetViews>
  <sheetFormatPr defaultColWidth="9.81640625" defaultRowHeight="14.5" zeroHeight="1"/>
  <cols>
    <col min="1" max="1" width="2.1796875" style="15" customWidth="1"/>
    <col min="2" max="2" width="1.7265625" style="15" customWidth="1"/>
    <col min="3" max="3" width="43.453125" style="15" customWidth="1"/>
    <col min="4" max="4" width="1.453125" style="15" customWidth="1"/>
    <col min="5" max="5" width="44.7265625" style="15" customWidth="1"/>
    <col min="6" max="6" width="1.453125" style="15" customWidth="1"/>
    <col min="7" max="7" width="15" style="15" customWidth="1"/>
    <col min="8" max="8" width="1.453125" style="15" customWidth="1"/>
    <col min="9" max="9" width="62.453125" style="15" customWidth="1"/>
    <col min="10" max="10" width="5.7265625" style="15" customWidth="1"/>
    <col min="11" max="11" width="45.7265625" style="15" customWidth="1"/>
    <col min="12" max="26" width="2.1796875" style="15" customWidth="1"/>
    <col min="27" max="27" width="9.81640625" style="15" customWidth="1"/>
    <col min="28" max="48" width="12.7265625" style="51" hidden="1" customWidth="1"/>
    <col min="49" max="80" width="9.81640625" style="15" customWidth="1"/>
    <col min="81" max="16380" width="9.81640625" style="15"/>
    <col min="16381" max="16381" width="0.1796875" style="15" customWidth="1"/>
    <col min="16382" max="16382" width="9.7265625" style="15" customWidth="1"/>
    <col min="16383" max="16384" width="0.1796875" style="15" customWidth="1"/>
  </cols>
  <sheetData>
    <row r="1" spans="1:80" ht="30" customHeight="1">
      <c r="C1" s="111" t="s">
        <v>38</v>
      </c>
    </row>
    <row r="2" spans="1:80" ht="37.5" customHeight="1">
      <c r="B2" s="7" t="s">
        <v>39</v>
      </c>
    </row>
    <row r="3" spans="1:80" ht="11.25" customHeight="1" thickBot="1"/>
    <row r="4" spans="1:80" customFormat="1" ht="24" customHeight="1" thickBot="1">
      <c r="A4" s="15"/>
      <c r="B4" s="11"/>
      <c r="C4" s="21" t="s">
        <v>40</v>
      </c>
      <c r="D4" s="21"/>
      <c r="E4" s="22" t="s">
        <v>41</v>
      </c>
      <c r="F4" s="21"/>
      <c r="G4" s="597" t="s">
        <v>42</v>
      </c>
      <c r="H4" s="597"/>
      <c r="I4" s="597"/>
      <c r="J4" s="15"/>
      <c r="K4" s="15"/>
      <c r="L4" s="15"/>
      <c r="M4" s="15"/>
      <c r="N4" s="15"/>
      <c r="O4" s="15"/>
      <c r="P4" s="15"/>
      <c r="Q4" s="15"/>
      <c r="R4" s="15"/>
      <c r="S4" s="15"/>
      <c r="T4" s="15"/>
      <c r="U4" s="15"/>
      <c r="V4" s="15"/>
      <c r="W4" s="15"/>
      <c r="X4" s="15"/>
      <c r="Y4" s="15"/>
      <c r="Z4" s="15"/>
      <c r="AA4" s="15"/>
      <c r="AB4" s="42"/>
      <c r="AC4" s="42"/>
      <c r="AD4" s="42"/>
      <c r="AE4" s="42"/>
      <c r="AF4" s="42"/>
      <c r="AG4" s="42"/>
      <c r="AH4" s="42"/>
      <c r="AI4" s="42"/>
      <c r="AJ4" s="42"/>
      <c r="AK4" s="42"/>
      <c r="AL4" s="42"/>
      <c r="AM4" s="42"/>
      <c r="AN4" s="42"/>
      <c r="AO4" s="42"/>
      <c r="AP4" s="42"/>
      <c r="AQ4" s="42"/>
      <c r="AR4" s="42"/>
      <c r="AS4" s="42"/>
      <c r="AT4" s="42"/>
      <c r="AU4" s="42"/>
      <c r="AV4" s="42"/>
      <c r="AW4" s="15"/>
      <c r="AX4" s="15"/>
      <c r="AY4" s="15"/>
      <c r="AZ4" s="15"/>
      <c r="BA4" s="15"/>
      <c r="BB4" s="15"/>
      <c r="BC4" s="15"/>
      <c r="BD4" s="15"/>
      <c r="BE4" s="15"/>
      <c r="BF4" s="15"/>
      <c r="BG4" s="15"/>
      <c r="BH4" s="15"/>
      <c r="BI4" s="15"/>
      <c r="BJ4" s="15"/>
      <c r="BK4" s="15"/>
      <c r="BL4" s="15"/>
      <c r="BM4" s="15"/>
      <c r="BN4" s="15"/>
      <c r="BO4" s="15"/>
      <c r="BP4" s="15"/>
      <c r="BQ4" s="15"/>
      <c r="BR4" s="15"/>
      <c r="BS4" s="15"/>
      <c r="BT4" s="15"/>
      <c r="BU4" s="15"/>
      <c r="BV4" s="15"/>
      <c r="BW4" s="15"/>
      <c r="BX4" s="15"/>
      <c r="BY4" s="15"/>
      <c r="BZ4" s="15"/>
      <c r="CA4" s="15"/>
      <c r="CB4" s="15"/>
    </row>
    <row r="5" spans="1:80" customFormat="1" ht="8.25" customHeight="1">
      <c r="A5" s="15"/>
      <c r="B5" s="15"/>
      <c r="C5" s="15"/>
      <c r="D5" s="15"/>
      <c r="E5" s="15"/>
      <c r="F5" s="15"/>
      <c r="G5" s="15"/>
      <c r="H5" s="15"/>
      <c r="I5" s="15"/>
      <c r="J5" s="15"/>
      <c r="K5" s="15"/>
      <c r="L5" s="15"/>
      <c r="M5" s="15"/>
      <c r="N5" s="15"/>
      <c r="O5" s="15"/>
      <c r="P5" s="15"/>
      <c r="Q5" s="15"/>
      <c r="R5" s="15"/>
      <c r="S5" s="15"/>
      <c r="T5" s="15"/>
      <c r="U5" s="15"/>
      <c r="V5" s="15"/>
      <c r="W5" s="15"/>
      <c r="X5" s="15"/>
      <c r="Y5" s="15"/>
      <c r="Z5" s="15"/>
      <c r="AA5" s="15"/>
      <c r="AB5" s="42"/>
      <c r="AC5" s="42"/>
      <c r="AD5" s="42"/>
      <c r="AE5" s="42"/>
      <c r="AF5" s="42"/>
      <c r="AG5" s="42"/>
      <c r="AH5" s="42"/>
      <c r="AI5" s="42"/>
      <c r="AJ5" s="42"/>
      <c r="AK5" s="42"/>
      <c r="AL5" s="42"/>
      <c r="AM5" s="42"/>
      <c r="AN5" s="42"/>
      <c r="AO5" s="42"/>
      <c r="AP5" s="42"/>
      <c r="AQ5" s="42"/>
      <c r="AR5" s="42"/>
      <c r="AS5" s="42"/>
      <c r="AT5" s="42"/>
      <c r="AU5" s="42"/>
      <c r="AV5" s="42"/>
      <c r="AW5" s="15"/>
      <c r="AX5" s="15"/>
      <c r="AY5" s="15"/>
      <c r="AZ5" s="15"/>
      <c r="BA5" s="15"/>
      <c r="BB5" s="15"/>
      <c r="BC5" s="15"/>
      <c r="BD5" s="15"/>
      <c r="BE5" s="15"/>
      <c r="BF5" s="15"/>
      <c r="BG5" s="15"/>
      <c r="BH5" s="15"/>
      <c r="BI5" s="15"/>
      <c r="BJ5" s="15"/>
      <c r="BK5" s="15"/>
      <c r="BL5" s="15"/>
      <c r="BM5" s="15"/>
      <c r="BN5" s="15"/>
      <c r="BO5" s="15"/>
      <c r="BP5" s="15"/>
      <c r="BQ5" s="15"/>
      <c r="BR5" s="15"/>
      <c r="BS5" s="15"/>
      <c r="BT5" s="15"/>
      <c r="BU5" s="15"/>
      <c r="BV5" s="15"/>
      <c r="BW5" s="15"/>
      <c r="BX5" s="15"/>
      <c r="BY5" s="15"/>
      <c r="BZ5" s="15"/>
      <c r="CA5" s="15"/>
      <c r="CB5" s="15"/>
    </row>
    <row r="6" spans="1:80" customFormat="1" ht="30" customHeight="1">
      <c r="A6" s="15"/>
      <c r="B6" s="15"/>
      <c r="C6" s="544" t="s">
        <v>377</v>
      </c>
      <c r="D6" s="15"/>
      <c r="E6" s="56" t="s">
        <v>43</v>
      </c>
      <c r="F6" s="15"/>
      <c r="G6" s="2" t="s">
        <v>44</v>
      </c>
      <c r="H6" s="15"/>
      <c r="I6" s="15"/>
      <c r="J6" s="15"/>
      <c r="K6" s="15"/>
      <c r="L6" s="15"/>
      <c r="M6" s="15"/>
      <c r="N6" s="15"/>
      <c r="O6" s="15"/>
      <c r="P6" s="15"/>
      <c r="Q6" s="15"/>
      <c r="R6" s="15"/>
      <c r="S6" s="15"/>
      <c r="T6" s="15"/>
      <c r="U6" s="15"/>
      <c r="V6" s="15"/>
      <c r="W6" s="15"/>
      <c r="X6" s="15"/>
      <c r="Y6" s="15"/>
      <c r="Z6" s="15"/>
      <c r="AA6" s="15"/>
      <c r="AB6" s="42"/>
      <c r="AC6" s="42"/>
      <c r="AD6" s="42"/>
      <c r="AE6" s="42"/>
      <c r="AF6" s="42"/>
      <c r="AG6" s="42"/>
      <c r="AH6" s="42"/>
      <c r="AI6" s="42"/>
      <c r="AJ6" s="42"/>
      <c r="AK6" s="42"/>
      <c r="AL6" s="42"/>
      <c r="AM6" s="42"/>
      <c r="AN6" s="42"/>
      <c r="AO6" s="42"/>
      <c r="AP6" s="42"/>
      <c r="AQ6" s="42"/>
      <c r="AR6" s="42"/>
      <c r="AS6" s="42"/>
      <c r="AT6" s="42"/>
      <c r="AU6" s="42"/>
      <c r="AV6" s="42"/>
      <c r="AW6" s="15"/>
      <c r="AX6" s="15"/>
      <c r="AY6" s="15"/>
      <c r="AZ6" s="15"/>
      <c r="BA6" s="15"/>
      <c r="BB6" s="15"/>
      <c r="BC6" s="15"/>
      <c r="BD6" s="15"/>
      <c r="BE6" s="15"/>
      <c r="BF6" s="15"/>
      <c r="BG6" s="15"/>
      <c r="BH6" s="15"/>
      <c r="BI6" s="15"/>
      <c r="BJ6" s="15"/>
      <c r="BK6" s="15"/>
      <c r="BL6" s="15"/>
      <c r="BM6" s="15"/>
      <c r="BN6" s="15"/>
      <c r="BO6" s="15"/>
      <c r="BP6" s="15"/>
      <c r="BQ6" s="15"/>
      <c r="BR6" s="15"/>
      <c r="BS6" s="15"/>
      <c r="BT6" s="15"/>
      <c r="BU6" s="15"/>
      <c r="BV6" s="15"/>
      <c r="BW6" s="15"/>
      <c r="BX6" s="15"/>
      <c r="BY6" s="15"/>
      <c r="BZ6" s="15"/>
      <c r="CA6" s="15"/>
      <c r="CB6" s="15"/>
    </row>
    <row r="7" spans="1:80" customFormat="1" ht="8.25" customHeight="1">
      <c r="A7" s="15"/>
      <c r="B7" s="15"/>
      <c r="C7" s="57"/>
      <c r="D7" s="15"/>
      <c r="E7" s="58"/>
      <c r="F7" s="15"/>
      <c r="G7" s="3"/>
      <c r="H7" s="15"/>
      <c r="I7" s="15"/>
      <c r="J7" s="15"/>
      <c r="K7" s="15"/>
      <c r="L7" s="15"/>
      <c r="M7" s="15"/>
      <c r="N7" s="15"/>
      <c r="O7" s="15"/>
      <c r="P7" s="15"/>
      <c r="Q7" s="15"/>
      <c r="R7" s="15"/>
      <c r="S7" s="15"/>
      <c r="T7" s="15"/>
      <c r="U7" s="15"/>
      <c r="V7" s="15"/>
      <c r="W7" s="15"/>
      <c r="X7" s="15"/>
      <c r="Y7" s="15"/>
      <c r="Z7" s="15"/>
      <c r="AA7" s="15"/>
      <c r="AB7" s="42"/>
      <c r="AC7" s="42"/>
      <c r="AD7" s="42"/>
      <c r="AE7" s="42"/>
      <c r="AF7" s="42"/>
      <c r="AG7" s="42"/>
      <c r="AH7" s="42"/>
      <c r="AI7" s="42"/>
      <c r="AJ7" s="42"/>
      <c r="AK7" s="42"/>
      <c r="AL7" s="42"/>
      <c r="AM7" s="42"/>
      <c r="AN7" s="42"/>
      <c r="AO7" s="42"/>
      <c r="AP7" s="42"/>
      <c r="AQ7" s="42"/>
      <c r="AR7" s="42"/>
      <c r="AS7" s="42"/>
      <c r="AT7" s="42"/>
      <c r="AU7" s="42"/>
      <c r="AV7" s="42"/>
      <c r="AW7" s="15"/>
      <c r="AX7" s="15"/>
      <c r="AY7" s="15"/>
      <c r="AZ7" s="15"/>
      <c r="BA7" s="15"/>
      <c r="BB7" s="15"/>
      <c r="BC7" s="15"/>
      <c r="BD7" s="15"/>
      <c r="BE7" s="15"/>
      <c r="BF7" s="15"/>
      <c r="BG7" s="15"/>
      <c r="BH7" s="15"/>
      <c r="BI7" s="15"/>
      <c r="BJ7" s="15"/>
      <c r="BK7" s="15"/>
      <c r="BL7" s="15"/>
      <c r="BM7" s="15"/>
      <c r="BN7" s="15"/>
      <c r="BO7" s="15"/>
      <c r="BP7" s="15"/>
      <c r="BQ7" s="15"/>
      <c r="BR7" s="15"/>
      <c r="BS7" s="15"/>
      <c r="BT7" s="15"/>
      <c r="BU7" s="15"/>
      <c r="BV7" s="15"/>
      <c r="BW7" s="15"/>
      <c r="BX7" s="15"/>
      <c r="BY7" s="15"/>
      <c r="BZ7" s="15"/>
      <c r="CA7" s="15"/>
      <c r="CB7" s="15"/>
    </row>
    <row r="8" spans="1:80" customFormat="1" ht="30" customHeight="1">
      <c r="A8" s="15"/>
      <c r="B8" s="15"/>
      <c r="C8" s="544" t="s">
        <v>45</v>
      </c>
      <c r="D8" s="15"/>
      <c r="E8" s="56" t="s">
        <v>46</v>
      </c>
      <c r="F8" s="15"/>
      <c r="G8" s="2" t="s">
        <v>44</v>
      </c>
      <c r="H8" s="15"/>
      <c r="I8" s="15"/>
      <c r="J8" s="15"/>
      <c r="K8" s="15"/>
      <c r="L8" s="15"/>
      <c r="M8" s="15"/>
      <c r="N8" s="15"/>
      <c r="O8" s="15"/>
      <c r="P8" s="15"/>
      <c r="Q8" s="15"/>
      <c r="R8" s="15"/>
      <c r="S8" s="15"/>
      <c r="T8" s="15"/>
      <c r="U8" s="15"/>
      <c r="V8" s="15"/>
      <c r="W8" s="15"/>
      <c r="X8" s="15"/>
      <c r="Y8" s="15"/>
      <c r="Z8" s="15"/>
      <c r="AA8" s="15"/>
      <c r="AB8" s="42"/>
      <c r="AC8" s="42"/>
      <c r="AD8" s="42"/>
      <c r="AE8" s="42"/>
      <c r="AF8" s="42"/>
      <c r="AG8" s="42"/>
      <c r="AH8" s="42"/>
      <c r="AI8" s="42"/>
      <c r="AJ8" s="42"/>
      <c r="AK8" s="42"/>
      <c r="AL8" s="42"/>
      <c r="AM8" s="42"/>
      <c r="AN8" s="42"/>
      <c r="AO8" s="42"/>
      <c r="AP8" s="42"/>
      <c r="AQ8" s="42"/>
      <c r="AR8" s="42"/>
      <c r="AS8" s="42"/>
      <c r="AT8" s="42"/>
      <c r="AU8" s="42"/>
      <c r="AV8" s="42"/>
      <c r="AW8" s="15"/>
      <c r="AX8" s="15"/>
      <c r="AY8" s="15"/>
      <c r="AZ8" s="15"/>
      <c r="BA8" s="15"/>
      <c r="BB8" s="15"/>
      <c r="BC8" s="15"/>
      <c r="BD8" s="15"/>
      <c r="BE8" s="15"/>
      <c r="BF8" s="15"/>
      <c r="BG8" s="15"/>
      <c r="BH8" s="15"/>
      <c r="BI8" s="15"/>
      <c r="BJ8" s="15"/>
      <c r="BK8" s="15"/>
      <c r="BL8" s="15"/>
      <c r="BM8" s="15"/>
      <c r="BN8" s="15"/>
      <c r="BO8" s="15"/>
      <c r="BP8" s="15"/>
      <c r="BQ8" s="15"/>
      <c r="BR8" s="15"/>
      <c r="BS8" s="15"/>
      <c r="BT8" s="15"/>
      <c r="BU8" s="15"/>
      <c r="BV8" s="15"/>
      <c r="BW8" s="15"/>
      <c r="BX8" s="15"/>
      <c r="BY8" s="15"/>
      <c r="BZ8" s="15"/>
      <c r="CA8" s="15"/>
      <c r="CB8" s="15"/>
    </row>
    <row r="9" spans="1:80" customFormat="1" ht="8.25" customHeight="1">
      <c r="A9" s="15"/>
      <c r="B9" s="15"/>
      <c r="C9" s="57"/>
      <c r="D9" s="15"/>
      <c r="E9" s="58"/>
      <c r="F9" s="15"/>
      <c r="G9" s="4"/>
      <c r="H9" s="15"/>
      <c r="I9" s="15"/>
      <c r="J9" s="15"/>
      <c r="K9" s="15"/>
      <c r="L9" s="15"/>
      <c r="M9" s="15"/>
      <c r="N9" s="15"/>
      <c r="O9" s="15"/>
      <c r="P9" s="15"/>
      <c r="Q9" s="15"/>
      <c r="R9" s="15"/>
      <c r="S9" s="15"/>
      <c r="T9" s="15"/>
      <c r="U9" s="15"/>
      <c r="V9" s="15"/>
      <c r="W9" s="15"/>
      <c r="X9" s="15"/>
      <c r="Y9" s="15"/>
      <c r="Z9" s="15"/>
      <c r="AA9" s="15"/>
      <c r="AB9" s="42" t="s">
        <v>47</v>
      </c>
      <c r="AC9" s="42"/>
      <c r="AD9" s="42"/>
      <c r="AE9" s="42"/>
      <c r="AF9" s="42"/>
      <c r="AG9" s="42"/>
      <c r="AH9" s="42"/>
      <c r="AI9" s="42"/>
      <c r="AJ9" s="42"/>
      <c r="AK9" s="42"/>
      <c r="AL9" s="42"/>
      <c r="AM9" s="42"/>
      <c r="AN9" s="42"/>
      <c r="AO9" s="42"/>
      <c r="AP9" s="42"/>
      <c r="AQ9" s="42"/>
      <c r="AR9" s="42"/>
      <c r="AS9" s="42"/>
      <c r="AT9" s="42"/>
      <c r="AU9" s="42"/>
      <c r="AV9" s="42"/>
      <c r="AW9" s="15"/>
      <c r="AX9" s="15"/>
      <c r="AY9" s="15"/>
      <c r="AZ9" s="15"/>
      <c r="BA9" s="15"/>
      <c r="BB9" s="15"/>
      <c r="BC9" s="15"/>
      <c r="BD9" s="15"/>
      <c r="BE9" s="15"/>
      <c r="BF9" s="15"/>
      <c r="BG9" s="15"/>
      <c r="BH9" s="15"/>
      <c r="BI9" s="15"/>
      <c r="BJ9" s="15"/>
      <c r="BK9" s="15"/>
      <c r="BL9" s="15"/>
      <c r="BM9" s="15"/>
      <c r="BN9" s="15"/>
      <c r="BO9" s="15"/>
      <c r="BP9" s="15"/>
      <c r="BQ9" s="15"/>
      <c r="BR9" s="15"/>
      <c r="BS9" s="15"/>
      <c r="BT9" s="15"/>
      <c r="BU9" s="15"/>
      <c r="BV9" s="15"/>
      <c r="BW9" s="15"/>
      <c r="BX9" s="15"/>
      <c r="BY9" s="15"/>
      <c r="BZ9" s="15"/>
      <c r="CA9" s="15"/>
      <c r="CB9" s="15"/>
    </row>
    <row r="10" spans="1:80" customFormat="1" ht="36" customHeight="1">
      <c r="A10" s="15"/>
      <c r="B10" s="15"/>
      <c r="C10" s="544" t="s">
        <v>408</v>
      </c>
      <c r="D10" s="15"/>
      <c r="E10" s="56" t="s">
        <v>97</v>
      </c>
      <c r="F10" s="15"/>
      <c r="G10" s="601" t="s">
        <v>379</v>
      </c>
      <c r="H10" s="602"/>
      <c r="I10" s="603"/>
      <c r="J10" s="15"/>
      <c r="K10" s="15"/>
      <c r="L10" s="15"/>
      <c r="M10" s="15"/>
      <c r="N10" s="15"/>
      <c r="O10" s="15"/>
      <c r="P10" s="15"/>
      <c r="Q10" s="15"/>
      <c r="R10" s="15"/>
      <c r="S10" s="15"/>
      <c r="T10" s="15"/>
      <c r="U10" s="15"/>
      <c r="V10" s="15"/>
      <c r="W10" s="15"/>
      <c r="X10" s="15"/>
      <c r="Y10" s="15"/>
      <c r="Z10" s="15"/>
      <c r="AA10" s="15"/>
      <c r="AB10" s="42" t="s">
        <v>49</v>
      </c>
      <c r="AC10" s="42"/>
      <c r="AD10" s="42"/>
      <c r="AE10" s="42"/>
      <c r="AF10" s="42"/>
      <c r="AG10" s="42"/>
      <c r="AH10" s="42"/>
      <c r="AI10" s="42"/>
      <c r="AJ10" s="42"/>
      <c r="AK10" s="42"/>
      <c r="AL10" s="42"/>
      <c r="AM10" s="42"/>
      <c r="AN10" s="42"/>
      <c r="AO10" s="42" t="s">
        <v>50</v>
      </c>
      <c r="AP10" s="42"/>
      <c r="AQ10" s="42"/>
      <c r="AR10" s="42"/>
      <c r="AS10" s="42"/>
      <c r="AT10" s="42"/>
      <c r="AU10" s="42"/>
      <c r="AV10" s="42"/>
      <c r="AW10" s="15"/>
      <c r="AX10" s="15"/>
      <c r="AY10" s="15"/>
      <c r="AZ10" s="15"/>
      <c r="BA10" s="15"/>
      <c r="BB10" s="15"/>
      <c r="BC10" s="15"/>
      <c r="BD10" s="15"/>
      <c r="BE10" s="15"/>
      <c r="BF10" s="15"/>
      <c r="BG10" s="15"/>
      <c r="BH10" s="15"/>
      <c r="BI10" s="15"/>
      <c r="BJ10" s="15"/>
      <c r="BK10" s="15"/>
      <c r="BL10" s="15"/>
      <c r="BM10" s="15"/>
      <c r="BN10" s="15"/>
      <c r="BO10" s="15"/>
      <c r="BP10" s="15"/>
      <c r="BQ10" s="15"/>
      <c r="BR10" s="15"/>
      <c r="BS10" s="15"/>
      <c r="BT10" s="15"/>
      <c r="BU10" s="15"/>
      <c r="BV10" s="15"/>
      <c r="BW10" s="15"/>
      <c r="BX10" s="15"/>
      <c r="BY10" s="15"/>
      <c r="BZ10" s="15"/>
      <c r="CA10" s="15"/>
      <c r="CB10" s="15"/>
    </row>
    <row r="11" spans="1:80" customFormat="1" ht="7.5" customHeight="1">
      <c r="A11" s="15"/>
      <c r="B11" s="15"/>
      <c r="C11" s="66"/>
      <c r="D11" s="15"/>
      <c r="E11" s="67"/>
      <c r="F11" s="15"/>
      <c r="G11" s="5"/>
      <c r="H11" s="15"/>
      <c r="I11" s="15"/>
      <c r="J11" s="15"/>
      <c r="K11" s="15"/>
      <c r="L11" s="15"/>
      <c r="M11" s="15"/>
      <c r="N11" s="15"/>
      <c r="O11" s="15"/>
      <c r="P11" s="15"/>
      <c r="Q11" s="15"/>
      <c r="R11" s="15"/>
      <c r="S11" s="15"/>
      <c r="T11" s="15"/>
      <c r="U11" s="15"/>
      <c r="V11" s="15"/>
      <c r="W11" s="15"/>
      <c r="X11" s="15"/>
      <c r="Y11" s="15"/>
      <c r="Z11" s="15"/>
      <c r="AA11" s="15"/>
      <c r="AB11" s="42" t="s">
        <v>51</v>
      </c>
      <c r="AC11" s="42"/>
      <c r="AD11" s="42"/>
      <c r="AE11" s="42"/>
      <c r="AF11" s="42"/>
      <c r="AG11" s="42"/>
      <c r="AH11" s="42"/>
      <c r="AI11" s="42"/>
      <c r="AJ11" s="42" t="s">
        <v>52</v>
      </c>
      <c r="AK11" s="42"/>
      <c r="AL11" s="42"/>
      <c r="AM11" s="42"/>
      <c r="AN11" s="42"/>
      <c r="AO11" s="42" t="s">
        <v>53</v>
      </c>
      <c r="AP11" s="42"/>
      <c r="AQ11" s="42"/>
      <c r="AR11" s="42"/>
      <c r="AS11" s="42"/>
      <c r="AT11" s="42"/>
      <c r="AU11" s="42"/>
      <c r="AV11" s="42"/>
      <c r="AW11" s="15"/>
      <c r="AX11" s="15"/>
      <c r="AY11" s="15"/>
      <c r="AZ11" s="15"/>
      <c r="BA11" s="15"/>
      <c r="BB11" s="15"/>
      <c r="BC11" s="15"/>
      <c r="BD11" s="15"/>
      <c r="BE11" s="15"/>
      <c r="BF11" s="15"/>
      <c r="BG11" s="15"/>
      <c r="BH11" s="15"/>
      <c r="BI11" s="15"/>
      <c r="BJ11" s="15"/>
      <c r="BK11" s="15"/>
      <c r="BL11" s="15"/>
      <c r="BM11" s="15"/>
      <c r="BN11" s="15"/>
      <c r="BO11" s="15"/>
      <c r="BP11" s="15"/>
      <c r="BQ11" s="15"/>
      <c r="BR11" s="15"/>
      <c r="BS11" s="15"/>
      <c r="BT11" s="15"/>
      <c r="BU11" s="15"/>
      <c r="BV11" s="15"/>
      <c r="BW11" s="15"/>
      <c r="BX11" s="15"/>
      <c r="BY11" s="15"/>
      <c r="BZ11" s="15"/>
      <c r="CA11" s="15"/>
      <c r="CB11" s="15"/>
    </row>
    <row r="12" spans="1:80" customFormat="1" ht="53.25" customHeight="1">
      <c r="A12" s="15"/>
      <c r="B12" s="15"/>
      <c r="C12" s="545" t="s">
        <v>389</v>
      </c>
      <c r="D12" s="15"/>
      <c r="E12" s="56" t="s">
        <v>52</v>
      </c>
      <c r="F12" s="15"/>
      <c r="G12" s="2" t="s">
        <v>54</v>
      </c>
      <c r="H12" s="15"/>
      <c r="I12" s="15"/>
      <c r="J12" s="15"/>
      <c r="K12" s="15"/>
      <c r="L12" s="15"/>
      <c r="M12" s="15"/>
      <c r="N12" s="15"/>
      <c r="O12" s="15"/>
      <c r="P12" s="15"/>
      <c r="Q12" s="15"/>
      <c r="R12" s="15"/>
      <c r="S12" s="15"/>
      <c r="T12" s="15"/>
      <c r="U12" s="15"/>
      <c r="V12" s="15"/>
      <c r="W12" s="15"/>
      <c r="X12" s="15"/>
      <c r="Y12" s="15"/>
      <c r="Z12" s="15"/>
      <c r="AA12" s="15"/>
      <c r="AB12" s="42" t="s">
        <v>48</v>
      </c>
      <c r="AC12" s="42"/>
      <c r="AD12" s="42"/>
      <c r="AE12" s="42"/>
      <c r="AF12" s="42"/>
      <c r="AG12" s="42"/>
      <c r="AH12" s="42"/>
      <c r="AI12" s="42"/>
      <c r="AJ12" s="42" t="s">
        <v>55</v>
      </c>
      <c r="AK12" s="42"/>
      <c r="AL12" s="42"/>
      <c r="AM12" s="42"/>
      <c r="AN12" s="42"/>
      <c r="AO12" s="42" t="s">
        <v>56</v>
      </c>
      <c r="AP12" s="42"/>
      <c r="AQ12" s="42"/>
      <c r="AR12" s="42"/>
      <c r="AS12" s="42"/>
      <c r="AT12" s="42"/>
      <c r="AU12" s="42"/>
      <c r="AV12" s="42"/>
      <c r="AW12" s="15"/>
      <c r="AX12" s="15"/>
      <c r="AY12" s="15"/>
      <c r="AZ12" s="15"/>
      <c r="BA12" s="15"/>
      <c r="BB12" s="15"/>
      <c r="BC12" s="15"/>
      <c r="BD12" s="15"/>
      <c r="BE12" s="15"/>
      <c r="BF12" s="15"/>
      <c r="BG12" s="15"/>
      <c r="BH12" s="15"/>
      <c r="BI12" s="15"/>
      <c r="BJ12" s="15"/>
      <c r="BK12" s="15"/>
      <c r="BL12" s="15"/>
      <c r="BM12" s="15"/>
      <c r="BN12" s="15"/>
      <c r="BO12" s="15"/>
      <c r="BP12" s="15"/>
      <c r="BQ12" s="15"/>
      <c r="BR12" s="15"/>
      <c r="BS12" s="15"/>
      <c r="BT12" s="15"/>
      <c r="BU12" s="15"/>
      <c r="BV12" s="15"/>
      <c r="BW12" s="15"/>
      <c r="BX12" s="15"/>
      <c r="BY12" s="15"/>
      <c r="BZ12" s="15"/>
      <c r="CA12" s="15"/>
      <c r="CB12" s="15"/>
    </row>
    <row r="13" spans="1:80" customFormat="1" ht="7.5" customHeight="1">
      <c r="A13" s="15"/>
      <c r="B13" s="15"/>
      <c r="C13" s="57"/>
      <c r="D13" s="15"/>
      <c r="E13" s="67"/>
      <c r="F13" s="15"/>
      <c r="G13" s="5"/>
      <c r="H13" s="15"/>
      <c r="I13" s="15"/>
      <c r="J13" s="15"/>
      <c r="K13" s="15"/>
      <c r="L13" s="15"/>
      <c r="M13" s="15"/>
      <c r="N13" s="15"/>
      <c r="O13" s="15"/>
      <c r="P13" s="15"/>
      <c r="Q13" s="15"/>
      <c r="R13" s="15"/>
      <c r="S13" s="15"/>
      <c r="T13" s="15"/>
      <c r="U13" s="15"/>
      <c r="V13" s="15"/>
      <c r="W13" s="15"/>
      <c r="X13" s="15"/>
      <c r="Y13" s="15"/>
      <c r="Z13" s="15"/>
      <c r="AA13" s="15"/>
      <c r="AB13" s="42" t="s">
        <v>57</v>
      </c>
      <c r="AC13" s="42"/>
      <c r="AD13" s="42"/>
      <c r="AE13" s="42"/>
      <c r="AF13" s="42"/>
      <c r="AG13" s="42"/>
      <c r="AH13" s="42"/>
      <c r="AI13" s="42"/>
      <c r="AJ13" s="42" t="s">
        <v>58</v>
      </c>
      <c r="AK13" s="42"/>
      <c r="AL13" s="42"/>
      <c r="AM13" s="42"/>
      <c r="AN13" s="42"/>
      <c r="AO13" s="42" t="s">
        <v>346</v>
      </c>
      <c r="AP13" s="42"/>
      <c r="AQ13" s="42"/>
      <c r="AR13" s="42"/>
      <c r="AS13" s="42"/>
      <c r="AT13" s="42"/>
      <c r="AU13" s="42"/>
      <c r="AV13" s="42"/>
      <c r="AW13" s="15"/>
      <c r="AX13" s="15"/>
      <c r="AY13" s="15"/>
      <c r="AZ13" s="15"/>
      <c r="BA13" s="15"/>
      <c r="BB13" s="15"/>
      <c r="BC13" s="15"/>
      <c r="BD13" s="15"/>
      <c r="BE13" s="15"/>
      <c r="BF13" s="15"/>
      <c r="BG13" s="15"/>
      <c r="BH13" s="15"/>
      <c r="BI13" s="15"/>
      <c r="BJ13" s="15"/>
      <c r="BK13" s="15"/>
      <c r="BL13" s="15"/>
      <c r="BM13" s="15"/>
      <c r="BN13" s="15"/>
      <c r="BO13" s="15"/>
      <c r="BP13" s="15"/>
      <c r="BQ13" s="15"/>
      <c r="BR13" s="15"/>
      <c r="BS13" s="15"/>
      <c r="BT13" s="15"/>
      <c r="BU13" s="15"/>
      <c r="BV13" s="15"/>
      <c r="BW13" s="15"/>
      <c r="BX13" s="15"/>
      <c r="BY13" s="15"/>
      <c r="BZ13" s="15"/>
      <c r="CA13" s="15"/>
      <c r="CB13" s="15"/>
    </row>
    <row r="14" spans="1:80" customFormat="1" ht="38.25" customHeight="1">
      <c r="A14" s="15"/>
      <c r="B14" s="15"/>
      <c r="C14" s="544" t="s">
        <v>59</v>
      </c>
      <c r="D14" s="15"/>
      <c r="E14" s="56" t="s">
        <v>56</v>
      </c>
      <c r="F14" s="15"/>
      <c r="G14" s="601" t="s">
        <v>60</v>
      </c>
      <c r="H14" s="602"/>
      <c r="I14" s="603"/>
      <c r="J14" s="15"/>
      <c r="K14" s="15"/>
      <c r="L14" s="15"/>
      <c r="M14" s="15"/>
      <c r="N14" s="15"/>
      <c r="O14" s="15"/>
      <c r="P14" s="15"/>
      <c r="Q14" s="15"/>
      <c r="R14" s="15"/>
      <c r="S14" s="15"/>
      <c r="T14" s="15"/>
      <c r="U14" s="15"/>
      <c r="V14" s="15"/>
      <c r="W14" s="15"/>
      <c r="X14" s="15"/>
      <c r="Y14" s="15"/>
      <c r="Z14" s="15"/>
      <c r="AA14" s="15"/>
      <c r="AB14" s="42" t="s">
        <v>61</v>
      </c>
      <c r="AC14" s="42"/>
      <c r="AD14" s="42"/>
      <c r="AE14" s="42"/>
      <c r="AF14" s="42"/>
      <c r="AG14" s="42"/>
      <c r="AH14" s="42"/>
      <c r="AI14" s="42"/>
      <c r="AJ14" s="42" t="s">
        <v>345</v>
      </c>
      <c r="AK14" s="42"/>
      <c r="AL14" s="42"/>
      <c r="AM14" s="42"/>
      <c r="AN14" s="42"/>
      <c r="AO14" s="42"/>
      <c r="AP14" s="42"/>
      <c r="AQ14" s="42"/>
      <c r="AR14" s="42"/>
      <c r="AS14" s="42"/>
      <c r="AT14" s="42"/>
      <c r="AU14" s="42"/>
      <c r="AV14" s="42"/>
      <c r="AW14" s="15"/>
      <c r="AX14" s="15"/>
      <c r="AY14" s="15"/>
      <c r="AZ14" s="15"/>
      <c r="BA14" s="15"/>
      <c r="BB14" s="15"/>
      <c r="BC14" s="15"/>
      <c r="BD14" s="15"/>
      <c r="BE14" s="15"/>
      <c r="BF14" s="15"/>
      <c r="BG14" s="15"/>
      <c r="BH14" s="15"/>
      <c r="BI14" s="15"/>
      <c r="BJ14" s="15"/>
      <c r="BK14" s="15"/>
      <c r="BL14" s="15"/>
      <c r="BM14" s="15"/>
      <c r="BN14" s="15"/>
      <c r="BO14" s="15"/>
      <c r="BP14" s="15"/>
      <c r="BQ14" s="15"/>
      <c r="BR14" s="15"/>
      <c r="BS14" s="15"/>
      <c r="BT14" s="15"/>
      <c r="BU14" s="15"/>
      <c r="BV14" s="15"/>
      <c r="BW14" s="15"/>
      <c r="BX14" s="15"/>
      <c r="BY14" s="15"/>
      <c r="BZ14" s="15"/>
      <c r="CA14" s="15"/>
      <c r="CB14" s="15"/>
    </row>
    <row r="15" spans="1:80" customFormat="1" ht="7.5" customHeight="1">
      <c r="A15" s="15"/>
      <c r="B15" s="15"/>
      <c r="D15" s="15"/>
      <c r="E15" s="58"/>
      <c r="F15" s="15"/>
      <c r="G15" s="6"/>
      <c r="H15" s="15"/>
      <c r="I15" s="15"/>
      <c r="J15" s="15"/>
      <c r="K15" s="15"/>
      <c r="L15" s="15"/>
      <c r="M15" s="15"/>
      <c r="N15" s="15"/>
      <c r="O15" s="15"/>
      <c r="P15" s="15"/>
      <c r="Q15" s="15"/>
      <c r="R15" s="15"/>
      <c r="S15" s="15"/>
      <c r="T15" s="15"/>
      <c r="U15" s="15"/>
      <c r="V15" s="15"/>
      <c r="W15" s="15"/>
      <c r="X15" s="15"/>
      <c r="Y15" s="15"/>
      <c r="Z15" s="15"/>
      <c r="AA15" s="15"/>
      <c r="AB15" s="42"/>
      <c r="AC15" s="42"/>
      <c r="AD15" s="42"/>
      <c r="AE15" s="42"/>
      <c r="AF15" s="42"/>
      <c r="AG15" s="42"/>
      <c r="AH15" s="42"/>
      <c r="AI15" s="42"/>
      <c r="AJ15" s="42" t="s">
        <v>62</v>
      </c>
      <c r="AK15" s="42"/>
      <c r="AL15" s="42"/>
      <c r="AM15" s="42"/>
      <c r="AN15" s="42"/>
      <c r="AO15" s="42"/>
      <c r="AP15" s="42"/>
      <c r="AQ15" s="42"/>
      <c r="AR15" s="42"/>
      <c r="AS15" s="42"/>
      <c r="AT15" s="42"/>
      <c r="AU15" s="42"/>
      <c r="AV15" s="42"/>
      <c r="AW15" s="15"/>
      <c r="AX15" s="15"/>
      <c r="AY15" s="15"/>
      <c r="AZ15" s="15"/>
      <c r="BA15" s="15"/>
      <c r="BB15" s="15"/>
      <c r="BC15" s="15"/>
      <c r="BD15" s="15"/>
      <c r="BE15" s="15"/>
      <c r="BF15" s="15"/>
      <c r="BG15" s="15"/>
      <c r="BH15" s="15"/>
      <c r="BI15" s="15"/>
      <c r="BJ15" s="15"/>
      <c r="BK15" s="15"/>
      <c r="BL15" s="15"/>
      <c r="BM15" s="15"/>
      <c r="BN15" s="15"/>
      <c r="BO15" s="15"/>
      <c r="BP15" s="15"/>
      <c r="BQ15" s="15"/>
      <c r="BR15" s="15"/>
      <c r="BS15" s="15"/>
      <c r="BT15" s="15"/>
      <c r="BU15" s="15"/>
      <c r="BV15" s="15"/>
      <c r="BW15" s="15"/>
      <c r="BX15" s="15"/>
      <c r="BY15" s="15"/>
      <c r="BZ15" s="15"/>
      <c r="CA15" s="15"/>
      <c r="CB15" s="15"/>
    </row>
    <row r="16" spans="1:80" customFormat="1" ht="45" customHeight="1">
      <c r="A16" s="15"/>
      <c r="B16" s="15"/>
      <c r="C16" s="544" t="s">
        <v>376</v>
      </c>
      <c r="D16" s="15"/>
      <c r="E16" s="56"/>
      <c r="F16" s="15"/>
      <c r="G16" s="601" t="s">
        <v>378</v>
      </c>
      <c r="H16" s="602"/>
      <c r="I16" s="603"/>
      <c r="J16" s="15"/>
      <c r="K16" s="53"/>
      <c r="L16" s="15"/>
      <c r="M16" s="15"/>
      <c r="N16" s="15"/>
      <c r="O16" s="15"/>
      <c r="P16" s="15"/>
      <c r="Q16" s="15"/>
      <c r="R16" s="15"/>
      <c r="S16" s="15"/>
      <c r="T16" s="15"/>
      <c r="U16" s="15"/>
      <c r="V16" s="15"/>
      <c r="W16" s="15"/>
      <c r="X16" s="15"/>
      <c r="Y16" s="15"/>
      <c r="Z16" s="15"/>
      <c r="AA16" s="15"/>
      <c r="AB16" s="42"/>
      <c r="AC16" s="42"/>
      <c r="AD16" s="42"/>
      <c r="AE16" s="42"/>
      <c r="AF16" s="42"/>
      <c r="AG16" s="42"/>
      <c r="AH16" s="42"/>
      <c r="AI16" s="42"/>
      <c r="AJ16" s="42"/>
      <c r="AK16" s="42"/>
      <c r="AL16" s="42"/>
      <c r="AM16" s="42"/>
      <c r="AN16" s="42"/>
      <c r="AO16" s="42"/>
      <c r="AP16" s="42"/>
      <c r="AQ16" s="42"/>
      <c r="AR16" s="42"/>
      <c r="AS16" s="42"/>
      <c r="AT16" s="42"/>
      <c r="AU16" s="42"/>
      <c r="AV16" s="42"/>
      <c r="AW16" s="15"/>
      <c r="AX16" s="15"/>
      <c r="AY16" s="15"/>
      <c r="AZ16" s="15"/>
      <c r="BA16" s="15"/>
      <c r="BB16" s="15"/>
      <c r="BC16" s="15"/>
      <c r="BD16" s="15"/>
      <c r="BE16" s="15"/>
      <c r="BF16" s="15"/>
      <c r="BG16" s="15"/>
      <c r="BH16" s="15"/>
      <c r="BI16" s="15"/>
      <c r="BJ16" s="15"/>
      <c r="BK16" s="15"/>
      <c r="BL16" s="15"/>
      <c r="BM16" s="15"/>
      <c r="BN16" s="15"/>
      <c r="BO16" s="15"/>
      <c r="BP16" s="15"/>
      <c r="BQ16" s="15"/>
      <c r="BR16" s="15"/>
      <c r="BS16" s="15"/>
      <c r="BT16" s="15"/>
      <c r="BU16" s="15"/>
      <c r="BV16" s="15"/>
      <c r="BW16" s="15"/>
      <c r="BX16" s="15"/>
      <c r="BY16" s="15"/>
      <c r="BZ16" s="15"/>
      <c r="CA16" s="15"/>
      <c r="CB16" s="15"/>
    </row>
    <row r="17" spans="1:80" customFormat="1" ht="6" customHeight="1">
      <c r="A17" s="15"/>
      <c r="B17" s="15"/>
      <c r="C17" s="15"/>
      <c r="D17" s="15"/>
      <c r="E17" s="15"/>
      <c r="F17" s="15"/>
      <c r="G17" s="15"/>
      <c r="H17" s="15"/>
      <c r="I17" s="15"/>
      <c r="J17" s="15"/>
      <c r="K17" s="53"/>
      <c r="L17" s="15"/>
      <c r="M17" s="15"/>
      <c r="N17" s="15"/>
      <c r="O17" s="15"/>
      <c r="P17" s="15"/>
      <c r="Q17" s="15"/>
      <c r="R17" s="15"/>
      <c r="S17" s="15"/>
      <c r="T17" s="15"/>
      <c r="U17" s="15"/>
      <c r="V17" s="15"/>
      <c r="W17" s="15"/>
      <c r="X17" s="15"/>
      <c r="Y17" s="15"/>
      <c r="Z17" s="15"/>
      <c r="AA17" s="15"/>
      <c r="AB17" s="42"/>
      <c r="AC17" s="42"/>
      <c r="AD17" s="42"/>
      <c r="AE17" s="42"/>
      <c r="AF17" s="42"/>
      <c r="AG17" s="42"/>
      <c r="AH17" s="42"/>
      <c r="AI17" s="42"/>
      <c r="AJ17" s="42"/>
      <c r="AK17" s="42"/>
      <c r="AL17" s="42"/>
      <c r="AM17" s="42"/>
      <c r="AN17" s="42"/>
      <c r="AO17" s="42"/>
      <c r="AP17" s="42"/>
      <c r="AQ17" s="42"/>
      <c r="AR17" s="42"/>
      <c r="AS17" s="42"/>
      <c r="AT17" s="42"/>
      <c r="AU17" s="42"/>
      <c r="AV17" s="42"/>
      <c r="AW17" s="15"/>
      <c r="AX17" s="15"/>
      <c r="AY17" s="15"/>
      <c r="AZ17" s="15"/>
      <c r="BA17" s="15"/>
      <c r="BB17" s="15"/>
      <c r="BC17" s="15"/>
      <c r="BD17" s="15"/>
      <c r="BE17" s="15"/>
      <c r="BF17" s="15"/>
      <c r="BG17" s="15"/>
      <c r="BH17" s="15"/>
      <c r="BI17" s="15"/>
      <c r="BJ17" s="15"/>
      <c r="BK17" s="15"/>
      <c r="BL17" s="15"/>
      <c r="BM17" s="15"/>
      <c r="BN17" s="15"/>
      <c r="BO17" s="15"/>
      <c r="BP17" s="15"/>
      <c r="BQ17" s="15"/>
      <c r="BR17" s="15"/>
      <c r="BS17" s="15"/>
      <c r="BT17" s="15"/>
      <c r="BU17" s="15"/>
      <c r="BV17" s="15"/>
      <c r="BW17" s="15"/>
      <c r="BX17" s="15"/>
      <c r="BY17" s="15"/>
      <c r="BZ17" s="15"/>
      <c r="CA17" s="15"/>
      <c r="CB17" s="15"/>
    </row>
    <row r="18" spans="1:80" customFormat="1" ht="38.15" customHeight="1">
      <c r="A18" s="15"/>
      <c r="B18" s="15"/>
      <c r="C18" s="544" t="s">
        <v>66</v>
      </c>
      <c r="D18" s="15"/>
      <c r="E18" s="69">
        <v>5</v>
      </c>
      <c r="F18" s="15"/>
      <c r="G18" s="604" t="s">
        <v>347</v>
      </c>
      <c r="H18" s="605"/>
      <c r="I18" s="606"/>
      <c r="J18" s="15"/>
      <c r="K18" s="15"/>
      <c r="L18" s="15"/>
      <c r="M18" s="15"/>
      <c r="N18" s="15"/>
      <c r="O18" s="15"/>
      <c r="P18" s="15"/>
      <c r="Q18" s="15"/>
      <c r="R18" s="15"/>
      <c r="S18" s="15"/>
      <c r="T18" s="15"/>
      <c r="U18" s="15"/>
      <c r="V18" s="15"/>
      <c r="W18" s="15"/>
      <c r="X18" s="15"/>
      <c r="Y18" s="15"/>
      <c r="Z18" s="15"/>
      <c r="AA18" s="15"/>
      <c r="AB18" s="42"/>
      <c r="AC18" s="42"/>
      <c r="AD18" s="42"/>
      <c r="AE18" s="42"/>
      <c r="AF18" s="42"/>
      <c r="AG18" s="42"/>
      <c r="AH18" s="42"/>
      <c r="AI18" s="42"/>
      <c r="AJ18" s="42"/>
      <c r="AK18" s="42"/>
      <c r="AL18" s="42"/>
      <c r="AM18" s="42"/>
      <c r="AN18" s="42"/>
      <c r="AO18" s="42"/>
      <c r="AP18" s="42"/>
      <c r="AQ18" s="42"/>
      <c r="AR18" s="42"/>
      <c r="AS18" s="42"/>
      <c r="AT18" s="42"/>
      <c r="AU18" s="42"/>
      <c r="AV18" s="42"/>
      <c r="AW18" s="15"/>
      <c r="AX18" s="15"/>
      <c r="AY18" s="15"/>
      <c r="AZ18" s="15"/>
      <c r="BA18" s="15"/>
      <c r="BB18" s="15"/>
      <c r="BC18" s="15"/>
      <c r="BD18" s="15"/>
      <c r="BE18" s="15"/>
      <c r="BF18" s="15"/>
      <c r="BG18" s="15"/>
      <c r="BH18" s="15"/>
      <c r="BI18" s="15"/>
      <c r="BJ18" s="15"/>
      <c r="BK18" s="15"/>
      <c r="BL18" s="15"/>
      <c r="BM18" s="15"/>
      <c r="BN18" s="15"/>
      <c r="BO18" s="15"/>
      <c r="BP18" s="15"/>
      <c r="BQ18" s="15"/>
      <c r="BR18" s="15"/>
      <c r="BS18" s="15"/>
      <c r="BT18" s="15"/>
      <c r="BU18" s="15"/>
      <c r="BV18" s="15"/>
      <c r="BW18" s="15"/>
      <c r="BX18" s="15"/>
      <c r="BY18" s="15"/>
      <c r="BZ18" s="15"/>
      <c r="CA18" s="15"/>
      <c r="CB18" s="15"/>
    </row>
    <row r="19" spans="1:80" customFormat="1" ht="7" customHeight="1" thickBot="1">
      <c r="A19" s="15"/>
      <c r="B19" s="15"/>
      <c r="C19" s="70"/>
      <c r="D19" s="15"/>
      <c r="E19" s="69"/>
      <c r="F19" s="15"/>
      <c r="G19" s="5"/>
      <c r="H19" s="495"/>
      <c r="I19" s="495"/>
      <c r="J19" s="15"/>
      <c r="K19" s="15"/>
      <c r="L19" s="15"/>
      <c r="M19" s="15"/>
      <c r="N19" s="15"/>
      <c r="O19" s="15"/>
      <c r="P19" s="15"/>
      <c r="Q19" s="15"/>
      <c r="R19" s="15"/>
      <c r="S19" s="15"/>
      <c r="T19" s="15"/>
      <c r="U19" s="15"/>
      <c r="V19" s="15"/>
      <c r="W19" s="15"/>
      <c r="X19" s="15"/>
      <c r="Y19" s="15"/>
      <c r="Z19" s="15"/>
      <c r="AA19" s="15"/>
      <c r="AB19" s="42"/>
      <c r="AC19" s="42"/>
      <c r="AD19" s="42"/>
      <c r="AE19" s="42"/>
      <c r="AF19" s="42"/>
      <c r="AG19" s="42"/>
      <c r="AH19" s="42"/>
      <c r="AI19" s="42"/>
      <c r="AJ19" s="42"/>
      <c r="AK19" s="42"/>
      <c r="AL19" s="42"/>
      <c r="AM19" s="42"/>
      <c r="AN19" s="42"/>
      <c r="AO19" s="42"/>
      <c r="AP19" s="42"/>
      <c r="AQ19" s="42"/>
      <c r="AR19" s="42"/>
      <c r="AS19" s="42"/>
      <c r="AT19" s="42"/>
      <c r="AU19" s="42"/>
      <c r="AV19" s="42"/>
      <c r="AW19" s="15"/>
      <c r="AX19" s="15"/>
      <c r="AY19" s="15"/>
      <c r="AZ19" s="15"/>
      <c r="BA19" s="15"/>
      <c r="BB19" s="15"/>
      <c r="BC19" s="15"/>
      <c r="BD19" s="15"/>
      <c r="BE19" s="15"/>
      <c r="BF19" s="15"/>
      <c r="BG19" s="15"/>
      <c r="BH19" s="15"/>
      <c r="BI19" s="15"/>
      <c r="BJ19" s="15"/>
      <c r="BK19" s="15"/>
      <c r="BL19" s="15"/>
      <c r="BM19" s="15"/>
      <c r="BN19" s="15"/>
      <c r="BO19" s="15"/>
      <c r="BP19" s="15"/>
      <c r="BQ19" s="15"/>
      <c r="BR19" s="15"/>
      <c r="BS19" s="15"/>
      <c r="BT19" s="15"/>
      <c r="BU19" s="15"/>
      <c r="BV19" s="15"/>
      <c r="BW19" s="15"/>
      <c r="BX19" s="15"/>
      <c r="BY19" s="15"/>
      <c r="BZ19" s="15"/>
      <c r="CA19" s="15"/>
      <c r="CB19" s="15"/>
    </row>
    <row r="20" spans="1:80" ht="21" customHeight="1" thickBot="1">
      <c r="B20" s="11"/>
      <c r="C20" s="21" t="s">
        <v>63</v>
      </c>
      <c r="D20" s="21"/>
      <c r="E20" s="22" t="s">
        <v>41</v>
      </c>
      <c r="F20" s="21"/>
      <c r="G20" s="597" t="s">
        <v>42</v>
      </c>
      <c r="H20" s="597"/>
      <c r="I20" s="597"/>
      <c r="AB20" s="42"/>
      <c r="AC20" s="42"/>
      <c r="AD20" s="42"/>
      <c r="AE20" s="42"/>
      <c r="AF20" s="42"/>
      <c r="AG20" s="42"/>
      <c r="AH20" s="42"/>
      <c r="AI20" s="42"/>
      <c r="AJ20" s="42"/>
      <c r="AK20" s="42"/>
      <c r="AL20" s="42"/>
      <c r="AM20" s="42"/>
      <c r="AN20" s="42"/>
      <c r="AO20" s="42"/>
      <c r="AP20" s="42"/>
      <c r="AQ20" s="42"/>
      <c r="AR20" s="42"/>
      <c r="AS20" s="42"/>
      <c r="AT20" s="42"/>
      <c r="AU20" s="42"/>
      <c r="AV20" s="42"/>
    </row>
    <row r="21" spans="1:80" customFormat="1" ht="8.25" customHeight="1">
      <c r="A21" s="15"/>
      <c r="B21" s="15"/>
      <c r="C21" s="15"/>
      <c r="D21" s="15"/>
      <c r="E21" s="15"/>
      <c r="F21" s="15"/>
      <c r="G21" s="15"/>
      <c r="H21" s="15"/>
      <c r="I21" s="15"/>
      <c r="J21" s="15"/>
      <c r="K21" s="15"/>
      <c r="L21" s="15"/>
      <c r="M21" s="15"/>
      <c r="N21" s="15"/>
      <c r="O21" s="15"/>
      <c r="P21" s="15"/>
      <c r="Q21" s="15"/>
      <c r="R21" s="15"/>
      <c r="S21" s="15"/>
      <c r="T21" s="15"/>
      <c r="U21" s="15"/>
      <c r="V21" s="15"/>
      <c r="W21" s="15"/>
      <c r="X21" s="15"/>
      <c r="Y21" s="15"/>
      <c r="Z21" s="15"/>
      <c r="AA21" s="15"/>
      <c r="AB21" s="42"/>
      <c r="AC21" s="42"/>
      <c r="AD21" s="42"/>
      <c r="AE21" s="42"/>
      <c r="AF21" s="42"/>
      <c r="AG21" s="42"/>
      <c r="AH21" s="42"/>
      <c r="AI21" s="42"/>
      <c r="AJ21" s="42"/>
      <c r="AK21" s="42"/>
      <c r="AL21" s="42"/>
      <c r="AM21" s="42"/>
      <c r="AN21" s="42"/>
      <c r="AO21" s="42"/>
      <c r="AP21" s="42"/>
      <c r="AQ21" s="42"/>
      <c r="AR21" s="42"/>
      <c r="AS21" s="42"/>
      <c r="AT21" s="42"/>
      <c r="AU21" s="42"/>
      <c r="AV21" s="42"/>
      <c r="AW21" s="15"/>
      <c r="AX21" s="15"/>
      <c r="AY21" s="15"/>
      <c r="AZ21" s="15"/>
      <c r="BA21" s="15"/>
      <c r="BB21" s="15"/>
      <c r="BC21" s="15"/>
      <c r="BD21" s="15"/>
      <c r="BE21" s="15"/>
      <c r="BF21" s="15"/>
      <c r="BG21" s="15"/>
      <c r="BH21" s="15"/>
      <c r="BI21" s="15"/>
      <c r="BJ21" s="15"/>
      <c r="BK21" s="15"/>
      <c r="BL21" s="15"/>
      <c r="BM21" s="15"/>
      <c r="BN21" s="15"/>
      <c r="BO21" s="15"/>
      <c r="BP21" s="15"/>
      <c r="BQ21" s="15"/>
      <c r="BR21" s="15"/>
      <c r="BS21" s="15"/>
      <c r="BT21" s="15"/>
      <c r="BU21" s="15"/>
      <c r="BV21" s="15"/>
      <c r="BW21" s="15"/>
      <c r="BX21" s="15"/>
      <c r="BY21" s="15"/>
      <c r="BZ21" s="15"/>
      <c r="CA21" s="15"/>
      <c r="CB21" s="15"/>
    </row>
    <row r="22" spans="1:80" customFormat="1" ht="82.5" customHeight="1">
      <c r="A22" s="15"/>
      <c r="B22" s="15"/>
      <c r="C22" s="65" t="s">
        <v>380</v>
      </c>
      <c r="D22" s="15"/>
      <c r="E22" s="494">
        <f>'Default values'!N24</f>
        <v>0</v>
      </c>
      <c r="F22" s="15"/>
      <c r="G22" s="598" t="s">
        <v>382</v>
      </c>
      <c r="H22" s="599"/>
      <c r="I22" s="600"/>
      <c r="J22" s="15"/>
      <c r="K22" s="15"/>
      <c r="L22" s="15"/>
      <c r="M22" s="15"/>
      <c r="N22" s="15"/>
      <c r="O22" s="15"/>
      <c r="P22" s="15"/>
      <c r="Q22" s="15"/>
      <c r="R22" s="15"/>
      <c r="S22" s="15"/>
      <c r="T22" s="15"/>
      <c r="U22" s="15"/>
      <c r="V22" s="15"/>
      <c r="W22" s="15"/>
      <c r="X22" s="15"/>
      <c r="Y22" s="15"/>
      <c r="Z22" s="15"/>
      <c r="AA22" s="15"/>
      <c r="AB22" s="42"/>
      <c r="AC22" s="42"/>
      <c r="AD22" s="42"/>
      <c r="AE22" s="42"/>
      <c r="AF22" s="42"/>
      <c r="AG22" s="42"/>
      <c r="AH22" s="42"/>
      <c r="AI22" s="42"/>
      <c r="AJ22" s="42"/>
      <c r="AK22" s="42"/>
      <c r="AL22" s="42"/>
      <c r="AM22" s="42"/>
      <c r="AN22" s="42"/>
      <c r="AO22" s="42"/>
      <c r="AP22" s="42"/>
      <c r="AQ22" s="42"/>
      <c r="AR22" s="42"/>
      <c r="AS22" s="42"/>
      <c r="AT22" s="42"/>
      <c r="AU22" s="42"/>
      <c r="AV22" s="42"/>
      <c r="AW22" s="15"/>
      <c r="AX22" s="15"/>
      <c r="AY22" s="15"/>
      <c r="AZ22" s="15"/>
      <c r="BA22" s="15"/>
      <c r="BB22" s="15"/>
      <c r="BC22" s="15"/>
      <c r="BD22" s="15"/>
      <c r="BE22" s="15"/>
      <c r="BF22" s="15"/>
      <c r="BG22" s="15"/>
      <c r="BH22" s="15"/>
      <c r="BI22" s="15"/>
      <c r="BJ22" s="15"/>
      <c r="BK22" s="15"/>
      <c r="BL22" s="15"/>
      <c r="BM22" s="15"/>
      <c r="BN22" s="15"/>
      <c r="BO22" s="15"/>
      <c r="BP22" s="15"/>
      <c r="BQ22" s="15"/>
      <c r="BR22" s="15"/>
      <c r="BS22" s="15"/>
      <c r="BT22" s="15"/>
      <c r="BU22" s="15"/>
      <c r="BV22" s="15"/>
      <c r="BW22" s="15"/>
      <c r="BX22" s="15"/>
      <c r="BY22" s="15"/>
      <c r="BZ22" s="15"/>
      <c r="CA22" s="15"/>
      <c r="CB22" s="15"/>
    </row>
    <row r="23" spans="1:80" customFormat="1" ht="9" customHeight="1" thickBot="1">
      <c r="A23" s="15"/>
      <c r="B23" s="15"/>
      <c r="C23" s="57"/>
      <c r="D23" s="15"/>
      <c r="E23" s="68"/>
      <c r="F23" s="15"/>
      <c r="G23" s="6"/>
      <c r="H23" s="15"/>
      <c r="I23" s="15"/>
      <c r="J23" s="15"/>
      <c r="K23" s="15"/>
      <c r="L23" s="15"/>
      <c r="M23" s="15"/>
      <c r="N23" s="15"/>
      <c r="O23" s="15"/>
      <c r="P23" s="15"/>
      <c r="Q23" s="15"/>
      <c r="R23" s="15"/>
      <c r="S23" s="15"/>
      <c r="T23" s="15"/>
      <c r="U23" s="15"/>
      <c r="V23" s="15"/>
      <c r="W23" s="15"/>
      <c r="X23" s="15"/>
      <c r="Y23" s="15"/>
      <c r="Z23" s="15"/>
      <c r="AA23" s="15"/>
      <c r="AB23" s="42"/>
      <c r="AC23" s="42"/>
      <c r="AD23" s="42"/>
      <c r="AE23" s="42"/>
      <c r="AF23" s="42"/>
      <c r="AG23" s="42"/>
      <c r="AH23" s="42"/>
      <c r="AI23" s="42"/>
      <c r="AJ23" s="42"/>
      <c r="AK23" s="42"/>
      <c r="AL23" s="42"/>
      <c r="AM23" s="42"/>
      <c r="AN23" s="42"/>
      <c r="AO23" s="42"/>
      <c r="AP23" s="42"/>
      <c r="AQ23" s="42"/>
      <c r="AR23" s="42"/>
      <c r="AS23" s="42"/>
      <c r="AT23" s="42"/>
      <c r="AU23" s="42"/>
      <c r="AV23" s="42"/>
      <c r="AW23" s="15"/>
      <c r="AX23" s="15"/>
      <c r="AY23" s="15"/>
      <c r="AZ23" s="15"/>
      <c r="BA23" s="15"/>
      <c r="BB23" s="15"/>
      <c r="BC23" s="15"/>
      <c r="BD23" s="15"/>
      <c r="BE23" s="15"/>
      <c r="BF23" s="15"/>
      <c r="BG23" s="15"/>
      <c r="BH23" s="15"/>
      <c r="BI23" s="15"/>
      <c r="BJ23" s="15"/>
      <c r="BK23" s="15"/>
      <c r="BL23" s="15"/>
      <c r="BM23" s="15"/>
      <c r="BN23" s="15"/>
      <c r="BO23" s="15"/>
      <c r="BP23" s="15"/>
      <c r="BQ23" s="15"/>
      <c r="BR23" s="15"/>
      <c r="BS23" s="15"/>
      <c r="BT23" s="15"/>
      <c r="BU23" s="15"/>
      <c r="BV23" s="15"/>
      <c r="BW23" s="15"/>
      <c r="BX23" s="15"/>
      <c r="BY23" s="15"/>
      <c r="BZ23" s="15"/>
      <c r="CA23" s="15"/>
      <c r="CB23" s="15"/>
    </row>
    <row r="24" spans="1:80" s="71" customFormat="1" ht="24" customHeight="1" thickBot="1">
      <c r="A24" s="15"/>
      <c r="B24" s="12"/>
      <c r="C24" s="21" t="s">
        <v>67</v>
      </c>
      <c r="D24" s="21"/>
      <c r="E24" s="21"/>
      <c r="F24" s="21"/>
      <c r="G24" s="22"/>
      <c r="H24" s="22"/>
      <c r="I24" s="25"/>
      <c r="J24" s="15"/>
      <c r="K24" s="15"/>
      <c r="L24" s="15"/>
      <c r="M24" s="15"/>
      <c r="N24" s="15"/>
      <c r="O24" s="15"/>
      <c r="P24" s="15"/>
      <c r="Q24" s="15"/>
      <c r="R24" s="15"/>
      <c r="S24" s="15"/>
      <c r="T24" s="15"/>
      <c r="U24" s="15"/>
      <c r="V24" s="15"/>
      <c r="W24" s="15"/>
      <c r="X24" s="15"/>
      <c r="Y24" s="15"/>
      <c r="Z24" s="15"/>
      <c r="AA24" s="15"/>
      <c r="AB24" s="42"/>
      <c r="AC24" s="42"/>
      <c r="AD24" s="42"/>
      <c r="AE24" s="42"/>
      <c r="AF24" s="42"/>
      <c r="AG24" s="42"/>
      <c r="AH24" s="42"/>
      <c r="AI24" s="42"/>
      <c r="AJ24" s="42"/>
      <c r="AK24" s="42"/>
      <c r="AL24" s="42"/>
      <c r="AM24" s="42"/>
      <c r="AN24" s="42"/>
      <c r="AO24" s="42"/>
      <c r="AP24" s="42"/>
      <c r="AQ24" s="42"/>
      <c r="AR24" s="42"/>
      <c r="AS24" s="42"/>
      <c r="AT24" s="42"/>
      <c r="AU24" s="42"/>
      <c r="AV24" s="42"/>
      <c r="AW24" s="15"/>
      <c r="AX24" s="15"/>
      <c r="AY24" s="15"/>
      <c r="AZ24" s="15"/>
      <c r="BA24" s="15"/>
      <c r="BB24" s="15"/>
      <c r="BC24" s="15"/>
      <c r="BD24" s="15"/>
      <c r="BE24" s="15"/>
      <c r="BF24" s="15"/>
      <c r="BG24" s="15"/>
      <c r="BH24" s="15"/>
      <c r="BI24" s="15"/>
      <c r="BJ24" s="15"/>
      <c r="BK24" s="15"/>
      <c r="BL24" s="15"/>
      <c r="BM24" s="15"/>
      <c r="BN24" s="15"/>
      <c r="BO24" s="15"/>
      <c r="BP24" s="15"/>
      <c r="BQ24" s="15"/>
      <c r="BR24" s="15"/>
      <c r="BS24" s="15"/>
      <c r="BT24" s="15"/>
      <c r="BU24" s="15"/>
      <c r="BV24" s="15"/>
      <c r="BW24" s="15"/>
      <c r="BX24" s="15"/>
      <c r="BY24" s="15"/>
      <c r="BZ24" s="15"/>
      <c r="CA24" s="15"/>
      <c r="CB24" s="15"/>
    </row>
    <row r="25" spans="1:80" ht="12" customHeight="1">
      <c r="I25" s="17"/>
      <c r="AB25" s="42"/>
      <c r="AC25" s="42"/>
      <c r="AD25" s="42"/>
      <c r="AE25" s="42"/>
      <c r="AF25" s="42"/>
      <c r="AG25" s="42"/>
      <c r="AH25" s="42"/>
      <c r="AI25" s="42"/>
      <c r="AJ25" s="42"/>
      <c r="AK25" s="42"/>
      <c r="AL25" s="42"/>
      <c r="AM25" s="42"/>
      <c r="AN25" s="42"/>
      <c r="AO25" s="42"/>
      <c r="AP25" s="42"/>
      <c r="AQ25" s="42"/>
      <c r="AR25" s="42"/>
      <c r="AS25" s="42"/>
      <c r="AT25" s="42"/>
      <c r="AU25" s="42"/>
      <c r="AV25" s="42"/>
    </row>
    <row r="26" spans="1:80" ht="62.15" customHeight="1">
      <c r="B26" s="607" t="s">
        <v>417</v>
      </c>
      <c r="C26" s="607"/>
      <c r="D26" s="607"/>
      <c r="E26" s="607"/>
      <c r="F26" s="607"/>
      <c r="G26" s="607"/>
      <c r="H26" s="607"/>
      <c r="I26" s="607"/>
      <c r="J26" s="31"/>
      <c r="AB26" s="42"/>
      <c r="AC26" s="42"/>
      <c r="AD26" s="42"/>
      <c r="AE26" s="42"/>
      <c r="AF26" s="42"/>
      <c r="AG26" s="42"/>
      <c r="AH26" s="42"/>
      <c r="AI26" s="42"/>
      <c r="AJ26" s="42"/>
      <c r="AK26" s="42"/>
      <c r="AL26" s="42"/>
      <c r="AM26" s="42"/>
      <c r="AN26" s="42"/>
      <c r="AO26" s="42"/>
      <c r="AP26" s="42"/>
      <c r="AQ26" s="42"/>
      <c r="AR26" s="42"/>
      <c r="AS26" s="42"/>
      <c r="AT26" s="42"/>
      <c r="AU26" s="42"/>
      <c r="AV26" s="42"/>
    </row>
    <row r="27" spans="1:80" ht="16" thickBot="1">
      <c r="C27" s="31"/>
      <c r="D27" s="31"/>
      <c r="E27" s="31"/>
      <c r="F27" s="31"/>
      <c r="G27" s="31"/>
      <c r="H27" s="31"/>
      <c r="I27" s="31"/>
      <c r="J27" s="31"/>
      <c r="AB27" s="42"/>
      <c r="AC27" s="42"/>
      <c r="AD27" s="42"/>
      <c r="AE27" s="42" t="s">
        <v>14</v>
      </c>
      <c r="AF27" s="42"/>
      <c r="AG27" s="42"/>
      <c r="AH27" s="42"/>
      <c r="AI27" s="42"/>
      <c r="AJ27" s="42"/>
      <c r="AK27" s="42"/>
      <c r="AL27" s="42"/>
      <c r="AM27" s="42"/>
      <c r="AN27" s="42"/>
      <c r="AO27" s="42"/>
      <c r="AP27" s="42"/>
      <c r="AQ27" s="42"/>
      <c r="AR27" s="42"/>
      <c r="AS27" s="42"/>
      <c r="AT27" s="42"/>
      <c r="AU27" s="42"/>
      <c r="AV27" s="42"/>
    </row>
    <row r="28" spans="1:80" ht="42.75" customHeight="1" thickBot="1">
      <c r="B28" s="31"/>
      <c r="C28" s="596"/>
      <c r="D28" s="596"/>
      <c r="E28" s="596"/>
      <c r="F28" s="596"/>
      <c r="G28" s="596"/>
      <c r="H28" s="31"/>
      <c r="I28" s="559" t="s">
        <v>385</v>
      </c>
      <c r="J28" s="548"/>
      <c r="AB28" s="42"/>
      <c r="AC28" s="42"/>
      <c r="AD28" s="42"/>
      <c r="AE28" s="42" t="s">
        <v>16</v>
      </c>
      <c r="AF28" s="42"/>
      <c r="AG28" s="42"/>
      <c r="AH28" s="42"/>
      <c r="AI28" s="42"/>
      <c r="AJ28" s="42"/>
      <c r="AK28" s="42"/>
      <c r="AL28" s="42"/>
      <c r="AM28" s="42"/>
      <c r="AN28" s="42"/>
      <c r="AO28" s="42"/>
      <c r="AP28" s="42"/>
      <c r="AQ28" s="42"/>
      <c r="AR28" s="42"/>
      <c r="AS28" s="42"/>
      <c r="AT28" s="42"/>
      <c r="AU28" s="42"/>
      <c r="AV28" s="42"/>
    </row>
    <row r="29" spans="1:80" ht="19" customHeight="1">
      <c r="B29" s="31"/>
      <c r="C29" s="596"/>
      <c r="D29" s="596"/>
      <c r="E29" s="596"/>
      <c r="F29" s="596"/>
      <c r="G29" s="596"/>
      <c r="H29" s="31"/>
      <c r="I29" s="31"/>
      <c r="J29" s="31"/>
      <c r="AB29" s="42"/>
      <c r="AC29" s="42"/>
      <c r="AD29" s="42"/>
      <c r="AE29" s="42" t="s">
        <v>68</v>
      </c>
      <c r="AF29" s="42"/>
      <c r="AG29" s="42"/>
      <c r="AH29" s="42"/>
      <c r="AI29" s="42"/>
      <c r="AJ29" s="42"/>
      <c r="AK29" s="42"/>
      <c r="AL29" s="42"/>
      <c r="AM29" s="42"/>
      <c r="AN29" s="42"/>
      <c r="AO29" s="42"/>
      <c r="AP29" s="42"/>
      <c r="AQ29" s="42"/>
      <c r="AR29" s="42"/>
      <c r="AS29" s="42"/>
      <c r="AT29" s="42"/>
      <c r="AU29" s="42"/>
      <c r="AV29" s="42"/>
    </row>
    <row r="30" spans="1:80" ht="54" customHeight="1">
      <c r="B30" s="31"/>
      <c r="C30" s="596"/>
      <c r="D30" s="596"/>
      <c r="E30" s="596"/>
      <c r="F30" s="596"/>
      <c r="G30" s="596"/>
      <c r="H30" s="31"/>
      <c r="I30" s="560" t="s">
        <v>242</v>
      </c>
      <c r="J30" s="549" t="b">
        <v>0</v>
      </c>
      <c r="AB30" s="42"/>
      <c r="AC30" s="42"/>
      <c r="AD30" s="42"/>
      <c r="AE30" s="42"/>
      <c r="AF30" s="42"/>
      <c r="AG30" s="42"/>
      <c r="AH30" s="42"/>
      <c r="AI30" s="42"/>
      <c r="AJ30" s="42"/>
      <c r="AK30" s="42"/>
      <c r="AL30" s="42"/>
      <c r="AM30" s="42"/>
      <c r="AN30" s="42"/>
      <c r="AO30" s="42"/>
      <c r="AP30" s="42"/>
      <c r="AQ30" s="42"/>
      <c r="AR30" s="42"/>
      <c r="AS30" s="42"/>
      <c r="AT30" s="42"/>
      <c r="AU30" s="42"/>
      <c r="AV30" s="42"/>
    </row>
    <row r="31" spans="1:80" ht="60" customHeight="1">
      <c r="B31" s="31"/>
      <c r="C31" s="596"/>
      <c r="D31" s="596"/>
      <c r="E31" s="596"/>
      <c r="F31" s="596"/>
      <c r="G31" s="596"/>
      <c r="H31" s="31"/>
      <c r="I31" s="561" t="s">
        <v>387</v>
      </c>
      <c r="J31" s="550" t="b">
        <v>0</v>
      </c>
      <c r="AB31" s="42"/>
      <c r="AC31" s="42"/>
      <c r="AD31" s="42"/>
      <c r="AE31" s="42"/>
      <c r="AF31" s="42"/>
      <c r="AG31" s="42"/>
      <c r="AH31" s="42"/>
      <c r="AI31" s="42"/>
      <c r="AJ31" s="42"/>
      <c r="AK31" s="42"/>
      <c r="AL31" s="42"/>
      <c r="AM31" s="42"/>
      <c r="AN31" s="42"/>
      <c r="AO31" s="42"/>
      <c r="AP31" s="42"/>
      <c r="AQ31" s="42"/>
      <c r="AR31" s="42"/>
      <c r="AS31" s="42"/>
      <c r="AT31" s="42"/>
      <c r="AU31" s="42"/>
      <c r="AV31" s="42"/>
    </row>
    <row r="32" spans="1:80" ht="56.15" customHeight="1">
      <c r="B32" s="31"/>
      <c r="C32" s="596"/>
      <c r="D32" s="596"/>
      <c r="E32" s="596"/>
      <c r="F32" s="596"/>
      <c r="G32" s="596"/>
      <c r="H32" s="31"/>
      <c r="I32" s="562" t="s">
        <v>418</v>
      </c>
      <c r="J32" s="551" t="b">
        <v>0</v>
      </c>
      <c r="AB32" s="42"/>
      <c r="AC32" s="42"/>
      <c r="AD32" s="42"/>
      <c r="AE32" s="42"/>
      <c r="AF32" s="42"/>
      <c r="AG32" s="42"/>
      <c r="AH32" s="42"/>
      <c r="AI32" s="42"/>
      <c r="AJ32" s="42"/>
      <c r="AK32" s="42"/>
      <c r="AL32" s="42"/>
      <c r="AM32" s="42"/>
      <c r="AN32" s="42"/>
      <c r="AO32" s="42"/>
      <c r="AP32" s="42"/>
      <c r="AQ32" s="42"/>
      <c r="AR32" s="42"/>
      <c r="AS32" s="42"/>
      <c r="AT32" s="42"/>
      <c r="AU32" s="42"/>
      <c r="AV32" s="42"/>
    </row>
    <row r="33" spans="2:48" ht="65.150000000000006" customHeight="1">
      <c r="B33" s="31"/>
      <c r="C33" s="596"/>
      <c r="D33" s="596"/>
      <c r="E33" s="596"/>
      <c r="F33" s="596"/>
      <c r="G33" s="596"/>
      <c r="H33" s="31"/>
      <c r="I33" s="563" t="s">
        <v>388</v>
      </c>
      <c r="J33" s="552" t="b">
        <v>0</v>
      </c>
      <c r="AB33" s="42"/>
      <c r="AC33" s="42"/>
      <c r="AD33" s="42"/>
      <c r="AE33" s="42"/>
      <c r="AF33" s="42"/>
      <c r="AG33" s="42"/>
      <c r="AH33" s="42"/>
      <c r="AI33" s="42"/>
      <c r="AJ33" s="42"/>
      <c r="AK33" s="42"/>
      <c r="AL33" s="42"/>
      <c r="AM33" s="42"/>
      <c r="AN33" s="42"/>
      <c r="AO33" s="42"/>
      <c r="AP33" s="42"/>
      <c r="AQ33" s="42"/>
      <c r="AR33" s="42"/>
      <c r="AS33" s="42"/>
      <c r="AT33" s="42"/>
      <c r="AU33" s="42"/>
      <c r="AV33" s="42"/>
    </row>
    <row r="34" spans="2:48" ht="63" customHeight="1">
      <c r="AB34" s="42"/>
      <c r="AC34" s="42"/>
      <c r="AD34" s="42"/>
      <c r="AE34" s="42"/>
      <c r="AF34" s="42"/>
      <c r="AG34" s="42"/>
      <c r="AH34" s="42"/>
      <c r="AI34" s="42"/>
      <c r="AJ34" s="42"/>
      <c r="AK34" s="42"/>
      <c r="AL34" s="42"/>
      <c r="AM34" s="42"/>
      <c r="AN34" s="42"/>
      <c r="AO34" s="42"/>
      <c r="AP34" s="42"/>
      <c r="AQ34" s="42"/>
      <c r="AR34" s="42"/>
      <c r="AS34" s="42"/>
      <c r="AT34" s="42"/>
      <c r="AU34" s="42"/>
      <c r="AV34" s="42"/>
    </row>
    <row r="35" spans="2:48" ht="34.5" customHeight="1">
      <c r="B35" s="64"/>
      <c r="C35" s="8" t="s">
        <v>383</v>
      </c>
      <c r="D35" s="64"/>
      <c r="E35" s="64"/>
      <c r="F35" s="64"/>
      <c r="G35" s="64"/>
      <c r="H35" s="64"/>
      <c r="I35" s="64"/>
      <c r="J35" s="64"/>
      <c r="AB35" s="42"/>
      <c r="AC35" s="42"/>
      <c r="AD35" s="42"/>
      <c r="AE35" s="42"/>
      <c r="AF35" s="42"/>
      <c r="AG35" s="42"/>
      <c r="AH35" s="42"/>
      <c r="AI35" s="42"/>
      <c r="AJ35" s="42"/>
      <c r="AK35" s="42"/>
      <c r="AL35" s="42"/>
      <c r="AM35" s="42"/>
      <c r="AN35" s="42"/>
      <c r="AO35" s="42"/>
      <c r="AP35" s="42"/>
      <c r="AQ35" s="42"/>
      <c r="AR35" s="42"/>
      <c r="AS35" s="42"/>
      <c r="AT35" s="42"/>
      <c r="AU35" s="42"/>
      <c r="AV35" s="42"/>
    </row>
    <row r="36" spans="2:48" ht="13.5" customHeight="1">
      <c r="AB36" s="42"/>
      <c r="AC36" s="42"/>
      <c r="AD36" s="42"/>
      <c r="AE36" s="42"/>
      <c r="AF36" s="42"/>
      <c r="AG36" s="42"/>
      <c r="AH36" s="42"/>
      <c r="AI36" s="42"/>
      <c r="AJ36" s="42"/>
      <c r="AK36" s="42"/>
      <c r="AL36" s="42"/>
      <c r="AM36" s="42"/>
      <c r="AN36" s="42"/>
      <c r="AO36" s="42"/>
      <c r="AP36" s="42"/>
      <c r="AQ36" s="42"/>
      <c r="AR36" s="42"/>
      <c r="AS36" s="42"/>
      <c r="AT36" s="42"/>
      <c r="AU36" s="42"/>
      <c r="AV36" s="42"/>
    </row>
    <row r="37" spans="2:48" ht="13.5" customHeight="1">
      <c r="AB37" s="42"/>
      <c r="AC37" s="42"/>
      <c r="AD37" s="42"/>
      <c r="AE37" s="42"/>
      <c r="AF37" s="42"/>
      <c r="AG37" s="42"/>
      <c r="AH37" s="42"/>
      <c r="AI37" s="42"/>
      <c r="AJ37" s="42"/>
      <c r="AK37" s="42"/>
      <c r="AL37" s="42"/>
      <c r="AM37" s="42"/>
      <c r="AN37" s="42"/>
      <c r="AO37" s="42"/>
      <c r="AP37" s="42"/>
      <c r="AQ37" s="42"/>
      <c r="AR37" s="42"/>
      <c r="AS37" s="42"/>
      <c r="AT37" s="42"/>
      <c r="AU37" s="42"/>
      <c r="AV37" s="42"/>
    </row>
    <row r="38" spans="2:48" hidden="1">
      <c r="AB38" s="42"/>
      <c r="AC38" s="42"/>
      <c r="AD38" s="42"/>
      <c r="AE38" s="42"/>
      <c r="AF38" s="42"/>
      <c r="AG38" s="42"/>
      <c r="AH38" s="42"/>
      <c r="AI38" s="42"/>
      <c r="AJ38" s="42"/>
      <c r="AK38" s="42"/>
      <c r="AL38" s="42"/>
      <c r="AM38" s="42"/>
      <c r="AN38" s="42"/>
      <c r="AO38" s="42"/>
      <c r="AP38" s="42"/>
      <c r="AQ38" s="42"/>
      <c r="AR38" s="42"/>
      <c r="AS38" s="42"/>
      <c r="AT38" s="42"/>
      <c r="AU38" s="42"/>
      <c r="AV38" s="42"/>
    </row>
    <row r="39" spans="2:48" hidden="1">
      <c r="AB39" s="42"/>
      <c r="AC39" s="42"/>
      <c r="AD39" s="42"/>
      <c r="AE39" s="42"/>
      <c r="AF39" s="42"/>
      <c r="AG39" s="42"/>
      <c r="AH39" s="42"/>
      <c r="AI39" s="42"/>
      <c r="AJ39" s="42"/>
      <c r="AK39" s="42"/>
      <c r="AL39" s="42"/>
      <c r="AM39" s="42"/>
      <c r="AN39" s="42"/>
      <c r="AO39" s="42"/>
      <c r="AP39" s="42"/>
      <c r="AQ39" s="42"/>
      <c r="AR39" s="42"/>
      <c r="AS39" s="42"/>
      <c r="AT39" s="42"/>
      <c r="AU39" s="42"/>
      <c r="AV39" s="42"/>
    </row>
    <row r="40" spans="2:48" hidden="1">
      <c r="AB40" s="42"/>
      <c r="AC40" s="42"/>
      <c r="AD40" s="42"/>
      <c r="AE40" s="42"/>
      <c r="AF40" s="42"/>
      <c r="AG40" s="42"/>
      <c r="AH40" s="42"/>
      <c r="AI40" s="42"/>
      <c r="AJ40" s="42"/>
      <c r="AK40" s="42"/>
      <c r="AL40" s="42"/>
      <c r="AM40" s="42"/>
      <c r="AN40" s="42"/>
      <c r="AO40" s="42"/>
      <c r="AP40" s="42"/>
      <c r="AQ40" s="42"/>
      <c r="AR40" s="42"/>
      <c r="AS40" s="42"/>
      <c r="AT40" s="42"/>
      <c r="AU40" s="42"/>
      <c r="AV40" s="42"/>
    </row>
    <row r="41" spans="2:48"/>
    <row r="43" spans="2:48"/>
    <row r="44" spans="2:48"/>
  </sheetData>
  <sheetProtection selectLockedCells="1"/>
  <mergeCells count="9">
    <mergeCell ref="C28:G33"/>
    <mergeCell ref="G4:I4"/>
    <mergeCell ref="G20:I20"/>
    <mergeCell ref="G22:I22"/>
    <mergeCell ref="G10:I10"/>
    <mergeCell ref="G14:I14"/>
    <mergeCell ref="G16:I16"/>
    <mergeCell ref="G18:I18"/>
    <mergeCell ref="B26:I26"/>
  </mergeCells>
  <dataValidations count="4">
    <dataValidation type="list" allowBlank="1" showInputMessage="1" showErrorMessage="1" sqref="E14" xr:uid="{00000000-0002-0000-0200-000002000000}">
      <formula1>$AO$10:$AO$13</formula1>
    </dataValidation>
    <dataValidation type="decimal" allowBlank="1" showInputMessage="1" showErrorMessage="1" sqref="E22" xr:uid="{00000000-0002-0000-0200-000005000000}">
      <formula1>0</formula1>
      <formula2>1000000000</formula2>
    </dataValidation>
    <dataValidation type="list" allowBlank="1" showInputMessage="1" showErrorMessage="1" sqref="E12" xr:uid="{00000000-0002-0000-0200-000001000000}">
      <formula1>$AJ$11:$AJ$15</formula1>
    </dataValidation>
    <dataValidation allowBlank="1" showErrorMessage="1" sqref="G10:I10" xr:uid="{9E8DBE8D-14E0-124D-BD6A-35D7A119DD21}"/>
  </dataValidation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dimension ref="A1:AC39"/>
  <sheetViews>
    <sheetView zoomScale="90" zoomScaleNormal="90" workbookViewId="0">
      <selection activeCell="G6" sqref="G6"/>
    </sheetView>
  </sheetViews>
  <sheetFormatPr defaultColWidth="0" defaultRowHeight="14.5"/>
  <cols>
    <col min="1" max="1" width="2.1796875" style="15" customWidth="1"/>
    <col min="2" max="2" width="24" style="15" customWidth="1"/>
    <col min="3" max="3" width="7.7265625" style="15" customWidth="1"/>
    <col min="4" max="4" width="13.453125" style="15" customWidth="1"/>
    <col min="5" max="6" width="14" style="15" customWidth="1"/>
    <col min="7" max="7" width="9.81640625" style="15" customWidth="1"/>
    <col min="8" max="8" width="10.7265625" style="15" customWidth="1"/>
    <col min="9" max="9" width="10.26953125" style="15" customWidth="1"/>
    <col min="10" max="10" width="11.1796875" style="15" customWidth="1"/>
    <col min="11" max="11" width="12.81640625" style="15" customWidth="1"/>
    <col min="12" max="13" width="11.81640625" style="15" customWidth="1"/>
    <col min="14" max="16" width="12.81640625" style="15" customWidth="1"/>
    <col min="17" max="17" width="31.81640625" style="15" customWidth="1"/>
    <col min="18" max="18" width="2.26953125" style="15" customWidth="1"/>
    <col min="19" max="29" width="2.1796875" style="15" hidden="1" customWidth="1"/>
    <col min="30" max="16384" width="9.1796875" style="15" hidden="1"/>
  </cols>
  <sheetData>
    <row r="1" spans="2:17" ht="19" thickBot="1">
      <c r="B1" s="356" t="s">
        <v>444</v>
      </c>
    </row>
    <row r="2" spans="2:17">
      <c r="C2" s="666" t="s">
        <v>365</v>
      </c>
      <c r="D2" s="667"/>
      <c r="E2" s="667"/>
      <c r="F2" s="667"/>
      <c r="G2" s="667"/>
      <c r="H2" s="667"/>
      <c r="I2" s="667"/>
      <c r="J2" s="668"/>
    </row>
    <row r="3" spans="2:17" ht="30" customHeight="1" thickBot="1">
      <c r="C3" s="669"/>
      <c r="D3" s="670"/>
      <c r="E3" s="670"/>
      <c r="F3" s="670"/>
      <c r="G3" s="670"/>
      <c r="H3" s="670"/>
      <c r="I3" s="670"/>
      <c r="J3" s="671"/>
    </row>
    <row r="4" spans="2:17" ht="36.75" customHeight="1">
      <c r="B4" s="565" t="s">
        <v>265</v>
      </c>
      <c r="C4" s="39" t="s">
        <v>266</v>
      </c>
      <c r="D4" s="39"/>
      <c r="E4" s="39"/>
      <c r="F4" s="39"/>
      <c r="K4" s="554" t="s">
        <v>138</v>
      </c>
      <c r="L4" s="555"/>
    </row>
    <row r="5" spans="2:17" ht="27" customHeight="1">
      <c r="B5" s="577" t="s">
        <v>368</v>
      </c>
      <c r="G5" s="578" t="s">
        <v>267</v>
      </c>
      <c r="K5" s="493" t="s">
        <v>344</v>
      </c>
    </row>
    <row r="6" spans="2:17" ht="43" customHeight="1">
      <c r="B6" s="37" t="s">
        <v>88</v>
      </c>
      <c r="C6" s="616" t="s">
        <v>268</v>
      </c>
      <c r="D6" s="617"/>
      <c r="E6" s="617"/>
      <c r="F6" s="618"/>
      <c r="G6" s="558">
        <v>65000</v>
      </c>
      <c r="H6" s="570" t="s">
        <v>269</v>
      </c>
      <c r="K6" s="491" t="s">
        <v>64</v>
      </c>
      <c r="L6" s="28">
        <v>3.5000000000000003E-2</v>
      </c>
      <c r="M6" s="613" t="s">
        <v>65</v>
      </c>
      <c r="N6" s="614"/>
      <c r="O6" s="614"/>
      <c r="P6" s="614"/>
      <c r="Q6" s="615"/>
    </row>
    <row r="7" spans="2:17" ht="40" customHeight="1">
      <c r="B7" s="37" t="s">
        <v>270</v>
      </c>
      <c r="C7" s="616" t="s">
        <v>268</v>
      </c>
      <c r="D7" s="617"/>
      <c r="E7" s="617"/>
      <c r="F7" s="618"/>
      <c r="G7" s="558">
        <v>25000</v>
      </c>
      <c r="H7" s="570" t="s">
        <v>269</v>
      </c>
    </row>
    <row r="8" spans="2:17" ht="39" customHeight="1">
      <c r="B8" s="38" t="s">
        <v>271</v>
      </c>
      <c r="C8" s="616" t="s">
        <v>268</v>
      </c>
      <c r="D8" s="617"/>
      <c r="E8" s="617"/>
      <c r="F8" s="618"/>
      <c r="G8" s="553"/>
      <c r="H8" s="570" t="s">
        <v>269</v>
      </c>
      <c r="K8" s="608"/>
      <c r="L8" s="608"/>
      <c r="M8" s="608"/>
      <c r="N8" s="608"/>
      <c r="O8" s="608"/>
      <c r="P8" s="608"/>
    </row>
    <row r="9" spans="2:17" ht="46" customHeight="1">
      <c r="B9" s="609" t="s">
        <v>438</v>
      </c>
      <c r="C9" s="609"/>
      <c r="D9" s="609"/>
      <c r="E9" s="609"/>
      <c r="F9" s="609"/>
      <c r="G9" s="89" t="s">
        <v>211</v>
      </c>
      <c r="H9" s="89" t="s">
        <v>207</v>
      </c>
      <c r="I9" s="89" t="s">
        <v>203</v>
      </c>
      <c r="K9" s="29"/>
      <c r="L9" s="29"/>
      <c r="M9" s="29"/>
      <c r="N9" s="89"/>
      <c r="O9" s="89"/>
      <c r="P9" s="89"/>
    </row>
    <row r="10" spans="2:17" ht="29">
      <c r="B10" s="37" t="s">
        <v>271</v>
      </c>
      <c r="C10" s="616" t="s">
        <v>272</v>
      </c>
      <c r="D10" s="617"/>
      <c r="E10" s="617"/>
      <c r="F10" s="618"/>
      <c r="G10" s="556"/>
      <c r="H10" s="556"/>
      <c r="I10" s="556"/>
      <c r="J10" s="608"/>
      <c r="K10" s="608"/>
      <c r="L10" s="608"/>
      <c r="M10" s="608"/>
      <c r="N10" s="608"/>
      <c r="O10" s="608"/>
      <c r="P10" s="608"/>
      <c r="Q10" s="608"/>
    </row>
    <row r="11" spans="2:17" ht="31" customHeight="1">
      <c r="B11" s="37" t="s">
        <v>273</v>
      </c>
      <c r="C11" s="616" t="s">
        <v>274</v>
      </c>
      <c r="D11" s="617"/>
      <c r="E11" s="617"/>
      <c r="F11" s="618"/>
      <c r="G11" s="556"/>
      <c r="H11" s="556"/>
      <c r="I11" s="556"/>
      <c r="J11" s="608"/>
      <c r="K11" s="608"/>
      <c r="L11" s="608"/>
      <c r="M11" s="608"/>
      <c r="N11" s="608"/>
      <c r="O11" s="608"/>
      <c r="P11" s="608"/>
      <c r="Q11" s="608"/>
    </row>
    <row r="12" spans="2:17" ht="31" customHeight="1">
      <c r="B12" s="37" t="s">
        <v>275</v>
      </c>
      <c r="C12" s="616" t="s">
        <v>276</v>
      </c>
      <c r="D12" s="617"/>
      <c r="E12" s="617"/>
      <c r="F12" s="618"/>
      <c r="G12" s="556"/>
      <c r="H12" s="556"/>
      <c r="I12" s="556"/>
      <c r="J12" s="608"/>
      <c r="K12" s="608"/>
      <c r="L12" s="608"/>
      <c r="M12" s="608"/>
      <c r="N12" s="608"/>
      <c r="O12" s="608"/>
      <c r="P12" s="608"/>
      <c r="Q12" s="608"/>
    </row>
    <row r="13" spans="2:17" ht="30" customHeight="1">
      <c r="B13" s="37" t="s">
        <v>277</v>
      </c>
      <c r="C13" s="616" t="s">
        <v>278</v>
      </c>
      <c r="D13" s="617"/>
      <c r="E13" s="617"/>
      <c r="F13" s="618"/>
      <c r="G13" s="556"/>
      <c r="H13" s="556"/>
      <c r="I13" s="556"/>
      <c r="J13" s="608"/>
      <c r="K13" s="608"/>
      <c r="L13" s="608"/>
      <c r="M13" s="608"/>
      <c r="N13" s="608"/>
      <c r="O13" s="608"/>
      <c r="P13" s="608"/>
      <c r="Q13" s="608"/>
    </row>
    <row r="14" spans="2:17" ht="32.15" customHeight="1">
      <c r="B14" s="37" t="s">
        <v>279</v>
      </c>
      <c r="C14" s="616" t="s">
        <v>280</v>
      </c>
      <c r="D14" s="617"/>
      <c r="E14" s="617"/>
      <c r="F14" s="618"/>
      <c r="G14" s="556"/>
      <c r="H14" s="556"/>
      <c r="I14" s="556"/>
      <c r="J14" s="608"/>
      <c r="K14" s="608"/>
      <c r="L14" s="608"/>
      <c r="M14" s="608"/>
      <c r="N14" s="608"/>
      <c r="O14" s="608"/>
      <c r="P14" s="608"/>
      <c r="Q14" s="608"/>
    </row>
    <row r="15" spans="2:17" ht="32.15" customHeight="1">
      <c r="B15" s="37" t="s">
        <v>281</v>
      </c>
      <c r="C15" s="616" t="s">
        <v>282</v>
      </c>
      <c r="D15" s="617"/>
      <c r="E15" s="617"/>
      <c r="F15" s="618"/>
      <c r="G15" s="556"/>
      <c r="H15" s="556"/>
      <c r="I15" s="556"/>
      <c r="J15" s="608"/>
      <c r="K15" s="608"/>
      <c r="L15" s="608"/>
      <c r="M15" s="608"/>
      <c r="N15" s="608"/>
      <c r="O15" s="608"/>
      <c r="P15" s="608"/>
      <c r="Q15" s="608"/>
    </row>
    <row r="16" spans="2:17" ht="27" customHeight="1">
      <c r="B16" s="37" t="s">
        <v>283</v>
      </c>
      <c r="C16" s="616" t="s">
        <v>284</v>
      </c>
      <c r="D16" s="617"/>
      <c r="E16" s="617"/>
      <c r="F16" s="618"/>
      <c r="G16" s="556"/>
      <c r="H16" s="556"/>
      <c r="I16" s="556"/>
      <c r="J16" s="608"/>
      <c r="K16" s="608"/>
      <c r="L16" s="608"/>
      <c r="M16" s="608"/>
      <c r="N16" s="608"/>
      <c r="O16" s="608"/>
      <c r="P16" s="608"/>
      <c r="Q16" s="608"/>
    </row>
    <row r="17" spans="2:17" ht="32.15" customHeight="1">
      <c r="B17" s="38" t="s">
        <v>285</v>
      </c>
      <c r="C17" s="616" t="s">
        <v>286</v>
      </c>
      <c r="D17" s="617"/>
      <c r="E17" s="617"/>
      <c r="F17" s="618"/>
      <c r="G17" s="556"/>
      <c r="H17" s="556"/>
      <c r="I17" s="556"/>
      <c r="J17" s="608"/>
      <c r="K17" s="608"/>
      <c r="L17" s="608"/>
      <c r="M17" s="608"/>
      <c r="N17" s="608"/>
      <c r="O17" s="608"/>
      <c r="P17" s="608"/>
      <c r="Q17" s="608"/>
    </row>
    <row r="18" spans="2:17" ht="19.5" customHeight="1">
      <c r="B18" s="88"/>
      <c r="M18" s="608"/>
      <c r="N18" s="608"/>
      <c r="O18" s="608"/>
      <c r="P18" s="608"/>
      <c r="Q18" s="608"/>
    </row>
    <row r="19" spans="2:17" ht="32.15" customHeight="1">
      <c r="B19" s="37" t="s">
        <v>287</v>
      </c>
      <c r="C19" s="616" t="s">
        <v>288</v>
      </c>
      <c r="D19" s="617"/>
      <c r="E19" s="617"/>
      <c r="F19" s="618"/>
      <c r="G19" s="557"/>
      <c r="H19" s="570" t="s">
        <v>269</v>
      </c>
    </row>
    <row r="20" spans="2:17" ht="30" customHeight="1">
      <c r="B20" s="38" t="s">
        <v>289</v>
      </c>
      <c r="C20" s="616" t="s">
        <v>290</v>
      </c>
      <c r="D20" s="617"/>
      <c r="E20" s="617"/>
      <c r="F20" s="618"/>
      <c r="G20" s="557"/>
      <c r="H20" s="570" t="s">
        <v>269</v>
      </c>
    </row>
    <row r="21" spans="2:17" ht="14.25" customHeight="1">
      <c r="B21" s="90"/>
      <c r="C21" s="75"/>
      <c r="D21" s="75"/>
      <c r="E21" s="75"/>
      <c r="F21" s="75"/>
      <c r="H21" s="75"/>
      <c r="I21" s="75"/>
      <c r="J21" s="75"/>
    </row>
    <row r="22" spans="2:17" ht="14.25" customHeight="1" thickBot="1">
      <c r="B22" s="583"/>
    </row>
    <row r="23" spans="2:17" ht="30.75" customHeight="1" thickBot="1">
      <c r="B23" s="564" t="s">
        <v>291</v>
      </c>
      <c r="C23" s="580" t="s">
        <v>292</v>
      </c>
      <c r="D23" s="91">
        <v>1</v>
      </c>
      <c r="E23" s="91">
        <v>2</v>
      </c>
      <c r="F23" s="91">
        <v>3</v>
      </c>
      <c r="G23" s="91">
        <v>4</v>
      </c>
      <c r="H23" s="91">
        <v>5</v>
      </c>
      <c r="I23" s="91">
        <v>6</v>
      </c>
      <c r="J23" s="91">
        <v>7</v>
      </c>
      <c r="K23" s="91">
        <v>8</v>
      </c>
      <c r="L23" s="91">
        <v>9</v>
      </c>
      <c r="M23" s="91">
        <v>10</v>
      </c>
      <c r="N23" s="92" t="s">
        <v>293</v>
      </c>
    </row>
    <row r="24" spans="2:17" ht="55" customHeight="1" thickBot="1">
      <c r="B24" s="30" t="s">
        <v>381</v>
      </c>
      <c r="C24" s="581" t="s">
        <v>294</v>
      </c>
      <c r="D24" s="414">
        <v>0</v>
      </c>
      <c r="E24" s="414">
        <v>0</v>
      </c>
      <c r="F24" s="414">
        <v>0</v>
      </c>
      <c r="G24" s="414">
        <v>0</v>
      </c>
      <c r="H24" s="414">
        <v>0</v>
      </c>
      <c r="I24" s="414">
        <v>0</v>
      </c>
      <c r="J24" s="414">
        <v>0</v>
      </c>
      <c r="K24" s="414">
        <v>0</v>
      </c>
      <c r="L24" s="414">
        <v>0</v>
      </c>
      <c r="M24" s="414">
        <v>0</v>
      </c>
      <c r="N24" s="567">
        <f>NPV('Default values'!$L$6,D24:M24)</f>
        <v>0</v>
      </c>
    </row>
    <row r="25" spans="2:17" ht="13.5" customHeight="1"/>
    <row r="26" spans="2:17" ht="13.5" customHeight="1">
      <c r="H26" s="117" t="s">
        <v>295</v>
      </c>
      <c r="I26" s="118"/>
    </row>
    <row r="27" spans="2:17">
      <c r="H27" s="357" t="s">
        <v>296</v>
      </c>
      <c r="I27" s="358"/>
    </row>
    <row r="28" spans="2:17">
      <c r="H28" s="359" t="s">
        <v>297</v>
      </c>
      <c r="I28" s="360"/>
    </row>
    <row r="29" spans="2:17" ht="14.15" customHeight="1">
      <c r="H29" s="361" t="s">
        <v>298</v>
      </c>
      <c r="I29" s="362"/>
    </row>
    <row r="30" spans="2:17" ht="14.15" customHeight="1">
      <c r="B30" s="15">
        <v>0</v>
      </c>
      <c r="C30" s="366" t="s">
        <v>299</v>
      </c>
      <c r="D30" s="366"/>
      <c r="E30" s="568"/>
      <c r="F30" s="568"/>
      <c r="G30" s="569">
        <v>1</v>
      </c>
      <c r="H30" s="113" t="s">
        <v>213</v>
      </c>
      <c r="I30" s="114">
        <f t="shared" ref="I30:I36" si="0">(G30)</f>
        <v>1</v>
      </c>
    </row>
    <row r="31" spans="2:17" ht="19.5" customHeight="1">
      <c r="B31" s="15">
        <v>1</v>
      </c>
      <c r="C31" s="367" t="s">
        <v>300</v>
      </c>
      <c r="D31" s="566"/>
      <c r="E31" s="566"/>
      <c r="F31" s="566"/>
      <c r="G31" s="415">
        <v>0.83299999999999996</v>
      </c>
      <c r="H31" s="113" t="s">
        <v>211</v>
      </c>
      <c r="I31" s="114">
        <f t="shared" si="0"/>
        <v>0.83299999999999996</v>
      </c>
    </row>
    <row r="32" spans="2:17" ht="19.5" customHeight="1">
      <c r="B32" s="15">
        <v>2</v>
      </c>
      <c r="C32" s="367" t="s">
        <v>301</v>
      </c>
      <c r="D32" s="566"/>
      <c r="E32" s="566"/>
      <c r="F32" s="566"/>
      <c r="G32" s="415">
        <v>0.66700000000000004</v>
      </c>
      <c r="H32" s="113" t="s">
        <v>209</v>
      </c>
      <c r="I32" s="114">
        <f t="shared" si="0"/>
        <v>0.66700000000000004</v>
      </c>
    </row>
    <row r="33" spans="2:9" ht="19.5" customHeight="1">
      <c r="B33" s="15">
        <v>3</v>
      </c>
      <c r="C33" s="610" t="s">
        <v>302</v>
      </c>
      <c r="D33" s="611"/>
      <c r="E33" s="612"/>
      <c r="F33" s="566"/>
      <c r="G33" s="415">
        <v>0.5</v>
      </c>
      <c r="H33" s="113" t="s">
        <v>207</v>
      </c>
      <c r="I33" s="114">
        <f t="shared" si="0"/>
        <v>0.5</v>
      </c>
    </row>
    <row r="34" spans="2:9" ht="19.5" customHeight="1">
      <c r="B34" s="15">
        <v>4</v>
      </c>
      <c r="C34" s="367" t="s">
        <v>303</v>
      </c>
      <c r="D34" s="566"/>
      <c r="E34" s="566"/>
      <c r="F34" s="566"/>
      <c r="G34" s="415">
        <v>0.33300000000000002</v>
      </c>
      <c r="H34" s="113" t="s">
        <v>205</v>
      </c>
      <c r="I34" s="114">
        <f t="shared" si="0"/>
        <v>0.33300000000000002</v>
      </c>
    </row>
    <row r="35" spans="2:9" ht="19.5" customHeight="1">
      <c r="B35" s="15">
        <v>5</v>
      </c>
      <c r="C35" s="367" t="s">
        <v>304</v>
      </c>
      <c r="D35" s="566"/>
      <c r="E35" s="566"/>
      <c r="F35" s="566"/>
      <c r="G35" s="415">
        <v>0.16700000000000001</v>
      </c>
      <c r="H35" s="113" t="s">
        <v>203</v>
      </c>
      <c r="I35" s="114">
        <f t="shared" si="0"/>
        <v>0.16700000000000001</v>
      </c>
    </row>
    <row r="36" spans="2:9" ht="19.5" customHeight="1">
      <c r="B36" s="15">
        <v>6</v>
      </c>
      <c r="C36" s="186" t="s">
        <v>305</v>
      </c>
      <c r="D36" s="185"/>
      <c r="E36" s="185"/>
      <c r="F36" s="185"/>
      <c r="G36" s="416">
        <v>0</v>
      </c>
      <c r="H36" s="115" t="s">
        <v>196</v>
      </c>
      <c r="I36" s="116">
        <f t="shared" si="0"/>
        <v>0</v>
      </c>
    </row>
    <row r="37" spans="2:9" ht="19.5" customHeight="1"/>
    <row r="38" spans="2:9" ht="19.5" customHeight="1"/>
    <row r="39" spans="2:9" ht="19.5" customHeight="1"/>
  </sheetData>
  <sheetProtection selectLockedCells="1"/>
  <mergeCells count="35">
    <mergeCell ref="C33:E33"/>
    <mergeCell ref="M6:Q6"/>
    <mergeCell ref="C2:J3"/>
    <mergeCell ref="C6:F6"/>
    <mergeCell ref="C7:F7"/>
    <mergeCell ref="C8:F8"/>
    <mergeCell ref="C10:F10"/>
    <mergeCell ref="C11:F11"/>
    <mergeCell ref="C12:F12"/>
    <mergeCell ref="C13:F13"/>
    <mergeCell ref="C14:F14"/>
    <mergeCell ref="C15:F15"/>
    <mergeCell ref="C16:F16"/>
    <mergeCell ref="C17:F17"/>
    <mergeCell ref="C19:F19"/>
    <mergeCell ref="C20:F20"/>
    <mergeCell ref="K8:P8"/>
    <mergeCell ref="B9:F9"/>
    <mergeCell ref="J10:O10"/>
    <mergeCell ref="P10:Q10"/>
    <mergeCell ref="J11:O11"/>
    <mergeCell ref="P11:Q11"/>
    <mergeCell ref="J12:O12"/>
    <mergeCell ref="P12:Q12"/>
    <mergeCell ref="J13:O13"/>
    <mergeCell ref="P13:Q13"/>
    <mergeCell ref="J14:O14"/>
    <mergeCell ref="P14:Q14"/>
    <mergeCell ref="M18:Q18"/>
    <mergeCell ref="J15:O15"/>
    <mergeCell ref="P15:Q15"/>
    <mergeCell ref="J16:O16"/>
    <mergeCell ref="P16:Q16"/>
    <mergeCell ref="J17:O17"/>
    <mergeCell ref="P17:Q17"/>
  </mergeCells>
  <pageMargins left="0.7" right="0.7" top="0.75" bottom="0.75" header="0.3" footer="0.3"/>
  <pageSetup paperSize="9" orientation="portrait" r:id="rId1"/>
  <drawing r:id="rId2"/>
  <extLst>
    <ext xmlns:x14="http://schemas.microsoft.com/office/spreadsheetml/2009/9/main" uri="{05C60535-1F16-4fd2-B633-F4F36F0B64E0}">
      <x14:sparklineGroups xmlns:xm="http://schemas.microsoft.com/office/excel/2006/main">
        <x14:sparklineGroup type="column" displayEmptyCellsAs="span" xr2:uid="{00000000-0003-0000-0800-000000000000}">
          <x14:colorSeries rgb="FF376092"/>
          <x14:colorNegative rgb="FFD00000"/>
          <x14:colorAxis rgb="FF000000"/>
          <x14:colorMarkers rgb="FFD00000"/>
          <x14:colorFirst rgb="FFD00000"/>
          <x14:colorLast rgb="FFD00000"/>
          <x14:colorHigh rgb="FFD00000"/>
          <x14:colorLow rgb="FFD00000"/>
          <x14:sparklines>
            <x14:sparkline>
              <xm:f>'Default values'!C24:N24</xm:f>
              <xm:sqref>R24</xm:sqref>
            </x14:sparkline>
          </x14:sparklines>
        </x14:sparklineGroup>
      </x14:sparklineGroup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S53"/>
  <sheetViews>
    <sheetView showGridLines="0" topLeftCell="A19" zoomScale="110" zoomScaleNormal="110" workbookViewId="0">
      <selection activeCell="D26" sqref="D26:F26"/>
    </sheetView>
  </sheetViews>
  <sheetFormatPr defaultColWidth="9.1796875" defaultRowHeight="25.5" customHeight="1"/>
  <cols>
    <col min="1" max="1" width="2.1796875" style="72" customWidth="1"/>
    <col min="2" max="2" width="35" style="72" customWidth="1"/>
    <col min="3" max="3" width="15.7265625" style="72" customWidth="1"/>
    <col min="4" max="4" width="13.1796875" style="73" customWidth="1"/>
    <col min="5" max="5" width="19" style="73" customWidth="1"/>
    <col min="6" max="6" width="16.7265625" style="72" customWidth="1"/>
    <col min="7" max="7" width="17.81640625" style="72" customWidth="1"/>
    <col min="8" max="15" width="8.453125" style="72" customWidth="1"/>
    <col min="16" max="16" width="13.1796875" style="72" customWidth="1"/>
    <col min="17" max="17" width="2.7265625" style="72" customWidth="1"/>
    <col min="18" max="18" width="2.1796875" style="72" customWidth="1"/>
    <col min="19" max="19" width="66.453125" style="72" customWidth="1"/>
    <col min="20" max="25" width="2.1796875" style="72" customWidth="1"/>
    <col min="26" max="16384" width="9.1796875" style="72"/>
  </cols>
  <sheetData>
    <row r="1" spans="1:19" ht="25.5" customHeight="1">
      <c r="A1" s="125"/>
      <c r="B1" s="134" t="s">
        <v>69</v>
      </c>
      <c r="C1" s="134"/>
      <c r="D1" s="126"/>
      <c r="E1" s="126"/>
      <c r="F1" s="363"/>
      <c r="G1" s="125"/>
      <c r="H1" s="125"/>
      <c r="I1" s="125"/>
      <c r="J1" s="125"/>
      <c r="K1" s="125"/>
      <c r="L1" s="125"/>
      <c r="M1" s="125"/>
      <c r="N1" s="125"/>
      <c r="O1" s="125"/>
      <c r="P1" s="125"/>
      <c r="Q1" s="125"/>
    </row>
    <row r="2" spans="1:19" ht="23" thickBot="1">
      <c r="A2" s="365"/>
      <c r="B2" s="448" t="s">
        <v>70</v>
      </c>
      <c r="C2" s="449"/>
      <c r="D2" s="450"/>
      <c r="E2" s="450"/>
      <c r="F2" s="125"/>
      <c r="G2" s="125"/>
      <c r="H2" s="125"/>
      <c r="I2" s="125"/>
      <c r="J2" s="125"/>
      <c r="K2" s="125"/>
      <c r="L2" s="125"/>
      <c r="M2" s="125"/>
      <c r="N2" s="125"/>
      <c r="O2" s="125"/>
      <c r="P2" s="125"/>
      <c r="Q2" s="125"/>
    </row>
    <row r="3" spans="1:19" ht="6" customHeight="1" thickTop="1" thickBot="1">
      <c r="A3" s="198"/>
      <c r="B3" s="198"/>
      <c r="C3" s="198"/>
      <c r="D3" s="198"/>
      <c r="E3" s="198"/>
      <c r="F3" s="198"/>
      <c r="G3" s="125"/>
      <c r="H3" s="125"/>
      <c r="I3" s="125"/>
      <c r="J3" s="125"/>
      <c r="K3" s="125"/>
      <c r="L3" s="125"/>
      <c r="M3" s="125"/>
      <c r="N3" s="125"/>
      <c r="O3" s="125"/>
      <c r="P3" s="125"/>
      <c r="Q3" s="125"/>
    </row>
    <row r="4" spans="1:19" ht="19" customHeight="1" thickTop="1" thickBot="1">
      <c r="A4" s="198"/>
      <c r="B4" s="627" t="s">
        <v>326</v>
      </c>
      <c r="C4" s="628"/>
      <c r="D4" s="125"/>
      <c r="E4" s="125"/>
      <c r="F4" s="125"/>
      <c r="G4" s="125"/>
      <c r="H4" s="125"/>
      <c r="I4" s="125"/>
      <c r="J4" s="125"/>
      <c r="K4" s="125"/>
      <c r="L4" s="125"/>
      <c r="M4" s="125"/>
      <c r="N4" s="125"/>
      <c r="O4" s="125"/>
      <c r="P4" s="125"/>
      <c r="Q4" s="125"/>
    </row>
    <row r="5" spans="1:19" ht="16" thickTop="1">
      <c r="A5" s="198"/>
      <c r="B5" s="467" t="s">
        <v>327</v>
      </c>
      <c r="C5" s="496">
        <f>P22</f>
        <v>39613.526570048314</v>
      </c>
      <c r="D5" s="125"/>
      <c r="E5" s="125"/>
      <c r="F5" s="125"/>
      <c r="G5" s="125"/>
      <c r="H5" s="125"/>
      <c r="I5" s="125"/>
      <c r="J5" s="125"/>
      <c r="K5" s="125"/>
      <c r="L5" s="125"/>
      <c r="M5" s="125"/>
      <c r="N5" s="125"/>
      <c r="O5" s="125"/>
      <c r="P5" s="125"/>
      <c r="Q5" s="125"/>
    </row>
    <row r="6" spans="1:19" ht="16" thickBot="1">
      <c r="A6" s="198"/>
      <c r="B6" s="468" t="s">
        <v>333</v>
      </c>
      <c r="C6" s="497">
        <f>P37</f>
        <v>0</v>
      </c>
      <c r="D6" s="125"/>
      <c r="E6" s="125"/>
      <c r="F6" s="125"/>
      <c r="G6" s="125"/>
      <c r="H6" s="125"/>
      <c r="I6" s="125"/>
      <c r="J6" s="125"/>
      <c r="K6" s="125"/>
      <c r="L6" s="125"/>
      <c r="M6" s="125"/>
      <c r="N6" s="125"/>
      <c r="O6" s="125"/>
      <c r="P6" s="125"/>
      <c r="Q6" s="125"/>
    </row>
    <row r="7" spans="1:19" ht="16.5" thickTop="1" thickBot="1">
      <c r="A7" s="198"/>
      <c r="B7" s="469" t="s">
        <v>99</v>
      </c>
      <c r="C7" s="498">
        <f>P40</f>
        <v>39613.526570048314</v>
      </c>
      <c r="D7" s="125"/>
      <c r="E7" s="125"/>
      <c r="F7" s="125"/>
      <c r="G7" s="125"/>
      <c r="H7" s="125"/>
      <c r="I7" s="125"/>
      <c r="J7" s="125"/>
      <c r="K7" s="125"/>
      <c r="L7" s="125"/>
      <c r="M7" s="125"/>
      <c r="N7" s="125"/>
      <c r="O7" s="125"/>
      <c r="P7" s="125"/>
      <c r="Q7" s="125"/>
    </row>
    <row r="8" spans="1:19" s="140" customFormat="1" ht="43" customHeight="1" thickTop="1">
      <c r="A8" s="136"/>
      <c r="B8" s="136" t="s">
        <v>332</v>
      </c>
      <c r="C8" s="136"/>
      <c r="D8" s="136"/>
      <c r="E8" s="136"/>
      <c r="F8" s="136"/>
      <c r="G8" s="136"/>
      <c r="H8" s="136"/>
      <c r="I8" s="136"/>
      <c r="J8" s="136"/>
      <c r="K8" s="136"/>
      <c r="L8" s="136"/>
      <c r="M8" s="136"/>
      <c r="N8" s="136"/>
      <c r="O8" s="136"/>
      <c r="P8" s="136"/>
      <c r="Q8" s="136"/>
    </row>
    <row r="9" spans="1:19" ht="22" customHeight="1" thickBot="1">
      <c r="A9" s="125"/>
      <c r="B9" s="74" t="s">
        <v>71</v>
      </c>
      <c r="C9" s="120"/>
      <c r="D9" s="127" t="s">
        <v>72</v>
      </c>
      <c r="E9" s="127"/>
      <c r="F9" s="127"/>
      <c r="G9" s="127"/>
      <c r="H9" s="130" t="s">
        <v>73</v>
      </c>
      <c r="I9" s="127"/>
      <c r="J9" s="127"/>
      <c r="K9" s="127"/>
      <c r="L9" s="127"/>
      <c r="M9" s="127"/>
      <c r="N9" s="127"/>
      <c r="O9" s="127"/>
      <c r="P9" s="127"/>
      <c r="Q9" s="125"/>
    </row>
    <row r="10" spans="1:19" ht="6" customHeight="1" thickTop="1">
      <c r="A10" s="125"/>
      <c r="B10" s="125"/>
      <c r="C10" s="195"/>
      <c r="D10" s="194"/>
      <c r="E10" s="196"/>
      <c r="F10" s="197"/>
      <c r="G10" s="125"/>
      <c r="H10" s="195"/>
      <c r="I10" s="125"/>
      <c r="J10" s="125"/>
      <c r="K10" s="125"/>
      <c r="L10" s="125"/>
      <c r="M10" s="125"/>
      <c r="N10" s="125"/>
      <c r="O10" s="125"/>
      <c r="P10" s="125"/>
      <c r="Q10" s="125"/>
    </row>
    <row r="11" spans="1:19" ht="6" customHeight="1">
      <c r="A11" s="125"/>
      <c r="B11" s="125"/>
      <c r="C11" s="195"/>
      <c r="D11" s="194"/>
      <c r="E11" s="196"/>
      <c r="F11" s="197"/>
      <c r="G11" s="125"/>
      <c r="H11" s="195"/>
      <c r="I11" s="125"/>
      <c r="J11" s="125"/>
      <c r="K11" s="125"/>
      <c r="L11" s="125"/>
      <c r="M11" s="125"/>
      <c r="N11" s="125"/>
      <c r="O11" s="125"/>
      <c r="P11" s="125"/>
      <c r="Q11" s="125"/>
    </row>
    <row r="12" spans="1:19" s="140" customFormat="1" ht="58">
      <c r="A12" s="136"/>
      <c r="B12" s="137" t="s">
        <v>74</v>
      </c>
      <c r="C12" s="137" t="s">
        <v>75</v>
      </c>
      <c r="D12" s="138" t="s">
        <v>76</v>
      </c>
      <c r="E12" s="138" t="s">
        <v>77</v>
      </c>
      <c r="F12" s="384" t="s">
        <v>78</v>
      </c>
      <c r="G12" s="139" t="s">
        <v>328</v>
      </c>
      <c r="H12" s="139" t="s">
        <v>79</v>
      </c>
      <c r="I12" s="139" t="s">
        <v>80</v>
      </c>
      <c r="J12" s="139" t="s">
        <v>81</v>
      </c>
      <c r="K12" s="139" t="s">
        <v>82</v>
      </c>
      <c r="L12" s="139" t="s">
        <v>83</v>
      </c>
      <c r="M12" s="139" t="s">
        <v>84</v>
      </c>
      <c r="N12" s="139" t="s">
        <v>85</v>
      </c>
      <c r="O12" s="139" t="s">
        <v>86</v>
      </c>
      <c r="P12" s="139" t="s">
        <v>87</v>
      </c>
      <c r="Q12" s="136"/>
    </row>
    <row r="13" spans="1:19" ht="16" thickBot="1">
      <c r="A13" s="125"/>
      <c r="B13" s="121" t="s">
        <v>390</v>
      </c>
      <c r="C13" s="121" t="s">
        <v>88</v>
      </c>
      <c r="D13" s="388"/>
      <c r="E13" s="128">
        <v>0.8</v>
      </c>
      <c r="F13" s="389">
        <f>IF(D13&gt;0,D13,E13*('Default values'!G6))</f>
        <v>52000</v>
      </c>
      <c r="G13" s="391">
        <v>15000</v>
      </c>
      <c r="H13" s="445"/>
      <c r="I13" s="445"/>
      <c r="J13" s="445"/>
      <c r="K13" s="445"/>
      <c r="L13" s="445"/>
      <c r="M13" s="445"/>
      <c r="N13" s="445"/>
      <c r="O13" s="445"/>
      <c r="P13" s="445"/>
      <c r="Q13" s="125"/>
      <c r="S13" s="478" t="s">
        <v>334</v>
      </c>
    </row>
    <row r="14" spans="1:19" ht="16" thickTop="1">
      <c r="A14" s="125"/>
      <c r="B14" s="121" t="s">
        <v>391</v>
      </c>
      <c r="C14" s="121" t="s">
        <v>89</v>
      </c>
      <c r="D14" s="388">
        <v>20000</v>
      </c>
      <c r="E14" s="128">
        <v>0</v>
      </c>
      <c r="F14" s="389">
        <f>IF(D14&gt;0,D14,E14*('Default values'!G7))</f>
        <v>20000</v>
      </c>
      <c r="G14" s="391">
        <v>0</v>
      </c>
      <c r="H14" s="445"/>
      <c r="I14" s="445"/>
      <c r="J14" s="445"/>
      <c r="K14" s="445"/>
      <c r="L14" s="445"/>
      <c r="M14" s="445"/>
      <c r="N14" s="445"/>
      <c r="O14" s="445"/>
      <c r="P14" s="445"/>
      <c r="Q14" s="125"/>
      <c r="S14" s="477"/>
    </row>
    <row r="15" spans="1:19" ht="15.5">
      <c r="A15" s="125"/>
      <c r="B15" s="122" t="s">
        <v>392</v>
      </c>
      <c r="C15" s="122" t="s">
        <v>89</v>
      </c>
      <c r="D15" s="388">
        <v>26000</v>
      </c>
      <c r="E15" s="128">
        <v>1</v>
      </c>
      <c r="F15" s="390">
        <f>IF(D15&gt;0,D15,E15*('Default values'!G7))</f>
        <v>26000</v>
      </c>
      <c r="G15" s="392">
        <f t="shared" ref="G15" si="0">F15</f>
        <v>26000</v>
      </c>
      <c r="H15" s="445"/>
      <c r="I15" s="445"/>
      <c r="J15" s="445"/>
      <c r="K15" s="445"/>
      <c r="L15" s="445"/>
      <c r="M15" s="445"/>
      <c r="N15" s="445"/>
      <c r="O15" s="445"/>
      <c r="P15" s="445"/>
      <c r="Q15" s="125"/>
      <c r="S15" s="476"/>
    </row>
    <row r="16" spans="1:19" ht="15.5">
      <c r="A16" s="125"/>
      <c r="B16" s="122"/>
      <c r="C16" s="122"/>
      <c r="D16" s="388"/>
      <c r="E16" s="128">
        <v>0.3</v>
      </c>
      <c r="F16" s="390">
        <f>IF(D16&gt;0,D16,E16*('Default values'!G7))</f>
        <v>7500</v>
      </c>
      <c r="G16" s="392">
        <v>0</v>
      </c>
      <c r="H16" s="445"/>
      <c r="I16" s="445"/>
      <c r="J16" s="445"/>
      <c r="K16" s="445"/>
      <c r="L16" s="445"/>
      <c r="M16" s="445"/>
      <c r="N16" s="445"/>
      <c r="O16" s="445"/>
      <c r="P16" s="445"/>
      <c r="Q16" s="125"/>
      <c r="S16" s="476"/>
    </row>
    <row r="17" spans="1:19" ht="15.5">
      <c r="A17" s="125"/>
      <c r="B17" s="123" t="s">
        <v>393</v>
      </c>
      <c r="C17" s="122" t="s">
        <v>89</v>
      </c>
      <c r="D17" s="388">
        <v>30000</v>
      </c>
      <c r="E17" s="129">
        <v>0</v>
      </c>
      <c r="F17" s="390">
        <f>IF(D17&gt;0,D17,E17*('Default values'!G7))</f>
        <v>30000</v>
      </c>
      <c r="G17" s="392">
        <v>0</v>
      </c>
      <c r="H17" s="445"/>
      <c r="I17" s="445"/>
      <c r="J17" s="445"/>
      <c r="K17" s="445"/>
      <c r="L17" s="445"/>
      <c r="M17" s="445"/>
      <c r="N17" s="445"/>
      <c r="O17" s="445"/>
      <c r="P17" s="445"/>
      <c r="Q17" s="125"/>
      <c r="S17" s="476"/>
    </row>
    <row r="18" spans="1:19" ht="15.5">
      <c r="A18" s="125"/>
      <c r="B18" s="123" t="s">
        <v>394</v>
      </c>
      <c r="C18" s="122" t="s">
        <v>89</v>
      </c>
      <c r="D18" s="388">
        <v>20000</v>
      </c>
      <c r="E18" s="128">
        <v>0</v>
      </c>
      <c r="F18" s="390">
        <f>IF(D18&gt;0,D18,E18*('Default values'!G7))</f>
        <v>20000</v>
      </c>
      <c r="G18" s="392">
        <v>0</v>
      </c>
      <c r="H18" s="446"/>
      <c r="I18" s="446">
        <v>0</v>
      </c>
      <c r="J18" s="446"/>
      <c r="K18" s="446"/>
      <c r="L18" s="446"/>
      <c r="M18" s="446"/>
      <c r="N18" s="446"/>
      <c r="O18" s="446"/>
      <c r="P18" s="446"/>
      <c r="Q18" s="125"/>
      <c r="S18" s="476"/>
    </row>
    <row r="19" spans="1:19" ht="15.5">
      <c r="A19" s="125"/>
      <c r="B19" s="125"/>
      <c r="C19" s="199"/>
      <c r="D19" s="200"/>
      <c r="E19" s="200"/>
      <c r="F19" s="456"/>
      <c r="G19" s="393"/>
      <c r="H19" s="457"/>
      <c r="I19" s="457"/>
      <c r="J19" s="457"/>
      <c r="K19" s="457"/>
      <c r="L19" s="457"/>
      <c r="M19" s="457"/>
      <c r="N19" s="457"/>
      <c r="O19" s="457"/>
      <c r="P19" s="457"/>
      <c r="Q19" s="125"/>
      <c r="S19" s="75"/>
    </row>
    <row r="20" spans="1:19" ht="15.5">
      <c r="A20" s="125"/>
      <c r="B20" s="198"/>
      <c r="C20" s="199"/>
      <c r="D20" s="200"/>
      <c r="E20" s="200"/>
      <c r="F20" s="456"/>
      <c r="G20" s="139" t="s">
        <v>91</v>
      </c>
      <c r="H20" s="139" t="s">
        <v>79</v>
      </c>
      <c r="I20" s="139" t="s">
        <v>80</v>
      </c>
      <c r="J20" s="139" t="s">
        <v>81</v>
      </c>
      <c r="K20" s="139" t="s">
        <v>82</v>
      </c>
      <c r="L20" s="139" t="s">
        <v>83</v>
      </c>
      <c r="M20" s="139" t="s">
        <v>84</v>
      </c>
      <c r="N20" s="139" t="s">
        <v>85</v>
      </c>
      <c r="O20" s="139" t="s">
        <v>86</v>
      </c>
      <c r="P20" s="139" t="s">
        <v>87</v>
      </c>
      <c r="Q20" s="125"/>
      <c r="S20" s="75"/>
    </row>
    <row r="21" spans="1:19" ht="24" customHeight="1">
      <c r="A21" s="125"/>
      <c r="B21" s="451" t="s">
        <v>330</v>
      </c>
      <c r="C21" s="452"/>
      <c r="D21" s="453"/>
      <c r="E21" s="453"/>
      <c r="F21" s="454"/>
      <c r="G21" s="455">
        <f t="shared" ref="G21:P21" si="1">SUM(G13:G18)</f>
        <v>41000</v>
      </c>
      <c r="H21" s="455">
        <f t="shared" si="1"/>
        <v>0</v>
      </c>
      <c r="I21" s="455">
        <f t="shared" si="1"/>
        <v>0</v>
      </c>
      <c r="J21" s="455">
        <f t="shared" si="1"/>
        <v>0</v>
      </c>
      <c r="K21" s="455">
        <f t="shared" si="1"/>
        <v>0</v>
      </c>
      <c r="L21" s="455">
        <f t="shared" si="1"/>
        <v>0</v>
      </c>
      <c r="M21" s="455">
        <f t="shared" si="1"/>
        <v>0</v>
      </c>
      <c r="N21" s="455">
        <f t="shared" si="1"/>
        <v>0</v>
      </c>
      <c r="O21" s="455">
        <f t="shared" si="1"/>
        <v>0</v>
      </c>
      <c r="P21" s="455">
        <f t="shared" si="1"/>
        <v>0</v>
      </c>
      <c r="Q21" s="125"/>
      <c r="S21" s="75"/>
    </row>
    <row r="22" spans="1:19" ht="19" customHeight="1">
      <c r="A22" s="125"/>
      <c r="B22" s="198"/>
      <c r="C22" s="199"/>
      <c r="D22" s="200"/>
      <c r="E22" s="200"/>
      <c r="F22" s="201"/>
      <c r="G22" s="393"/>
      <c r="H22" s="203"/>
      <c r="I22" s="203"/>
      <c r="J22" s="203"/>
      <c r="K22" s="203"/>
      <c r="L22" s="203"/>
      <c r="M22" s="203"/>
      <c r="N22" s="133" t="s">
        <v>93</v>
      </c>
      <c r="O22" s="74"/>
      <c r="P22" s="395">
        <f>NPV('Default values'!L6,Costs!G21:P21)</f>
        <v>39613.526570048314</v>
      </c>
      <c r="Q22" s="125"/>
      <c r="S22" s="75"/>
    </row>
    <row r="23" spans="1:19" ht="19" customHeight="1">
      <c r="A23" s="125"/>
      <c r="B23" s="198"/>
      <c r="C23" s="199"/>
      <c r="D23" s="200"/>
      <c r="E23" s="200"/>
      <c r="F23" s="201"/>
      <c r="G23" s="393"/>
      <c r="H23" s="203"/>
      <c r="I23" s="203"/>
      <c r="J23" s="203"/>
      <c r="K23" s="203"/>
      <c r="L23" s="203"/>
      <c r="M23" s="203"/>
      <c r="N23" s="203"/>
      <c r="O23" s="203"/>
      <c r="P23" s="203"/>
      <c r="Q23" s="125"/>
      <c r="S23" s="75"/>
    </row>
    <row r="24" spans="1:19" ht="35.25" customHeight="1" thickBot="1">
      <c r="A24" s="125"/>
      <c r="B24" s="629" t="s">
        <v>402</v>
      </c>
      <c r="C24" s="630"/>
      <c r="D24" s="624" t="s">
        <v>369</v>
      </c>
      <c r="E24" s="622"/>
      <c r="F24" s="623"/>
      <c r="G24" s="458" t="s">
        <v>91</v>
      </c>
      <c r="H24" s="463" t="s">
        <v>79</v>
      </c>
      <c r="I24" s="463" t="s">
        <v>80</v>
      </c>
      <c r="J24" s="463" t="s">
        <v>81</v>
      </c>
      <c r="K24" s="463" t="s">
        <v>82</v>
      </c>
      <c r="L24" s="463" t="s">
        <v>83</v>
      </c>
      <c r="M24" s="463" t="s">
        <v>84</v>
      </c>
      <c r="N24" s="463" t="s">
        <v>85</v>
      </c>
      <c r="O24" s="463" t="s">
        <v>86</v>
      </c>
      <c r="P24" s="463" t="s">
        <v>87</v>
      </c>
      <c r="Q24" s="125"/>
      <c r="S24" s="478" t="s">
        <v>334</v>
      </c>
    </row>
    <row r="25" spans="1:19" ht="16" thickTop="1">
      <c r="A25" s="125"/>
      <c r="B25" s="123" t="s">
        <v>395</v>
      </c>
      <c r="C25" s="123"/>
      <c r="D25" s="621"/>
      <c r="E25" s="622"/>
      <c r="F25" s="623"/>
      <c r="G25" s="475"/>
      <c r="H25" s="446"/>
      <c r="I25" s="446"/>
      <c r="J25" s="446"/>
      <c r="K25" s="446"/>
      <c r="L25" s="446"/>
      <c r="M25" s="446"/>
      <c r="N25" s="446"/>
      <c r="O25" s="446"/>
      <c r="P25" s="446"/>
      <c r="Q25" s="125"/>
      <c r="S25" s="477"/>
    </row>
    <row r="26" spans="1:19" ht="15.5">
      <c r="A26" s="125"/>
      <c r="B26" s="122" t="s">
        <v>392</v>
      </c>
      <c r="C26" s="122"/>
      <c r="D26" s="621"/>
      <c r="E26" s="622"/>
      <c r="F26" s="623"/>
      <c r="G26" s="475"/>
      <c r="H26" s="446"/>
      <c r="I26" s="446"/>
      <c r="J26" s="446"/>
      <c r="K26" s="446"/>
      <c r="L26" s="446"/>
      <c r="M26" s="446"/>
      <c r="N26" s="446"/>
      <c r="O26" s="446"/>
      <c r="P26" s="446"/>
      <c r="Q26" s="125"/>
      <c r="S26" s="476"/>
    </row>
    <row r="27" spans="1:19" ht="15.5">
      <c r="A27" s="125"/>
      <c r="B27" s="123" t="s">
        <v>90</v>
      </c>
      <c r="C27" s="123"/>
      <c r="D27" s="621"/>
      <c r="E27" s="622"/>
      <c r="F27" s="623"/>
      <c r="G27" s="475"/>
      <c r="H27" s="446"/>
      <c r="I27" s="446"/>
      <c r="J27" s="446"/>
      <c r="K27" s="446"/>
      <c r="L27" s="446"/>
      <c r="M27" s="446"/>
      <c r="N27" s="446"/>
      <c r="O27" s="446"/>
      <c r="P27" s="446"/>
      <c r="Q27" s="125"/>
      <c r="S27" s="476"/>
    </row>
    <row r="28" spans="1:19" ht="15.5">
      <c r="A28" s="125"/>
      <c r="B28" s="619" t="s">
        <v>396</v>
      </c>
      <c r="C28" s="620"/>
      <c r="D28" s="621"/>
      <c r="E28" s="622"/>
      <c r="F28" s="623"/>
      <c r="G28" s="475"/>
      <c r="H28" s="446"/>
      <c r="I28" s="446"/>
      <c r="J28" s="446"/>
      <c r="K28" s="446"/>
      <c r="L28" s="446"/>
      <c r="M28" s="446"/>
      <c r="N28" s="446">
        <v>0</v>
      </c>
      <c r="Q28" s="125"/>
      <c r="S28" s="476"/>
    </row>
    <row r="29" spans="1:19" ht="15.5">
      <c r="A29" s="125"/>
      <c r="B29" s="123" t="s">
        <v>397</v>
      </c>
      <c r="C29" s="123"/>
      <c r="D29" s="621"/>
      <c r="E29" s="622"/>
      <c r="F29" s="623"/>
      <c r="G29" s="475"/>
      <c r="H29" s="446">
        <v>0</v>
      </c>
      <c r="I29" s="446">
        <v>0</v>
      </c>
      <c r="J29" s="446">
        <v>0</v>
      </c>
      <c r="K29" s="446">
        <v>0</v>
      </c>
      <c r="L29" s="446">
        <v>0</v>
      </c>
      <c r="M29" s="446">
        <v>0</v>
      </c>
      <c r="N29" s="446"/>
      <c r="O29" s="446"/>
      <c r="P29" s="446"/>
      <c r="Q29" s="125"/>
      <c r="S29" s="476"/>
    </row>
    <row r="30" spans="1:19" ht="15.5">
      <c r="A30" s="125"/>
      <c r="B30" s="123" t="s">
        <v>398</v>
      </c>
      <c r="C30" s="123"/>
      <c r="D30" s="621"/>
      <c r="E30" s="622"/>
      <c r="F30" s="623"/>
      <c r="G30" s="475"/>
      <c r="H30" s="446"/>
      <c r="I30" s="446"/>
      <c r="J30" s="446"/>
      <c r="K30" s="446"/>
      <c r="L30" s="446"/>
      <c r="M30" s="446"/>
      <c r="N30" s="446"/>
      <c r="O30" s="446"/>
      <c r="P30" s="446"/>
      <c r="Q30" s="125"/>
      <c r="S30" s="476"/>
    </row>
    <row r="31" spans="1:19" ht="15.5">
      <c r="A31" s="125"/>
      <c r="B31" s="123" t="s">
        <v>399</v>
      </c>
      <c r="C31" s="123"/>
      <c r="D31" s="621"/>
      <c r="E31" s="622"/>
      <c r="F31" s="623"/>
      <c r="G31" s="475"/>
      <c r="H31" s="446"/>
      <c r="I31" s="446"/>
      <c r="J31" s="446"/>
      <c r="K31" s="446"/>
      <c r="L31" s="446"/>
      <c r="M31" s="446"/>
      <c r="N31" s="446"/>
      <c r="O31" s="446"/>
      <c r="P31" s="446"/>
      <c r="Q31" s="125"/>
      <c r="S31" s="476"/>
    </row>
    <row r="32" spans="1:19" ht="15.5">
      <c r="A32" s="125"/>
      <c r="B32" s="123" t="s">
        <v>400</v>
      </c>
      <c r="C32" s="123"/>
      <c r="D32" s="621"/>
      <c r="E32" s="625"/>
      <c r="F32" s="626"/>
      <c r="G32" s="475"/>
      <c r="H32" s="446"/>
      <c r="I32" s="446"/>
      <c r="J32" s="446"/>
      <c r="K32" s="446"/>
      <c r="L32" s="446"/>
      <c r="M32" s="446"/>
      <c r="N32" s="446"/>
      <c r="O32" s="446"/>
      <c r="P32" s="446"/>
      <c r="Q32" s="125"/>
      <c r="S32" s="476"/>
    </row>
    <row r="33" spans="1:19" ht="15.5">
      <c r="A33" s="125"/>
      <c r="B33" s="123" t="s">
        <v>401</v>
      </c>
      <c r="C33" s="123"/>
      <c r="D33" s="621"/>
      <c r="E33" s="622"/>
      <c r="F33" s="623"/>
      <c r="G33" s="475"/>
      <c r="H33" s="446"/>
      <c r="I33" s="446"/>
      <c r="J33" s="446"/>
      <c r="K33" s="446"/>
      <c r="L33" s="446"/>
      <c r="M33" s="446"/>
      <c r="N33" s="446"/>
      <c r="O33" s="446"/>
      <c r="P33" s="446"/>
      <c r="Q33" s="125"/>
      <c r="S33" s="476"/>
    </row>
    <row r="34" spans="1:19" ht="6" customHeight="1">
      <c r="A34" s="125"/>
      <c r="B34" s="204"/>
      <c r="C34" s="205"/>
      <c r="D34" s="206"/>
      <c r="E34" s="206"/>
      <c r="F34" s="201"/>
      <c r="G34" s="202"/>
      <c r="H34" s="203"/>
      <c r="I34" s="203"/>
      <c r="J34" s="203"/>
      <c r="K34" s="203"/>
      <c r="L34" s="203"/>
      <c r="M34" s="203"/>
      <c r="N34" s="203"/>
      <c r="O34" s="203"/>
      <c r="P34" s="203"/>
      <c r="Q34" s="125"/>
    </row>
    <row r="35" spans="1:19" ht="15.5">
      <c r="A35" s="125"/>
      <c r="B35" s="207"/>
      <c r="C35" s="207"/>
      <c r="D35" s="208"/>
      <c r="E35" s="208"/>
      <c r="F35" s="208"/>
      <c r="G35" s="461" t="s">
        <v>91</v>
      </c>
      <c r="H35" s="461" t="s">
        <v>79</v>
      </c>
      <c r="I35" s="461" t="s">
        <v>80</v>
      </c>
      <c r="J35" s="461" t="s">
        <v>81</v>
      </c>
      <c r="K35" s="461" t="s">
        <v>82</v>
      </c>
      <c r="L35" s="461" t="s">
        <v>83</v>
      </c>
      <c r="M35" s="461" t="s">
        <v>84</v>
      </c>
      <c r="N35" s="461" t="s">
        <v>85</v>
      </c>
      <c r="O35" s="461" t="s">
        <v>86</v>
      </c>
      <c r="P35" s="461" t="s">
        <v>87</v>
      </c>
      <c r="Q35" s="125"/>
    </row>
    <row r="36" spans="1:19" ht="15.5">
      <c r="A36" s="125"/>
      <c r="B36" s="123" t="s">
        <v>331</v>
      </c>
      <c r="C36" s="119"/>
      <c r="D36" s="119"/>
      <c r="E36" s="119"/>
      <c r="F36" s="124"/>
      <c r="G36" s="473">
        <f t="shared" ref="G36:P36" si="2">SUM(G25:G33)</f>
        <v>0</v>
      </c>
      <c r="H36" s="473">
        <f t="shared" si="2"/>
        <v>0</v>
      </c>
      <c r="I36" s="473">
        <f t="shared" si="2"/>
        <v>0</v>
      </c>
      <c r="J36" s="473">
        <f t="shared" si="2"/>
        <v>0</v>
      </c>
      <c r="K36" s="473">
        <f t="shared" si="2"/>
        <v>0</v>
      </c>
      <c r="L36" s="473">
        <f t="shared" si="2"/>
        <v>0</v>
      </c>
      <c r="M36" s="473">
        <f t="shared" si="2"/>
        <v>0</v>
      </c>
      <c r="N36" s="473">
        <f t="shared" si="2"/>
        <v>0</v>
      </c>
      <c r="O36" s="473">
        <f t="shared" si="2"/>
        <v>0</v>
      </c>
      <c r="P36" s="473">
        <f t="shared" si="2"/>
        <v>0</v>
      </c>
      <c r="Q36" s="125"/>
    </row>
    <row r="37" spans="1:19" ht="15.5">
      <c r="A37" s="125"/>
      <c r="B37" s="451"/>
      <c r="C37" s="138"/>
      <c r="D37" s="138"/>
      <c r="E37" s="138"/>
      <c r="F37" s="460"/>
      <c r="G37" s="464"/>
      <c r="H37" s="464"/>
      <c r="I37" s="464"/>
      <c r="J37" s="464"/>
      <c r="K37" s="464"/>
      <c r="L37" s="464"/>
      <c r="M37" s="464"/>
      <c r="N37" s="465" t="s">
        <v>93</v>
      </c>
      <c r="O37" s="466"/>
      <c r="P37" s="474">
        <f>NPV('Default values'!L6,Costs!G36:P36)</f>
        <v>0</v>
      </c>
      <c r="Q37" s="125"/>
    </row>
    <row r="38" spans="1:19" ht="15.5">
      <c r="A38" s="125"/>
      <c r="B38" s="451"/>
      <c r="C38" s="138"/>
      <c r="D38" s="138"/>
      <c r="E38" s="138"/>
      <c r="F38" s="460"/>
      <c r="G38" s="464"/>
      <c r="H38" s="464"/>
      <c r="I38" s="464"/>
      <c r="J38" s="464"/>
      <c r="K38" s="464"/>
      <c r="L38" s="464"/>
      <c r="M38" s="464"/>
      <c r="N38" s="464"/>
      <c r="O38" s="464"/>
      <c r="P38" s="464"/>
      <c r="Q38" s="125"/>
    </row>
    <row r="39" spans="1:19" ht="24" customHeight="1">
      <c r="A39" s="125"/>
      <c r="B39" s="462" t="s">
        <v>329</v>
      </c>
      <c r="C39" s="470"/>
      <c r="D39" s="471"/>
      <c r="E39" s="459"/>
      <c r="F39" s="472"/>
      <c r="G39" s="394">
        <f>G21+G36</f>
        <v>41000</v>
      </c>
      <c r="H39" s="394">
        <f t="shared" ref="H39:P39" si="3">SUM(H25:H33,H21)</f>
        <v>0</v>
      </c>
      <c r="I39" s="394">
        <f t="shared" si="3"/>
        <v>0</v>
      </c>
      <c r="J39" s="394">
        <f t="shared" si="3"/>
        <v>0</v>
      </c>
      <c r="K39" s="394">
        <f t="shared" si="3"/>
        <v>0</v>
      </c>
      <c r="L39" s="394">
        <f t="shared" si="3"/>
        <v>0</v>
      </c>
      <c r="M39" s="394">
        <f t="shared" si="3"/>
        <v>0</v>
      </c>
      <c r="N39" s="394">
        <f t="shared" si="3"/>
        <v>0</v>
      </c>
      <c r="O39" s="394">
        <f t="shared" si="3"/>
        <v>0</v>
      </c>
      <c r="P39" s="394">
        <f t="shared" si="3"/>
        <v>0</v>
      </c>
      <c r="Q39" s="125"/>
    </row>
    <row r="40" spans="1:19" ht="25.5" customHeight="1">
      <c r="A40" s="125"/>
      <c r="B40" s="125"/>
      <c r="C40" s="125"/>
      <c r="D40" s="126"/>
      <c r="E40" s="126"/>
      <c r="F40" s="125"/>
      <c r="G40" s="125"/>
      <c r="H40" s="125"/>
      <c r="I40" s="125"/>
      <c r="J40" s="125"/>
      <c r="K40" s="125"/>
      <c r="L40" s="125"/>
      <c r="M40" s="125"/>
      <c r="N40" s="133" t="s">
        <v>93</v>
      </c>
      <c r="O40" s="74"/>
      <c r="P40" s="395">
        <f>NPV('Default values'!L6,G39:P39)</f>
        <v>39613.526570048314</v>
      </c>
      <c r="Q40" s="125"/>
    </row>
    <row r="41" spans="1:19" ht="25.5" customHeight="1">
      <c r="A41" s="125"/>
      <c r="B41" s="135" t="s">
        <v>94</v>
      </c>
      <c r="C41" s="131"/>
      <c r="D41" s="132"/>
      <c r="E41" s="132"/>
      <c r="F41" s="125"/>
      <c r="G41" s="125"/>
      <c r="H41" s="125"/>
      <c r="I41" s="125"/>
      <c r="J41" s="125"/>
      <c r="K41" s="125"/>
      <c r="L41" s="125"/>
      <c r="M41" s="125"/>
      <c r="N41" s="125"/>
      <c r="O41" s="125"/>
      <c r="P41" s="125"/>
      <c r="Q41" s="125"/>
    </row>
    <row r="42" spans="1:19" ht="25.5" customHeight="1">
      <c r="A42" s="93"/>
      <c r="C42" s="23"/>
    </row>
    <row r="43" spans="1:19" ht="25.5" customHeight="1">
      <c r="B43" s="120" t="s">
        <v>336</v>
      </c>
      <c r="C43" s="74"/>
      <c r="D43" s="481"/>
      <c r="E43" s="480"/>
      <c r="F43" s="479"/>
      <c r="G43" s="479"/>
      <c r="H43" s="479"/>
      <c r="I43" s="479"/>
      <c r="J43" s="479"/>
      <c r="K43" s="479"/>
      <c r="L43" s="479"/>
      <c r="M43" s="479"/>
      <c r="N43" s="479"/>
      <c r="O43" s="479"/>
      <c r="P43" s="479"/>
    </row>
    <row r="44" spans="1:19" ht="25.5" customHeight="1">
      <c r="B44" s="485" t="s">
        <v>338</v>
      </c>
      <c r="C44" s="486" t="s">
        <v>337</v>
      </c>
      <c r="D44" s="487" t="s">
        <v>348</v>
      </c>
      <c r="E44" s="488" t="s">
        <v>335</v>
      </c>
      <c r="F44" s="584" t="s">
        <v>439</v>
      </c>
      <c r="G44" s="584" t="s">
        <v>440</v>
      </c>
      <c r="H44" s="584" t="s">
        <v>441</v>
      </c>
      <c r="I44" s="585" t="s">
        <v>340</v>
      </c>
      <c r="J44" s="586"/>
      <c r="K44" s="74"/>
      <c r="L44" s="74"/>
      <c r="M44" s="74"/>
      <c r="N44" s="74"/>
      <c r="O44" s="74"/>
      <c r="P44" s="74"/>
    </row>
    <row r="45" spans="1:19" ht="25.5" customHeight="1">
      <c r="B45" s="489" t="s">
        <v>339</v>
      </c>
      <c r="C45" s="483">
        <v>45.6</v>
      </c>
      <c r="D45" s="482">
        <v>50.7</v>
      </c>
      <c r="E45" s="484">
        <f>C45*D45</f>
        <v>2311.92</v>
      </c>
      <c r="F45" s="587">
        <v>0</v>
      </c>
      <c r="G45" s="587">
        <v>0</v>
      </c>
      <c r="H45" s="588">
        <f>F45*G45</f>
        <v>0</v>
      </c>
      <c r="I45" s="586"/>
      <c r="J45" s="586"/>
      <c r="K45" s="74"/>
      <c r="L45" s="74"/>
      <c r="M45" s="74"/>
      <c r="N45" s="74"/>
      <c r="O45" s="74"/>
      <c r="P45" s="74"/>
    </row>
    <row r="46" spans="1:19" ht="25.5" customHeight="1">
      <c r="B46" s="589" t="s">
        <v>443</v>
      </c>
      <c r="C46" s="483">
        <v>0</v>
      </c>
      <c r="D46" s="482">
        <v>0</v>
      </c>
      <c r="E46" s="484">
        <f t="shared" ref="E46:E52" si="4">C46*D46</f>
        <v>0</v>
      </c>
      <c r="F46" s="587">
        <v>75</v>
      </c>
      <c r="G46" s="587">
        <v>150</v>
      </c>
      <c r="H46" s="588">
        <f>F46*G46</f>
        <v>11250</v>
      </c>
      <c r="I46" s="586" t="s">
        <v>442</v>
      </c>
      <c r="J46" s="586"/>
      <c r="K46" s="74"/>
      <c r="L46" s="74"/>
      <c r="M46" s="74"/>
      <c r="N46" s="74"/>
      <c r="O46" s="74"/>
      <c r="P46" s="74"/>
    </row>
    <row r="47" spans="1:19" ht="25.5" customHeight="1">
      <c r="B47" s="483"/>
      <c r="C47" s="483">
        <v>0</v>
      </c>
      <c r="D47" s="482">
        <v>0</v>
      </c>
      <c r="E47" s="484">
        <f t="shared" si="4"/>
        <v>0</v>
      </c>
      <c r="F47" s="587">
        <v>0</v>
      </c>
      <c r="G47" s="587">
        <v>0</v>
      </c>
      <c r="H47" s="588">
        <f>F47*G47</f>
        <v>0</v>
      </c>
      <c r="I47" s="586"/>
      <c r="J47" s="586"/>
      <c r="K47" s="74"/>
      <c r="L47" s="74"/>
      <c r="M47" s="74"/>
      <c r="N47" s="74"/>
      <c r="O47" s="74"/>
      <c r="P47" s="74"/>
    </row>
    <row r="48" spans="1:19" ht="25.5" customHeight="1">
      <c r="B48" s="483"/>
      <c r="C48" s="483"/>
      <c r="D48" s="482"/>
      <c r="E48" s="484">
        <f t="shared" si="4"/>
        <v>0</v>
      </c>
      <c r="F48" s="587">
        <v>0</v>
      </c>
      <c r="G48" s="587">
        <v>0</v>
      </c>
      <c r="H48" s="588">
        <f>F48*G48</f>
        <v>0</v>
      </c>
      <c r="I48" s="586"/>
      <c r="J48" s="586"/>
      <c r="K48" s="74"/>
      <c r="L48" s="74"/>
      <c r="M48" s="74"/>
      <c r="N48" s="74"/>
      <c r="O48" s="74"/>
      <c r="P48" s="74"/>
    </row>
    <row r="49" spans="2:16" ht="25.5" customHeight="1">
      <c r="B49" s="483"/>
      <c r="C49" s="483"/>
      <c r="D49" s="482"/>
      <c r="E49" s="484">
        <f t="shared" si="4"/>
        <v>0</v>
      </c>
      <c r="F49" s="587">
        <v>0</v>
      </c>
      <c r="G49" s="587">
        <v>0</v>
      </c>
      <c r="H49" s="588">
        <f>F49*G49</f>
        <v>0</v>
      </c>
      <c r="I49" s="586"/>
      <c r="J49" s="586"/>
      <c r="K49" s="74"/>
      <c r="L49" s="74"/>
      <c r="M49" s="74"/>
      <c r="N49" s="74"/>
      <c r="O49" s="74"/>
      <c r="P49" s="74"/>
    </row>
    <row r="50" spans="2:16" ht="25.5" customHeight="1">
      <c r="B50" s="483"/>
      <c r="C50" s="483"/>
      <c r="D50" s="482"/>
      <c r="E50" s="484">
        <f t="shared" si="4"/>
        <v>0</v>
      </c>
      <c r="F50" s="587"/>
      <c r="G50" s="587"/>
      <c r="H50" s="588">
        <f t="shared" ref="H50:H52" si="5">F50*G50</f>
        <v>0</v>
      </c>
      <c r="I50" s="586"/>
      <c r="J50" s="586"/>
      <c r="K50" s="74"/>
      <c r="L50" s="74"/>
      <c r="M50" s="74"/>
      <c r="N50" s="74"/>
      <c r="O50" s="74"/>
      <c r="P50" s="74"/>
    </row>
    <row r="51" spans="2:16" ht="25.5" customHeight="1">
      <c r="B51" s="483"/>
      <c r="C51" s="483"/>
      <c r="D51" s="482"/>
      <c r="E51" s="484">
        <f t="shared" si="4"/>
        <v>0</v>
      </c>
      <c r="F51" s="587"/>
      <c r="G51" s="587"/>
      <c r="H51" s="588">
        <f t="shared" si="5"/>
        <v>0</v>
      </c>
      <c r="I51" s="586"/>
      <c r="J51" s="586"/>
      <c r="K51" s="74"/>
      <c r="L51" s="74"/>
      <c r="M51" s="74"/>
      <c r="N51" s="74"/>
      <c r="O51" s="74"/>
      <c r="P51" s="74"/>
    </row>
    <row r="52" spans="2:16" ht="25.5" customHeight="1">
      <c r="B52" s="483"/>
      <c r="C52" s="483"/>
      <c r="D52" s="482"/>
      <c r="E52" s="484">
        <f t="shared" si="4"/>
        <v>0</v>
      </c>
      <c r="F52" s="587"/>
      <c r="G52" s="587"/>
      <c r="H52" s="588">
        <f t="shared" si="5"/>
        <v>0</v>
      </c>
      <c r="I52" s="586"/>
      <c r="J52" s="586"/>
      <c r="K52" s="74"/>
      <c r="L52" s="74"/>
      <c r="M52" s="74"/>
      <c r="N52" s="74"/>
      <c r="O52" s="74"/>
      <c r="P52" s="74"/>
    </row>
    <row r="53" spans="2:16" ht="25.5" customHeight="1">
      <c r="F53" s="73"/>
      <c r="G53" s="73"/>
      <c r="H53" s="73"/>
      <c r="I53" s="73"/>
      <c r="J53" s="73"/>
    </row>
  </sheetData>
  <sheetProtection selectLockedCells="1"/>
  <mergeCells count="13">
    <mergeCell ref="B4:C4"/>
    <mergeCell ref="B24:C24"/>
    <mergeCell ref="D25:F25"/>
    <mergeCell ref="D26:F26"/>
    <mergeCell ref="D27:F27"/>
    <mergeCell ref="B28:C28"/>
    <mergeCell ref="D33:F33"/>
    <mergeCell ref="D24:F24"/>
    <mergeCell ref="D28:F28"/>
    <mergeCell ref="D29:F29"/>
    <mergeCell ref="D30:F30"/>
    <mergeCell ref="D31:F31"/>
    <mergeCell ref="D32:F32"/>
  </mergeCells>
  <dataValidations xWindow="121" yWindow="294" count="18">
    <dataValidation type="decimal" errorStyle="warning" allowBlank="1" showInputMessage="1" showErrorMessage="1" error="Number Required." sqref="F34:F38 G21:P21 G22:M23 G13:P19 F13:F23 P29 G25:P27 G28:N28 G29:P34" xr:uid="{00000000-0002-0000-0300-000000000000}">
      <formula1>0</formula1>
      <formula2>100000000</formula2>
    </dataValidation>
    <dataValidation allowBlank="1" showInputMessage="1" showErrorMessage="1" promptTitle="Staff costs: Project planning" prompt="Total staff costs related to planning the CS monitoring (salary plus overheads for senior staff etc.)" sqref="C13:C14" xr:uid="{00000000-0002-0000-0300-000001000000}"/>
    <dataValidation allowBlank="1" showInputMessage="1" showErrorMessage="1" promptTitle="Staff costs: Coordinating..." prompt="Staff costs of time allocated to the specific citizen science project/monitoring (salary plus overheads for junior staff etc.)" sqref="C15:C23 C34" xr:uid="{00000000-0002-0000-0300-000002000000}"/>
    <dataValidation allowBlank="1" showInputMessage="1" showErrorMessage="1" promptTitle="Staff costs: Validation" prompt="Additional staff costs for quality assurance checks / data verification" sqref="B17" xr:uid="{00000000-0002-0000-0300-000003000000}"/>
    <dataValidation allowBlank="1" showInputMessage="1" showErrorMessage="1" promptTitle="Staff costs: Other" prompt="Another costs staff costs not included above. (For example the cost of support workers.)" sqref="B34 B18 B20:B23" xr:uid="{00000000-0002-0000-0300-000004000000}"/>
    <dataValidation allowBlank="1" showInputMessage="1" showErrorMessage="1" promptTitle="Other costs: Recruitment..." prompt="Cost of attending events, printing leaflets/posters etc., for recruitment and promotion" sqref="B25" xr:uid="{00000000-0002-0000-0300-000005000000}"/>
    <dataValidation allowBlank="1" showInputMessage="1" showErrorMessage="1" promptTitle="Other costs: Coordinating..." prompt="Non-cost costs invovled in volunteer communications (e.g. newsletter distribution) including office expenses &amp; travel to meetings for the project" sqref="B26" xr:uid="{00000000-0002-0000-0300-000006000000}"/>
    <dataValidation allowBlank="1" showInputMessage="1" showErrorMessage="1" promptTitle="Other costs: Training..." prompt="Cost of room hire, materials, food &amp; drink if provided, staff time (unless already included, above)/fees paid to external trainers" sqref="B27" xr:uid="{00000000-0002-0000-0300-000007000000}"/>
    <dataValidation allowBlank="1" showInputMessage="1" showErrorMessage="1" promptTitle="Other costs: IT maintenance" prompt="Maintaining working IT systems, resolving errors, including updates for apps" sqref="B29" xr:uid="{00000000-0002-0000-0300-000008000000}"/>
    <dataValidation allowBlank="1" showInputMessage="1" showErrorMessage="1" promptTitle="Other costs: IT systems" prompt="IT development costs, including websites, online databases and apps" sqref="B28" xr:uid="{00000000-0002-0000-0300-000009000000}"/>
    <dataValidation allowBlank="1" showInputMessage="1" showErrorMessage="1" promptTitle="Staff costs: Coordinating..." prompt="Staff costs for time allocated to coordinating and supporting volunteers, including production of training materials, newsletters and answering queries" sqref="B15:B16" xr:uid="{00000000-0002-0000-0300-00000A000000}"/>
    <dataValidation allowBlank="1" showInputMessage="1" showErrorMessage="1" promptTitle="Staff costs: Project planning" prompt="Total staff costs related to planning and initiation of the project" sqref="B13" xr:uid="{00000000-0002-0000-0300-00000B000000}"/>
    <dataValidation allowBlank="1" showInputMessage="1" showErrorMessage="1" promptTitle="Staff costs: Project development" prompt="Staff costs related to development of the project including producing and testing instructions" sqref="B14" xr:uid="{00000000-0002-0000-0300-00000C000000}"/>
    <dataValidation allowBlank="1" showInputMessage="1" showErrorMessage="1" promptTitle="Other costs: Equipment..." prompt="Equipment, supplies or protective clothing provided to volunteers, over and above what staff/contractors would use" sqref="B30" xr:uid="{00000000-0002-0000-0300-00000D000000}"/>
    <dataValidation allowBlank="1" showInputMessage="1" showErrorMessage="1" promptTitle="Other costs: Volunteer expenses" prompt="Travel and subsistence expenses that can be claimed by volunteers " sqref="B31" xr:uid="{00000000-0002-0000-0300-00000E000000}"/>
    <dataValidation allowBlank="1" showInputMessage="1" showErrorMessage="1" promptTitle="Other costs: insurance" prompt="Cost of the volunteer insurance policy or a percentage of the organisation's overall insurance policy to cover volunteers" sqref="B32" xr:uid="{00000000-0002-0000-0300-00000F000000}"/>
    <dataValidation allowBlank="1" showInputMessage="1" showErrorMessage="1" promptTitle="Other costs: Other" prompt="Any other expenses not included above" sqref="B33 B35 B37:B38" xr:uid="{00000000-0002-0000-0300-000010000000}"/>
    <dataValidation allowBlank="1" showErrorMessage="1" promptTitle="Other costs: Other" prompt="Any other expenses not included above" sqref="B36" xr:uid="{55EA8168-00FB-4144-9981-928902E0D252}"/>
  </dataValidations>
  <pageMargins left="0.70866141732283472" right="0.70866141732283472" top="0.37" bottom="0.23" header="0.23" footer="0.17"/>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AE91"/>
  <sheetViews>
    <sheetView showGridLines="0" topLeftCell="A36" zoomScale="130" zoomScaleNormal="130" workbookViewId="0">
      <selection activeCell="E8" sqref="E8"/>
    </sheetView>
  </sheetViews>
  <sheetFormatPr defaultColWidth="10.26953125" defaultRowHeight="0" customHeight="1" zeroHeight="1"/>
  <cols>
    <col min="1" max="1" width="3.26953125" style="72" customWidth="1"/>
    <col min="2" max="2" width="18.26953125" style="72" customWidth="1"/>
    <col min="3" max="3" width="22.81640625" style="73" customWidth="1"/>
    <col min="4" max="4" width="14.453125" style="72" customWidth="1"/>
    <col min="5" max="5" width="14.7265625" style="72" customWidth="1"/>
    <col min="6" max="6" width="14.1796875" style="72" customWidth="1"/>
    <col min="7" max="7" width="16.453125" style="72" customWidth="1"/>
    <col min="8" max="8" width="22.453125" style="72" customWidth="1"/>
    <col min="9" max="9" width="1.26953125" style="72" customWidth="1"/>
    <col min="10" max="10" width="11.26953125" style="72" customWidth="1"/>
    <col min="11" max="17" width="7.453125" style="72" customWidth="1"/>
    <col min="18" max="18" width="10.81640625" style="72" customWidth="1"/>
    <col min="19" max="19" width="10.7265625" style="72" customWidth="1"/>
    <col min="20" max="20" width="17.453125" style="72" customWidth="1"/>
    <col min="21" max="24" width="11.453125" style="72" customWidth="1"/>
    <col min="25" max="30" width="10.26953125" style="72"/>
    <col min="31" max="31" width="13" style="72" customWidth="1"/>
    <col min="32" max="16384" width="10.26953125" style="72"/>
  </cols>
  <sheetData>
    <row r="1" spans="1:31" ht="20.25" customHeight="1">
      <c r="A1" s="141"/>
      <c r="B1" s="142" t="s">
        <v>69</v>
      </c>
      <c r="C1" s="143"/>
      <c r="D1" s="141"/>
      <c r="E1" s="141"/>
      <c r="F1" s="141"/>
      <c r="G1" s="141"/>
      <c r="H1" s="141"/>
      <c r="I1" s="141"/>
      <c r="J1" s="141"/>
      <c r="K1" s="141"/>
      <c r="L1" s="141"/>
      <c r="M1" s="141"/>
      <c r="N1" s="141"/>
      <c r="O1" s="141"/>
      <c r="P1" s="141"/>
      <c r="Q1" s="141"/>
      <c r="R1" s="141"/>
      <c r="S1" s="141"/>
      <c r="T1" s="141"/>
      <c r="U1" s="141"/>
      <c r="V1" s="141"/>
      <c r="W1" s="141"/>
      <c r="X1" s="141"/>
      <c r="Y1" s="141"/>
      <c r="Z1" s="141"/>
      <c r="AA1" s="141"/>
      <c r="AB1" s="141"/>
      <c r="AC1" s="141"/>
      <c r="AD1" s="141"/>
      <c r="AE1" s="141"/>
    </row>
    <row r="2" spans="1:31" ht="23" thickBot="1">
      <c r="A2" s="236"/>
      <c r="B2" s="234" t="s">
        <v>95</v>
      </c>
      <c r="C2" s="235"/>
      <c r="D2" s="235"/>
      <c r="E2" s="235"/>
      <c r="F2" s="235"/>
      <c r="G2" s="141"/>
      <c r="H2" s="141"/>
      <c r="I2" s="141"/>
      <c r="J2" s="141"/>
      <c r="K2" s="144"/>
      <c r="L2" s="144"/>
      <c r="M2" s="144"/>
      <c r="N2" s="141"/>
      <c r="O2" s="141"/>
      <c r="P2" s="141"/>
      <c r="Q2" s="141"/>
      <c r="R2" s="141"/>
      <c r="S2" s="141"/>
      <c r="T2" s="141"/>
      <c r="U2" s="141"/>
      <c r="V2" s="141"/>
      <c r="W2" s="141"/>
      <c r="X2" s="141"/>
      <c r="Y2" s="141"/>
      <c r="Z2" s="141"/>
      <c r="AA2" s="141"/>
      <c r="AB2" s="141"/>
      <c r="AC2" s="141"/>
      <c r="AD2" s="141"/>
      <c r="AE2" s="141"/>
    </row>
    <row r="3" spans="1:31" ht="8.5" customHeight="1" thickTop="1" thickBot="1">
      <c r="A3" s="141"/>
      <c r="B3" s="141"/>
      <c r="C3" s="141"/>
      <c r="D3" s="141"/>
      <c r="E3" s="141"/>
      <c r="F3" s="141"/>
      <c r="G3" s="141"/>
      <c r="H3" s="141"/>
      <c r="I3" s="141"/>
      <c r="J3" s="141"/>
      <c r="K3" s="144"/>
      <c r="L3" s="144"/>
      <c r="M3" s="144"/>
      <c r="N3" s="141"/>
      <c r="O3" s="141"/>
      <c r="P3" s="141"/>
      <c r="Q3" s="141"/>
      <c r="R3" s="141"/>
      <c r="S3" s="141"/>
      <c r="T3" s="141"/>
      <c r="U3" s="141"/>
      <c r="V3" s="141"/>
      <c r="W3" s="141"/>
      <c r="X3" s="141"/>
      <c r="Y3" s="141"/>
      <c r="Z3" s="141"/>
      <c r="AA3" s="141"/>
      <c r="AB3" s="141"/>
      <c r="AC3" s="141"/>
      <c r="AD3" s="141"/>
      <c r="AE3" s="141"/>
    </row>
    <row r="4" spans="1:31" ht="17.25" customHeight="1" thickTop="1" thickBot="1">
      <c r="A4" s="141"/>
      <c r="B4" s="640" t="s">
        <v>96</v>
      </c>
      <c r="C4" s="640"/>
      <c r="D4" s="141"/>
      <c r="E4" s="141"/>
      <c r="F4" s="141"/>
      <c r="G4" s="141"/>
      <c r="H4" s="141"/>
      <c r="I4" s="141"/>
      <c r="J4" s="141"/>
      <c r="K4" s="144"/>
      <c r="L4" s="144"/>
      <c r="M4" s="144"/>
      <c r="N4" s="141"/>
      <c r="O4" s="141"/>
      <c r="P4" s="141"/>
      <c r="Q4" s="141"/>
      <c r="R4" s="141"/>
      <c r="S4" s="141"/>
      <c r="T4" s="141"/>
      <c r="U4" s="141"/>
      <c r="V4" s="141"/>
      <c r="W4" s="141"/>
      <c r="X4" s="141"/>
      <c r="Y4" s="141"/>
      <c r="Z4" s="141"/>
      <c r="AA4" s="141"/>
      <c r="AB4" s="141"/>
      <c r="AC4" s="141"/>
      <c r="AD4" s="141"/>
      <c r="AE4" s="141"/>
    </row>
    <row r="5" spans="1:31" ht="16" thickTop="1">
      <c r="A5" s="141"/>
      <c r="B5" s="546" t="s">
        <v>97</v>
      </c>
      <c r="C5" s="501">
        <f ca="1">'Spread and damage'!C19</f>
        <v>33958.601137699712</v>
      </c>
      <c r="D5" s="499" t="s">
        <v>349</v>
      </c>
      <c r="E5" s="141"/>
      <c r="F5" s="141"/>
      <c r="G5" s="141"/>
      <c r="H5" s="141"/>
      <c r="I5" s="141"/>
      <c r="J5" s="141"/>
      <c r="K5" s="144"/>
      <c r="L5" s="144"/>
      <c r="M5" s="144"/>
      <c r="N5" s="141"/>
      <c r="O5" s="141"/>
      <c r="P5" s="141"/>
      <c r="Q5" s="141"/>
      <c r="R5" s="141"/>
      <c r="S5" s="141"/>
      <c r="T5" s="141"/>
      <c r="U5" s="141"/>
      <c r="V5" s="141"/>
      <c r="W5" s="141"/>
      <c r="X5" s="141"/>
      <c r="Y5" s="141"/>
      <c r="Z5" s="141"/>
      <c r="AA5" s="141"/>
      <c r="AB5" s="141"/>
      <c r="AC5" s="141"/>
      <c r="AD5" s="141"/>
      <c r="AE5" s="141"/>
    </row>
    <row r="6" spans="1:31" ht="15.5">
      <c r="A6" s="141"/>
      <c r="B6" s="503" t="s">
        <v>98</v>
      </c>
      <c r="C6" s="502">
        <f>S42</f>
        <v>31033.816425120775</v>
      </c>
      <c r="D6" s="499"/>
      <c r="E6" s="141"/>
      <c r="F6" s="141"/>
      <c r="G6" s="141"/>
      <c r="H6" s="141"/>
      <c r="I6" s="141"/>
      <c r="J6" s="141"/>
      <c r="K6" s="144"/>
      <c r="L6" s="144"/>
      <c r="M6" s="144"/>
      <c r="N6" s="141"/>
      <c r="O6" s="141"/>
      <c r="P6" s="141"/>
      <c r="Q6" s="141"/>
      <c r="R6" s="141"/>
      <c r="S6" s="141"/>
      <c r="T6" s="141"/>
      <c r="U6" s="141"/>
      <c r="V6" s="141"/>
      <c r="W6" s="141"/>
      <c r="X6" s="141"/>
      <c r="Y6" s="141"/>
      <c r="Z6" s="141"/>
      <c r="AA6" s="141"/>
      <c r="AB6" s="141"/>
      <c r="AC6" s="141"/>
      <c r="AD6" s="141"/>
      <c r="AE6" s="141"/>
    </row>
    <row r="7" spans="1:31" ht="16" thickBot="1">
      <c r="A7" s="141"/>
      <c r="B7" s="504" t="s">
        <v>352</v>
      </c>
      <c r="C7" s="438">
        <f>S55</f>
        <v>68164.251207729467</v>
      </c>
      <c r="D7" s="141"/>
      <c r="E7" s="141"/>
      <c r="F7" s="141"/>
      <c r="G7" s="141"/>
      <c r="H7" s="141"/>
      <c r="I7" s="141"/>
      <c r="J7" s="141"/>
      <c r="K7" s="144"/>
      <c r="L7" s="144"/>
      <c r="M7" s="144"/>
      <c r="N7" s="141"/>
      <c r="O7" s="141"/>
      <c r="P7" s="141"/>
      <c r="Q7" s="141"/>
      <c r="R7" s="141"/>
      <c r="S7" s="141"/>
      <c r="T7" s="141"/>
      <c r="U7" s="141"/>
      <c r="V7" s="141"/>
      <c r="W7" s="141"/>
      <c r="X7" s="141"/>
      <c r="Y7" s="141"/>
      <c r="Z7" s="141"/>
      <c r="AA7" s="141"/>
      <c r="AB7" s="141"/>
      <c r="AC7" s="141"/>
      <c r="AD7" s="141"/>
      <c r="AE7" s="141"/>
    </row>
    <row r="8" spans="1:31" ht="20.25" customHeight="1" thickTop="1" thickBot="1">
      <c r="A8" s="141"/>
      <c r="B8" s="437" t="s">
        <v>99</v>
      </c>
      <c r="C8" s="439">
        <f ca="1">SUM(C5:C7)</f>
        <v>133156.66877054994</v>
      </c>
      <c r="D8" s="141"/>
      <c r="E8" s="141"/>
      <c r="F8" s="141"/>
      <c r="G8" s="141"/>
      <c r="H8" s="141"/>
      <c r="I8" s="141"/>
      <c r="J8" s="141"/>
      <c r="K8" s="144"/>
      <c r="L8" s="144"/>
      <c r="M8" s="144"/>
      <c r="N8" s="141"/>
      <c r="O8" s="141"/>
      <c r="P8" s="141"/>
      <c r="Q8" s="141"/>
      <c r="R8" s="141"/>
      <c r="S8" s="141"/>
      <c r="T8" s="141"/>
      <c r="U8" s="141"/>
      <c r="V8" s="141"/>
      <c r="W8" s="141"/>
      <c r="X8" s="141"/>
      <c r="Y8" s="141"/>
      <c r="Z8" s="141"/>
      <c r="AA8" s="141"/>
      <c r="AB8" s="141"/>
      <c r="AC8" s="141"/>
      <c r="AD8" s="141"/>
      <c r="AE8" s="141"/>
    </row>
    <row r="9" spans="1:31" ht="20.149999999999999" customHeight="1" thickTop="1" thickBot="1">
      <c r="A9" s="141"/>
      <c r="B9" s="141"/>
      <c r="C9" s="141"/>
      <c r="D9" s="141"/>
      <c r="E9" s="141"/>
      <c r="F9" s="141"/>
      <c r="G9" s="141"/>
      <c r="H9" s="141"/>
      <c r="I9" s="141"/>
      <c r="J9" s="141"/>
      <c r="K9" s="144"/>
      <c r="L9" s="144"/>
      <c r="M9" s="144"/>
      <c r="N9" s="141"/>
      <c r="O9" s="141"/>
      <c r="P9" s="141"/>
      <c r="Q9" s="141"/>
      <c r="R9" s="141"/>
      <c r="S9" s="141"/>
      <c r="T9" s="141"/>
      <c r="U9" s="141"/>
      <c r="V9" s="141"/>
      <c r="W9" s="141"/>
      <c r="X9" s="141"/>
      <c r="Y9" s="141"/>
      <c r="Z9" s="141"/>
      <c r="AA9" s="141"/>
      <c r="AB9" s="141"/>
      <c r="AC9" s="141"/>
      <c r="AD9" s="141"/>
      <c r="AE9" s="141"/>
    </row>
    <row r="10" spans="1:31" ht="51" customHeight="1" thickTop="1" thickBot="1">
      <c r="A10" s="141"/>
      <c r="B10" s="645" t="s">
        <v>370</v>
      </c>
      <c r="C10" s="645"/>
      <c r="D10" s="175"/>
      <c r="E10" s="175"/>
      <c r="F10" s="176"/>
      <c r="G10" s="176"/>
      <c r="H10" s="192" t="s">
        <v>421</v>
      </c>
      <c r="I10" s="141"/>
      <c r="J10" s="641" t="s">
        <v>420</v>
      </c>
      <c r="K10" s="642"/>
      <c r="L10" s="642"/>
      <c r="M10" s="642"/>
      <c r="N10" s="642"/>
      <c r="O10" s="642"/>
      <c r="P10" s="642"/>
      <c r="Q10" s="642"/>
      <c r="R10" s="642"/>
      <c r="S10" s="141"/>
      <c r="T10" s="141"/>
      <c r="U10" s="141"/>
      <c r="V10" s="141"/>
      <c r="W10" s="141"/>
      <c r="X10" s="141"/>
      <c r="Y10" s="141"/>
      <c r="Z10" s="141"/>
      <c r="AA10" s="141"/>
      <c r="AB10" s="141"/>
      <c r="AC10" s="141"/>
      <c r="AD10" s="141"/>
      <c r="AE10" s="141"/>
    </row>
    <row r="11" spans="1:31" ht="59" thickTop="1" thickBot="1">
      <c r="A11" s="141"/>
      <c r="B11" s="542" t="s">
        <v>373</v>
      </c>
      <c r="C11" s="542" t="s">
        <v>372</v>
      </c>
      <c r="D11" s="174" t="s">
        <v>371</v>
      </c>
      <c r="E11" s="139" t="s">
        <v>374</v>
      </c>
      <c r="F11" s="139" t="s">
        <v>100</v>
      </c>
      <c r="G11" s="139" t="s">
        <v>101</v>
      </c>
      <c r="H11" s="543" t="s">
        <v>102</v>
      </c>
      <c r="I11" s="177"/>
      <c r="J11" s="178" t="s">
        <v>79</v>
      </c>
      <c r="K11" s="179" t="s">
        <v>80</v>
      </c>
      <c r="L11" s="179" t="s">
        <v>81</v>
      </c>
      <c r="M11" s="179" t="s">
        <v>82</v>
      </c>
      <c r="N11" s="179" t="s">
        <v>83</v>
      </c>
      <c r="O11" s="179" t="s">
        <v>84</v>
      </c>
      <c r="P11" s="179" t="s">
        <v>85</v>
      </c>
      <c r="Q11" s="179" t="s">
        <v>86</v>
      </c>
      <c r="R11" s="179" t="s">
        <v>87</v>
      </c>
      <c r="S11" s="141"/>
      <c r="T11" s="518" t="s">
        <v>108</v>
      </c>
      <c r="U11" s="519"/>
      <c r="V11" s="519"/>
      <c r="W11" s="519"/>
      <c r="X11" s="519"/>
      <c r="Y11" s="519"/>
      <c r="Z11" s="519"/>
      <c r="AA11" s="519"/>
      <c r="AB11" s="519"/>
      <c r="AC11" s="519"/>
      <c r="AD11" s="519"/>
      <c r="AE11" s="520"/>
    </row>
    <row r="12" spans="1:31" ht="40" customHeight="1" thickTop="1" thickBot="1">
      <c r="A12" s="156"/>
      <c r="B12" s="188" t="s">
        <v>103</v>
      </c>
      <c r="C12" s="209" t="s">
        <v>104</v>
      </c>
      <c r="D12" s="396">
        <v>22</v>
      </c>
      <c r="E12" s="209">
        <v>1</v>
      </c>
      <c r="F12" s="210">
        <v>1</v>
      </c>
      <c r="G12" s="211">
        <v>1</v>
      </c>
      <c r="H12" s="212">
        <v>200</v>
      </c>
      <c r="I12" s="213"/>
      <c r="J12" s="214">
        <v>500</v>
      </c>
      <c r="K12" s="209">
        <v>500</v>
      </c>
      <c r="L12" s="187"/>
      <c r="M12" s="187"/>
      <c r="N12" s="187"/>
      <c r="O12" s="187"/>
      <c r="P12" s="187"/>
      <c r="Q12" s="187"/>
      <c r="R12" s="187"/>
      <c r="S12" s="141"/>
      <c r="T12" s="521" t="s">
        <v>111</v>
      </c>
      <c r="U12" s="517"/>
      <c r="V12" s="517"/>
      <c r="W12" s="517"/>
      <c r="X12" s="517"/>
      <c r="Y12" s="517"/>
      <c r="Z12" s="517"/>
      <c r="AA12" s="517"/>
      <c r="AB12" s="517"/>
      <c r="AC12" s="517"/>
      <c r="AD12" s="517"/>
      <c r="AE12" s="522"/>
    </row>
    <row r="13" spans="1:31" ht="17.25" customHeight="1" thickTop="1">
      <c r="A13" s="141"/>
      <c r="B13" s="189" t="s">
        <v>105</v>
      </c>
      <c r="C13" s="180" t="s">
        <v>104</v>
      </c>
      <c r="D13" s="397">
        <v>22</v>
      </c>
      <c r="E13" s="181">
        <v>2</v>
      </c>
      <c r="F13" s="385">
        <v>0.25</v>
      </c>
      <c r="G13" s="182">
        <v>1</v>
      </c>
      <c r="H13" s="183">
        <v>2200</v>
      </c>
      <c r="I13" s="184"/>
      <c r="J13" s="185">
        <v>0</v>
      </c>
      <c r="K13" s="186">
        <v>0</v>
      </c>
      <c r="L13" s="186">
        <v>0</v>
      </c>
      <c r="M13" s="186">
        <v>0</v>
      </c>
      <c r="N13" s="186">
        <v>0</v>
      </c>
      <c r="O13" s="186">
        <v>0</v>
      </c>
      <c r="P13" s="186">
        <v>0</v>
      </c>
      <c r="Q13" s="186">
        <v>0</v>
      </c>
      <c r="R13" s="186">
        <v>0</v>
      </c>
      <c r="S13" s="141"/>
      <c r="T13" s="631" t="s">
        <v>428</v>
      </c>
      <c r="U13" s="632"/>
      <c r="V13" s="632"/>
      <c r="W13" s="632"/>
      <c r="X13" s="632"/>
      <c r="Y13" s="632"/>
      <c r="Z13" s="632"/>
      <c r="AA13" s="632"/>
      <c r="AB13" s="632"/>
      <c r="AC13" s="632"/>
      <c r="AD13" s="632"/>
      <c r="AE13" s="633"/>
    </row>
    <row r="14" spans="1:31" ht="17.25" customHeight="1">
      <c r="A14" s="141"/>
      <c r="B14" s="190" t="s">
        <v>106</v>
      </c>
      <c r="C14" s="76"/>
      <c r="D14" s="398">
        <v>11</v>
      </c>
      <c r="E14" s="159">
        <v>0.2</v>
      </c>
      <c r="F14" s="386">
        <v>1</v>
      </c>
      <c r="G14" s="162">
        <v>2</v>
      </c>
      <c r="H14" s="168">
        <v>1800</v>
      </c>
      <c r="I14" s="172"/>
      <c r="J14" s="170">
        <v>0</v>
      </c>
      <c r="K14" s="161">
        <v>0</v>
      </c>
      <c r="L14" s="161">
        <v>0</v>
      </c>
      <c r="M14" s="161">
        <v>0</v>
      </c>
      <c r="N14" s="161">
        <v>0</v>
      </c>
      <c r="O14" s="161">
        <v>0</v>
      </c>
      <c r="P14" s="161">
        <v>0</v>
      </c>
      <c r="Q14" s="161">
        <v>0</v>
      </c>
      <c r="R14" s="161">
        <v>0</v>
      </c>
      <c r="S14" s="141"/>
      <c r="T14" s="634"/>
      <c r="U14" s="632"/>
      <c r="V14" s="632"/>
      <c r="W14" s="632"/>
      <c r="X14" s="632"/>
      <c r="Y14" s="632"/>
      <c r="Z14" s="632"/>
      <c r="AA14" s="632"/>
      <c r="AB14" s="632"/>
      <c r="AC14" s="632"/>
      <c r="AD14" s="632"/>
      <c r="AE14" s="633"/>
    </row>
    <row r="15" spans="1:31" ht="17.25" customHeight="1">
      <c r="A15" s="141"/>
      <c r="B15" s="190"/>
      <c r="C15" s="76"/>
      <c r="D15" s="398"/>
      <c r="E15" s="159"/>
      <c r="F15" s="386"/>
      <c r="G15" s="162">
        <v>0</v>
      </c>
      <c r="H15" s="168"/>
      <c r="I15" s="172"/>
      <c r="J15" s="170">
        <v>0</v>
      </c>
      <c r="K15" s="161">
        <v>0</v>
      </c>
      <c r="L15" s="161">
        <v>0</v>
      </c>
      <c r="M15" s="161">
        <v>0</v>
      </c>
      <c r="N15" s="161">
        <v>0</v>
      </c>
      <c r="O15" s="161">
        <v>0</v>
      </c>
      <c r="P15" s="161">
        <v>0</v>
      </c>
      <c r="Q15" s="161">
        <v>0</v>
      </c>
      <c r="R15" s="161">
        <v>0</v>
      </c>
      <c r="S15" s="141"/>
      <c r="T15" s="634"/>
      <c r="U15" s="632"/>
      <c r="V15" s="632"/>
      <c r="W15" s="632"/>
      <c r="X15" s="632"/>
      <c r="Y15" s="632"/>
      <c r="Z15" s="632"/>
      <c r="AA15" s="632"/>
      <c r="AB15" s="632"/>
      <c r="AC15" s="632"/>
      <c r="AD15" s="632"/>
      <c r="AE15" s="633"/>
    </row>
    <row r="16" spans="1:31" ht="17.25" customHeight="1">
      <c r="A16" s="141"/>
      <c r="B16" s="190"/>
      <c r="C16" s="76"/>
      <c r="D16" s="398"/>
      <c r="E16" s="159"/>
      <c r="F16" s="386"/>
      <c r="G16" s="160">
        <v>0</v>
      </c>
      <c r="H16" s="168">
        <v>0</v>
      </c>
      <c r="I16" s="172"/>
      <c r="J16" s="170">
        <v>0</v>
      </c>
      <c r="K16" s="161">
        <v>0</v>
      </c>
      <c r="L16" s="161">
        <v>0</v>
      </c>
      <c r="M16" s="161">
        <v>0</v>
      </c>
      <c r="N16" s="161">
        <v>0</v>
      </c>
      <c r="O16" s="161">
        <v>0</v>
      </c>
      <c r="P16" s="161">
        <v>0</v>
      </c>
      <c r="Q16" s="161">
        <v>0</v>
      </c>
      <c r="R16" s="161">
        <v>0</v>
      </c>
      <c r="S16" s="141"/>
      <c r="T16" s="634"/>
      <c r="U16" s="632"/>
      <c r="V16" s="632"/>
      <c r="W16" s="632"/>
      <c r="X16" s="632"/>
      <c r="Y16" s="632"/>
      <c r="Z16" s="632"/>
      <c r="AA16" s="632"/>
      <c r="AB16" s="632"/>
      <c r="AC16" s="632"/>
      <c r="AD16" s="632"/>
      <c r="AE16" s="633"/>
    </row>
    <row r="17" spans="1:31" ht="17.25" customHeight="1">
      <c r="A17" s="141"/>
      <c r="B17" s="190"/>
      <c r="C17" s="76"/>
      <c r="D17" s="398"/>
      <c r="E17" s="159"/>
      <c r="F17" s="386"/>
      <c r="G17" s="162">
        <v>0</v>
      </c>
      <c r="H17" s="168"/>
      <c r="I17" s="172"/>
      <c r="J17" s="170">
        <v>0</v>
      </c>
      <c r="K17" s="161">
        <v>0</v>
      </c>
      <c r="L17" s="161">
        <v>0</v>
      </c>
      <c r="M17" s="161">
        <v>0</v>
      </c>
      <c r="N17" s="161">
        <v>0</v>
      </c>
      <c r="O17" s="161">
        <v>0</v>
      </c>
      <c r="P17" s="161">
        <v>0</v>
      </c>
      <c r="Q17" s="161">
        <v>0</v>
      </c>
      <c r="R17" s="161">
        <v>0</v>
      </c>
      <c r="S17" s="141"/>
      <c r="T17" s="634"/>
      <c r="U17" s="632"/>
      <c r="V17" s="632"/>
      <c r="W17" s="632"/>
      <c r="X17" s="632"/>
      <c r="Y17" s="632"/>
      <c r="Z17" s="632"/>
      <c r="AA17" s="632"/>
      <c r="AB17" s="632"/>
      <c r="AC17" s="632"/>
      <c r="AD17" s="632"/>
      <c r="AE17" s="633"/>
    </row>
    <row r="18" spans="1:31" ht="17.25" customHeight="1">
      <c r="A18" s="141"/>
      <c r="B18" s="190"/>
      <c r="C18" s="76"/>
      <c r="D18" s="398"/>
      <c r="E18" s="159"/>
      <c r="F18" s="386"/>
      <c r="G18" s="162">
        <v>0</v>
      </c>
      <c r="H18" s="168"/>
      <c r="I18" s="172"/>
      <c r="J18" s="170">
        <v>0</v>
      </c>
      <c r="K18" s="161">
        <v>0</v>
      </c>
      <c r="L18" s="161">
        <v>0</v>
      </c>
      <c r="M18" s="161">
        <v>0</v>
      </c>
      <c r="N18" s="161">
        <v>0</v>
      </c>
      <c r="O18" s="161">
        <v>0</v>
      </c>
      <c r="P18" s="161">
        <v>0</v>
      </c>
      <c r="Q18" s="161">
        <v>0</v>
      </c>
      <c r="R18" s="161">
        <v>0</v>
      </c>
      <c r="S18" s="141"/>
      <c r="T18" s="634"/>
      <c r="U18" s="632"/>
      <c r="V18" s="632"/>
      <c r="W18" s="632"/>
      <c r="X18" s="632"/>
      <c r="Y18" s="632"/>
      <c r="Z18" s="632"/>
      <c r="AA18" s="632"/>
      <c r="AB18" s="632"/>
      <c r="AC18" s="632"/>
      <c r="AD18" s="632"/>
      <c r="AE18" s="633"/>
    </row>
    <row r="19" spans="1:31" ht="17.25" customHeight="1">
      <c r="A19" s="141"/>
      <c r="B19" s="190"/>
      <c r="C19" s="76"/>
      <c r="D19" s="398"/>
      <c r="E19" s="159"/>
      <c r="F19" s="386"/>
      <c r="G19" s="162">
        <v>0</v>
      </c>
      <c r="H19" s="168"/>
      <c r="I19" s="172"/>
      <c r="J19" s="170">
        <v>0</v>
      </c>
      <c r="K19" s="161">
        <v>0</v>
      </c>
      <c r="L19" s="161">
        <v>0</v>
      </c>
      <c r="M19" s="161">
        <v>0</v>
      </c>
      <c r="N19" s="161">
        <v>0</v>
      </c>
      <c r="O19" s="161">
        <v>0</v>
      </c>
      <c r="P19" s="161">
        <v>0</v>
      </c>
      <c r="Q19" s="161">
        <v>0</v>
      </c>
      <c r="R19" s="161">
        <v>0</v>
      </c>
      <c r="S19" s="141"/>
      <c r="T19" s="634"/>
      <c r="U19" s="632"/>
      <c r="V19" s="632"/>
      <c r="W19" s="632"/>
      <c r="X19" s="632"/>
      <c r="Y19" s="632"/>
      <c r="Z19" s="632"/>
      <c r="AA19" s="632"/>
      <c r="AB19" s="632"/>
      <c r="AC19" s="632"/>
      <c r="AD19" s="632"/>
      <c r="AE19" s="633"/>
    </row>
    <row r="20" spans="1:31" ht="17.25" customHeight="1">
      <c r="A20" s="141"/>
      <c r="B20" s="190"/>
      <c r="C20" s="76"/>
      <c r="D20" s="398"/>
      <c r="E20" s="159"/>
      <c r="F20" s="386"/>
      <c r="G20" s="162">
        <v>0</v>
      </c>
      <c r="H20" s="168"/>
      <c r="I20" s="172"/>
      <c r="J20" s="170">
        <v>0</v>
      </c>
      <c r="K20" s="161">
        <v>0</v>
      </c>
      <c r="L20" s="161">
        <v>0</v>
      </c>
      <c r="M20" s="161">
        <v>0</v>
      </c>
      <c r="N20" s="161">
        <v>0</v>
      </c>
      <c r="O20" s="161">
        <v>0</v>
      </c>
      <c r="P20" s="161">
        <v>0</v>
      </c>
      <c r="Q20" s="161">
        <v>0</v>
      </c>
      <c r="R20" s="161">
        <v>0</v>
      </c>
      <c r="S20" s="141"/>
      <c r="T20" s="634"/>
      <c r="U20" s="632"/>
      <c r="V20" s="632"/>
      <c r="W20" s="632"/>
      <c r="X20" s="632"/>
      <c r="Y20" s="632"/>
      <c r="Z20" s="632"/>
      <c r="AA20" s="632"/>
      <c r="AB20" s="632"/>
      <c r="AC20" s="632"/>
      <c r="AD20" s="632"/>
      <c r="AE20" s="633"/>
    </row>
    <row r="21" spans="1:31" ht="17.25" customHeight="1">
      <c r="A21" s="141"/>
      <c r="B21" s="190"/>
      <c r="C21" s="76"/>
      <c r="D21" s="398"/>
      <c r="E21" s="159"/>
      <c r="F21" s="386"/>
      <c r="G21" s="162">
        <v>0</v>
      </c>
      <c r="H21" s="168"/>
      <c r="I21" s="172"/>
      <c r="J21" s="170">
        <v>0</v>
      </c>
      <c r="K21" s="161">
        <v>0</v>
      </c>
      <c r="L21" s="161">
        <v>0</v>
      </c>
      <c r="M21" s="161">
        <v>0</v>
      </c>
      <c r="N21" s="161">
        <v>0</v>
      </c>
      <c r="O21" s="161">
        <v>0</v>
      </c>
      <c r="P21" s="161">
        <v>0</v>
      </c>
      <c r="Q21" s="161">
        <v>0</v>
      </c>
      <c r="R21" s="161">
        <v>0</v>
      </c>
      <c r="S21" s="141"/>
      <c r="T21" s="634"/>
      <c r="U21" s="632"/>
      <c r="V21" s="632"/>
      <c r="W21" s="632"/>
      <c r="X21" s="632"/>
      <c r="Y21" s="632"/>
      <c r="Z21" s="632"/>
      <c r="AA21" s="632"/>
      <c r="AB21" s="632"/>
      <c r="AC21" s="632"/>
      <c r="AD21" s="632"/>
      <c r="AE21" s="633"/>
    </row>
    <row r="22" spans="1:31" ht="17.25" customHeight="1">
      <c r="A22" s="141"/>
      <c r="B22" s="190"/>
      <c r="C22" s="76"/>
      <c r="D22" s="398"/>
      <c r="E22" s="159"/>
      <c r="F22" s="386"/>
      <c r="G22" s="162">
        <v>0</v>
      </c>
      <c r="H22" s="168"/>
      <c r="I22" s="172"/>
      <c r="J22" s="170">
        <v>0</v>
      </c>
      <c r="K22" s="161">
        <v>0</v>
      </c>
      <c r="L22" s="161">
        <v>0</v>
      </c>
      <c r="M22" s="161">
        <v>0</v>
      </c>
      <c r="N22" s="161">
        <v>0</v>
      </c>
      <c r="O22" s="161">
        <v>0</v>
      </c>
      <c r="P22" s="161">
        <v>0</v>
      </c>
      <c r="Q22" s="161">
        <v>0</v>
      </c>
      <c r="R22" s="161">
        <v>0</v>
      </c>
      <c r="S22" s="141"/>
      <c r="T22" s="634"/>
      <c r="U22" s="632"/>
      <c r="V22" s="632"/>
      <c r="W22" s="632"/>
      <c r="X22" s="632"/>
      <c r="Y22" s="632"/>
      <c r="Z22" s="632"/>
      <c r="AA22" s="632"/>
      <c r="AB22" s="632"/>
      <c r="AC22" s="632"/>
      <c r="AD22" s="632"/>
      <c r="AE22" s="633"/>
    </row>
    <row r="23" spans="1:31" ht="17.25" customHeight="1" thickBot="1">
      <c r="A23" s="141"/>
      <c r="B23" s="191"/>
      <c r="C23" s="164"/>
      <c r="D23" s="399"/>
      <c r="E23" s="165"/>
      <c r="F23" s="387"/>
      <c r="G23" s="166">
        <v>0</v>
      </c>
      <c r="H23" s="169"/>
      <c r="I23" s="173"/>
      <c r="J23" s="171">
        <v>0</v>
      </c>
      <c r="K23" s="167">
        <v>0</v>
      </c>
      <c r="L23" s="167">
        <v>0</v>
      </c>
      <c r="M23" s="167">
        <v>0</v>
      </c>
      <c r="N23" s="167">
        <v>0</v>
      </c>
      <c r="O23" s="167">
        <v>0</v>
      </c>
      <c r="P23" s="167">
        <v>0</v>
      </c>
      <c r="Q23" s="167">
        <v>0</v>
      </c>
      <c r="R23" s="167">
        <v>0</v>
      </c>
      <c r="S23" s="141"/>
      <c r="T23" s="635"/>
      <c r="U23" s="636"/>
      <c r="V23" s="636"/>
      <c r="W23" s="636"/>
      <c r="X23" s="636"/>
      <c r="Y23" s="636"/>
      <c r="Z23" s="636"/>
      <c r="AA23" s="636"/>
      <c r="AB23" s="636"/>
      <c r="AC23" s="636"/>
      <c r="AD23" s="636"/>
      <c r="AE23" s="637"/>
    </row>
    <row r="24" spans="1:31" ht="29.25" customHeight="1" thickTop="1" thickBot="1">
      <c r="A24" s="141"/>
      <c r="B24" s="141"/>
      <c r="C24" s="141"/>
      <c r="D24" s="141"/>
      <c r="E24" s="163"/>
      <c r="F24" s="643" t="s">
        <v>107</v>
      </c>
      <c r="G24" s="644"/>
      <c r="H24" s="400">
        <f>H42</f>
        <v>32120</v>
      </c>
      <c r="I24" s="193"/>
      <c r="J24" s="401">
        <f t="shared" ref="J24:R24" si="0">J42</f>
        <v>0</v>
      </c>
      <c r="K24" s="401">
        <f t="shared" si="0"/>
        <v>0</v>
      </c>
      <c r="L24" s="401">
        <f t="shared" si="0"/>
        <v>0</v>
      </c>
      <c r="M24" s="401">
        <f t="shared" si="0"/>
        <v>0</v>
      </c>
      <c r="N24" s="401">
        <f t="shared" si="0"/>
        <v>0</v>
      </c>
      <c r="O24" s="401">
        <f t="shared" si="0"/>
        <v>0</v>
      </c>
      <c r="P24" s="401">
        <f t="shared" si="0"/>
        <v>0</v>
      </c>
      <c r="Q24" s="401">
        <f t="shared" si="0"/>
        <v>0</v>
      </c>
      <c r="R24" s="401">
        <f t="shared" si="0"/>
        <v>0</v>
      </c>
      <c r="S24" s="141"/>
      <c r="T24" s="141"/>
      <c r="U24" s="141"/>
      <c r="V24" s="141"/>
      <c r="W24" s="141"/>
      <c r="X24" s="141"/>
      <c r="Y24" s="141"/>
      <c r="Z24" s="141"/>
      <c r="AA24" s="141"/>
      <c r="AB24" s="141"/>
      <c r="AC24" s="141"/>
      <c r="AD24" s="141"/>
      <c r="AE24" s="141"/>
    </row>
    <row r="25" spans="1:31" ht="14.15" customHeight="1" thickTop="1">
      <c r="A25" s="141"/>
      <c r="B25" s="141"/>
      <c r="C25" s="141"/>
      <c r="D25" s="141"/>
      <c r="E25" s="163"/>
      <c r="F25" s="141"/>
      <c r="G25" s="141"/>
      <c r="H25" s="141"/>
      <c r="I25" s="141"/>
      <c r="J25" s="141"/>
      <c r="K25" s="141"/>
      <c r="L25" s="141"/>
      <c r="M25" s="141"/>
      <c r="N25" s="141"/>
      <c r="O25" s="141"/>
      <c r="P25" s="141"/>
      <c r="Q25" s="141"/>
      <c r="R25" s="141"/>
      <c r="S25" s="141"/>
      <c r="T25" s="141"/>
      <c r="U25" s="141"/>
      <c r="V25" s="141"/>
      <c r="W25" s="141"/>
      <c r="X25" s="141"/>
      <c r="Y25" s="141"/>
      <c r="Z25" s="141"/>
      <c r="AA25" s="141"/>
      <c r="AB25" s="141"/>
      <c r="AC25" s="141"/>
      <c r="AD25" s="141"/>
      <c r="AE25" s="141"/>
    </row>
    <row r="27" spans="1:31" s="75" customFormat="1" ht="14.25" customHeight="1" thickBot="1">
      <c r="A27" s="141"/>
      <c r="B27" s="440"/>
      <c r="C27" s="440"/>
      <c r="D27" s="146"/>
      <c r="E27" s="147"/>
      <c r="F27" s="440"/>
      <c r="G27" s="440"/>
      <c r="H27" s="155"/>
      <c r="I27" s="145"/>
      <c r="J27" s="148"/>
      <c r="K27" s="141"/>
      <c r="L27" s="144"/>
      <c r="M27" s="149"/>
      <c r="N27" s="149"/>
      <c r="O27" s="149"/>
      <c r="P27" s="149"/>
      <c r="Q27" s="149"/>
      <c r="R27" s="149"/>
      <c r="S27" s="149"/>
      <c r="T27" s="141"/>
      <c r="U27" s="141"/>
      <c r="V27" s="141"/>
      <c r="W27" s="141"/>
      <c r="X27" s="141"/>
      <c r="Y27" s="141"/>
      <c r="Z27" s="141"/>
      <c r="AA27" s="141"/>
      <c r="AB27" s="141"/>
      <c r="AC27" s="141"/>
      <c r="AD27" s="141"/>
      <c r="AE27" s="141"/>
    </row>
    <row r="28" spans="1:31" s="75" customFormat="1" ht="50.25" customHeight="1" thickTop="1" thickBot="1">
      <c r="A28" s="141"/>
      <c r="B28" s="440"/>
      <c r="C28" s="440"/>
      <c r="D28" s="440"/>
      <c r="E28" s="147"/>
      <c r="F28" s="440"/>
      <c r="G28" s="516" t="s">
        <v>366</v>
      </c>
      <c r="H28" s="514"/>
      <c r="I28" s="514"/>
      <c r="J28" s="514"/>
      <c r="K28" s="514"/>
      <c r="L28" s="514"/>
      <c r="M28" s="514"/>
      <c r="N28" s="514"/>
      <c r="O28" s="514"/>
      <c r="P28" s="514"/>
      <c r="Q28" s="514"/>
      <c r="R28" s="514"/>
      <c r="S28" s="141"/>
      <c r="T28" s="141"/>
      <c r="U28" s="141"/>
      <c r="V28" s="141"/>
      <c r="W28" s="141"/>
      <c r="X28" s="141"/>
      <c r="Y28" s="141"/>
      <c r="Z28" s="141"/>
      <c r="AA28" s="141"/>
      <c r="AB28" s="141"/>
      <c r="AC28" s="141"/>
      <c r="AD28" s="141"/>
      <c r="AE28" s="141"/>
    </row>
    <row r="29" spans="1:31" s="75" customFormat="1" ht="24.75" customHeight="1" thickTop="1">
      <c r="A29" s="141"/>
      <c r="B29" s="440"/>
      <c r="C29" s="440"/>
      <c r="D29" s="440"/>
      <c r="E29" s="147"/>
      <c r="F29" s="440"/>
      <c r="G29" s="513"/>
      <c r="H29" s="523" t="s">
        <v>91</v>
      </c>
      <c r="I29" s="523"/>
      <c r="J29" s="524" t="s">
        <v>79</v>
      </c>
      <c r="K29" s="524" t="s">
        <v>80</v>
      </c>
      <c r="L29" s="524" t="s">
        <v>81</v>
      </c>
      <c r="M29" s="524" t="s">
        <v>82</v>
      </c>
      <c r="N29" s="524" t="s">
        <v>83</v>
      </c>
      <c r="O29" s="524" t="s">
        <v>84</v>
      </c>
      <c r="P29" s="524" t="s">
        <v>85</v>
      </c>
      <c r="Q29" s="524" t="s">
        <v>86</v>
      </c>
      <c r="R29" s="524" t="s">
        <v>87</v>
      </c>
      <c r="S29" s="141"/>
      <c r="T29" s="141"/>
      <c r="U29" s="141"/>
      <c r="V29" s="141"/>
      <c r="W29" s="141"/>
      <c r="X29" s="141"/>
      <c r="Y29" s="141"/>
      <c r="Z29" s="141"/>
      <c r="AA29" s="141"/>
      <c r="AB29" s="141"/>
      <c r="AC29" s="141"/>
      <c r="AD29" s="141"/>
      <c r="AE29" s="141"/>
    </row>
    <row r="30" spans="1:31" s="75" customFormat="1" ht="24.75" customHeight="1">
      <c r="A30" s="141"/>
      <c r="B30" s="440"/>
      <c r="C30" s="440"/>
      <c r="D30" s="440"/>
      <c r="E30" s="147"/>
      <c r="F30" s="573" t="s">
        <v>403</v>
      </c>
      <c r="G30" s="513"/>
      <c r="H30" s="525"/>
      <c r="I30" s="525"/>
      <c r="J30" s="526"/>
      <c r="K30" s="526"/>
      <c r="L30" s="526"/>
      <c r="M30" s="526"/>
      <c r="N30" s="526"/>
      <c r="O30" s="526"/>
      <c r="P30" s="526"/>
      <c r="Q30" s="526"/>
      <c r="R30" s="526"/>
      <c r="S30" s="141"/>
      <c r="T30" s="141"/>
      <c r="U30" s="141"/>
      <c r="V30" s="141"/>
      <c r="W30" s="141"/>
      <c r="X30" s="141"/>
      <c r="Y30" s="141"/>
      <c r="Z30" s="141"/>
      <c r="AA30" s="141"/>
      <c r="AB30" s="141"/>
      <c r="AC30" s="141"/>
      <c r="AD30" s="141"/>
      <c r="AE30" s="141"/>
    </row>
    <row r="31" spans="1:31" s="75" customFormat="1" ht="24.75" customHeight="1">
      <c r="A31" s="141"/>
      <c r="B31" s="440"/>
      <c r="C31" s="440"/>
      <c r="D31" s="440"/>
      <c r="E31" s="147"/>
      <c r="F31" s="572" t="str">
        <f>B13</f>
        <v>collecting data</v>
      </c>
      <c r="G31" s="408">
        <f t="shared" ref="G31:G41" si="1">D13*(((F13*H13)*G13)*E13)</f>
        <v>24200</v>
      </c>
      <c r="H31" s="408">
        <f>$D13*((($F13*$G13)*H13)*$E13)</f>
        <v>24200</v>
      </c>
      <c r="I31" s="408"/>
      <c r="J31" s="408">
        <f t="shared" ref="J31:R31" si="2">$D13*((($F13*$G13)*J13)*$E13)</f>
        <v>0</v>
      </c>
      <c r="K31" s="408">
        <f t="shared" si="2"/>
        <v>0</v>
      </c>
      <c r="L31" s="408">
        <f t="shared" si="2"/>
        <v>0</v>
      </c>
      <c r="M31" s="408">
        <f t="shared" si="2"/>
        <v>0</v>
      </c>
      <c r="N31" s="408">
        <f t="shared" si="2"/>
        <v>0</v>
      </c>
      <c r="O31" s="408">
        <f t="shared" si="2"/>
        <v>0</v>
      </c>
      <c r="P31" s="408">
        <f t="shared" si="2"/>
        <v>0</v>
      </c>
      <c r="Q31" s="408">
        <f t="shared" si="2"/>
        <v>0</v>
      </c>
      <c r="R31" s="408">
        <f t="shared" si="2"/>
        <v>0</v>
      </c>
      <c r="S31" s="141"/>
      <c r="T31" s="141"/>
      <c r="U31" s="141"/>
      <c r="V31" s="141"/>
      <c r="W31" s="141"/>
      <c r="X31" s="141"/>
      <c r="Y31" s="141"/>
      <c r="Z31" s="141"/>
      <c r="AA31" s="141"/>
      <c r="AB31" s="141"/>
      <c r="AC31" s="141"/>
      <c r="AD31" s="141"/>
      <c r="AE31" s="141"/>
    </row>
    <row r="32" spans="1:31" s="75" customFormat="1" ht="24.75" customHeight="1">
      <c r="A32" s="141"/>
      <c r="B32" s="440"/>
      <c r="C32" s="440"/>
      <c r="D32" s="440"/>
      <c r="E32" s="147"/>
      <c r="F32" s="572" t="str">
        <f>B14</f>
        <v>school children</v>
      </c>
      <c r="G32" s="408">
        <f t="shared" si="1"/>
        <v>7920</v>
      </c>
      <c r="H32" s="408">
        <f t="shared" ref="H31:H41" si="3">$D14*((($F14*$G14)*H14)*$E14)</f>
        <v>7920</v>
      </c>
      <c r="I32" s="408"/>
      <c r="J32" s="408">
        <f t="shared" ref="J32:R32" si="4">$D14*((($F14*$G14)*J14)*$E14)</f>
        <v>0</v>
      </c>
      <c r="K32" s="408">
        <f t="shared" si="4"/>
        <v>0</v>
      </c>
      <c r="L32" s="408">
        <f t="shared" si="4"/>
        <v>0</v>
      </c>
      <c r="M32" s="408">
        <f t="shared" si="4"/>
        <v>0</v>
      </c>
      <c r="N32" s="408">
        <f t="shared" si="4"/>
        <v>0</v>
      </c>
      <c r="O32" s="408">
        <f t="shared" si="4"/>
        <v>0</v>
      </c>
      <c r="P32" s="408">
        <f t="shared" si="4"/>
        <v>0</v>
      </c>
      <c r="Q32" s="408">
        <f t="shared" si="4"/>
        <v>0</v>
      </c>
      <c r="R32" s="408">
        <f t="shared" si="4"/>
        <v>0</v>
      </c>
      <c r="S32" s="141"/>
      <c r="T32" s="141"/>
      <c r="U32" s="141"/>
      <c r="V32" s="141"/>
      <c r="W32" s="141"/>
      <c r="X32" s="141"/>
      <c r="Y32" s="141"/>
      <c r="Z32" s="141"/>
      <c r="AA32" s="141"/>
      <c r="AB32" s="141"/>
      <c r="AC32" s="141"/>
      <c r="AD32" s="141"/>
      <c r="AE32" s="141"/>
    </row>
    <row r="33" spans="1:31" s="75" customFormat="1" ht="24.75" customHeight="1">
      <c r="A33" s="141"/>
      <c r="B33" s="440"/>
      <c r="C33" s="440"/>
      <c r="D33" s="146"/>
      <c r="E33" s="147"/>
      <c r="F33" s="572">
        <f t="shared" ref="F33:F41" si="5">B15</f>
        <v>0</v>
      </c>
      <c r="G33" s="408">
        <f t="shared" si="1"/>
        <v>0</v>
      </c>
      <c r="H33" s="408">
        <f t="shared" si="3"/>
        <v>0</v>
      </c>
      <c r="I33" s="408"/>
      <c r="J33" s="408">
        <f t="shared" ref="J33:R33" si="6">$D15*((($F15*$G15)*J15)*$E15)</f>
        <v>0</v>
      </c>
      <c r="K33" s="408">
        <f t="shared" si="6"/>
        <v>0</v>
      </c>
      <c r="L33" s="408">
        <f t="shared" si="6"/>
        <v>0</v>
      </c>
      <c r="M33" s="408">
        <f t="shared" si="6"/>
        <v>0</v>
      </c>
      <c r="N33" s="408">
        <f t="shared" si="6"/>
        <v>0</v>
      </c>
      <c r="O33" s="408">
        <f t="shared" si="6"/>
        <v>0</v>
      </c>
      <c r="P33" s="408">
        <f t="shared" si="6"/>
        <v>0</v>
      </c>
      <c r="Q33" s="408">
        <f t="shared" si="6"/>
        <v>0</v>
      </c>
      <c r="R33" s="408">
        <f t="shared" si="6"/>
        <v>0</v>
      </c>
      <c r="S33" s="141"/>
      <c r="T33" s="141"/>
      <c r="U33" s="141"/>
      <c r="V33" s="141"/>
      <c r="W33" s="141"/>
      <c r="X33" s="141"/>
      <c r="Y33" s="141"/>
      <c r="Z33" s="141"/>
      <c r="AA33" s="141"/>
      <c r="AB33" s="141"/>
      <c r="AC33" s="141"/>
      <c r="AD33" s="141"/>
      <c r="AE33" s="141"/>
    </row>
    <row r="34" spans="1:31" s="75" customFormat="1" ht="24.75" customHeight="1">
      <c r="A34" s="141"/>
      <c r="B34" s="440"/>
      <c r="C34" s="440"/>
      <c r="D34" s="146"/>
      <c r="E34" s="147"/>
      <c r="F34" s="572">
        <f t="shared" si="5"/>
        <v>0</v>
      </c>
      <c r="G34" s="408">
        <f t="shared" si="1"/>
        <v>0</v>
      </c>
      <c r="H34" s="408">
        <f t="shared" si="3"/>
        <v>0</v>
      </c>
      <c r="I34" s="408"/>
      <c r="J34" s="408">
        <f t="shared" ref="J34:R34" si="7">$D16*((($F16*$G16)*J16)*$E16)</f>
        <v>0</v>
      </c>
      <c r="K34" s="408">
        <f t="shared" si="7"/>
        <v>0</v>
      </c>
      <c r="L34" s="408">
        <f t="shared" si="7"/>
        <v>0</v>
      </c>
      <c r="M34" s="408">
        <f t="shared" si="7"/>
        <v>0</v>
      </c>
      <c r="N34" s="408">
        <f t="shared" si="7"/>
        <v>0</v>
      </c>
      <c r="O34" s="408">
        <f t="shared" si="7"/>
        <v>0</v>
      </c>
      <c r="P34" s="408">
        <f t="shared" si="7"/>
        <v>0</v>
      </c>
      <c r="Q34" s="408">
        <f t="shared" si="7"/>
        <v>0</v>
      </c>
      <c r="R34" s="408">
        <f t="shared" si="7"/>
        <v>0</v>
      </c>
      <c r="S34" s="141"/>
      <c r="T34" s="141"/>
      <c r="U34" s="141"/>
      <c r="V34" s="141"/>
      <c r="W34" s="141"/>
      <c r="X34" s="141"/>
      <c r="Y34" s="141"/>
      <c r="Z34" s="141"/>
      <c r="AA34" s="141"/>
      <c r="AB34" s="141"/>
      <c r="AC34" s="141"/>
      <c r="AD34" s="141"/>
      <c r="AE34" s="141"/>
    </row>
    <row r="35" spans="1:31" s="75" customFormat="1" ht="24.75" customHeight="1">
      <c r="A35" s="141"/>
      <c r="B35" s="440"/>
      <c r="C35" s="440"/>
      <c r="D35" s="146"/>
      <c r="E35" s="147"/>
      <c r="F35" s="572">
        <f t="shared" si="5"/>
        <v>0</v>
      </c>
      <c r="G35" s="408">
        <f t="shared" si="1"/>
        <v>0</v>
      </c>
      <c r="H35" s="408">
        <f t="shared" si="3"/>
        <v>0</v>
      </c>
      <c r="I35" s="408"/>
      <c r="J35" s="408">
        <f t="shared" ref="J35:R35" si="8">$D17*((($F17*$G17)*J17)*$E17)</f>
        <v>0</v>
      </c>
      <c r="K35" s="408">
        <f t="shared" si="8"/>
        <v>0</v>
      </c>
      <c r="L35" s="408">
        <f t="shared" si="8"/>
        <v>0</v>
      </c>
      <c r="M35" s="408">
        <f t="shared" si="8"/>
        <v>0</v>
      </c>
      <c r="N35" s="408">
        <f t="shared" si="8"/>
        <v>0</v>
      </c>
      <c r="O35" s="408">
        <f t="shared" si="8"/>
        <v>0</v>
      </c>
      <c r="P35" s="408">
        <f t="shared" si="8"/>
        <v>0</v>
      </c>
      <c r="Q35" s="408">
        <f t="shared" si="8"/>
        <v>0</v>
      </c>
      <c r="R35" s="408">
        <f t="shared" si="8"/>
        <v>0</v>
      </c>
      <c r="S35" s="141"/>
      <c r="T35" s="141"/>
      <c r="U35" s="141"/>
      <c r="V35" s="141"/>
      <c r="W35" s="141"/>
      <c r="X35" s="141"/>
      <c r="Y35" s="141"/>
      <c r="Z35" s="141"/>
      <c r="AA35" s="141"/>
      <c r="AB35" s="141"/>
      <c r="AC35" s="141"/>
      <c r="AD35" s="141"/>
      <c r="AE35" s="141"/>
    </row>
    <row r="36" spans="1:31" s="75" customFormat="1" ht="24.75" customHeight="1">
      <c r="A36" s="141"/>
      <c r="B36" s="440"/>
      <c r="C36" s="440"/>
      <c r="D36" s="146"/>
      <c r="E36" s="147"/>
      <c r="F36" s="572">
        <f t="shared" si="5"/>
        <v>0</v>
      </c>
      <c r="G36" s="408">
        <f t="shared" si="1"/>
        <v>0</v>
      </c>
      <c r="H36" s="408">
        <f t="shared" si="3"/>
        <v>0</v>
      </c>
      <c r="I36" s="408"/>
      <c r="J36" s="408">
        <f t="shared" ref="J36:R36" si="9">$D18*((($F18*$G18)*J18)*$E18)</f>
        <v>0</v>
      </c>
      <c r="K36" s="408">
        <f t="shared" si="9"/>
        <v>0</v>
      </c>
      <c r="L36" s="408">
        <f t="shared" si="9"/>
        <v>0</v>
      </c>
      <c r="M36" s="408">
        <f t="shared" si="9"/>
        <v>0</v>
      </c>
      <c r="N36" s="408">
        <f t="shared" si="9"/>
        <v>0</v>
      </c>
      <c r="O36" s="408">
        <f t="shared" si="9"/>
        <v>0</v>
      </c>
      <c r="P36" s="408">
        <f t="shared" si="9"/>
        <v>0</v>
      </c>
      <c r="Q36" s="408">
        <f t="shared" si="9"/>
        <v>0</v>
      </c>
      <c r="R36" s="408">
        <f t="shared" si="9"/>
        <v>0</v>
      </c>
      <c r="S36" s="141"/>
      <c r="T36" s="141"/>
      <c r="U36" s="141"/>
      <c r="V36" s="141"/>
      <c r="W36" s="141"/>
      <c r="X36" s="141"/>
      <c r="Y36" s="141"/>
      <c r="Z36" s="141"/>
      <c r="AA36" s="141"/>
      <c r="AB36" s="141"/>
      <c r="AC36" s="141"/>
      <c r="AD36" s="141"/>
      <c r="AE36" s="141"/>
    </row>
    <row r="37" spans="1:31" s="75" customFormat="1" ht="24.75" customHeight="1">
      <c r="A37" s="141"/>
      <c r="B37" s="440"/>
      <c r="C37" s="440"/>
      <c r="D37" s="146"/>
      <c r="E37" s="147"/>
      <c r="F37" s="572">
        <f t="shared" si="5"/>
        <v>0</v>
      </c>
      <c r="G37" s="408">
        <f t="shared" si="1"/>
        <v>0</v>
      </c>
      <c r="H37" s="408">
        <f t="shared" si="3"/>
        <v>0</v>
      </c>
      <c r="I37" s="408"/>
      <c r="J37" s="408">
        <f t="shared" ref="J37:R37" si="10">$D19*((($F19*$G19)*J19)*$E19)</f>
        <v>0</v>
      </c>
      <c r="K37" s="408">
        <f t="shared" si="10"/>
        <v>0</v>
      </c>
      <c r="L37" s="408">
        <f t="shared" si="10"/>
        <v>0</v>
      </c>
      <c r="M37" s="408">
        <f t="shared" si="10"/>
        <v>0</v>
      </c>
      <c r="N37" s="408">
        <f t="shared" si="10"/>
        <v>0</v>
      </c>
      <c r="O37" s="408">
        <f t="shared" si="10"/>
        <v>0</v>
      </c>
      <c r="P37" s="408">
        <f t="shared" si="10"/>
        <v>0</v>
      </c>
      <c r="Q37" s="408">
        <f t="shared" si="10"/>
        <v>0</v>
      </c>
      <c r="R37" s="408">
        <f t="shared" si="10"/>
        <v>0</v>
      </c>
      <c r="S37" s="141"/>
      <c r="T37" s="141"/>
      <c r="U37" s="141"/>
      <c r="V37" s="141"/>
      <c r="W37" s="141"/>
      <c r="X37" s="141"/>
      <c r="Y37" s="141"/>
      <c r="Z37" s="141"/>
      <c r="AA37" s="141"/>
      <c r="AB37" s="141"/>
      <c r="AC37" s="141"/>
      <c r="AD37" s="141"/>
      <c r="AE37" s="141"/>
    </row>
    <row r="38" spans="1:31" s="75" customFormat="1" ht="24.75" customHeight="1">
      <c r="A38" s="141"/>
      <c r="B38" s="440"/>
      <c r="C38" s="440"/>
      <c r="D38" s="146"/>
      <c r="E38" s="147"/>
      <c r="F38" s="572">
        <f t="shared" si="5"/>
        <v>0</v>
      </c>
      <c r="G38" s="408">
        <f t="shared" si="1"/>
        <v>0</v>
      </c>
      <c r="H38" s="408">
        <f t="shared" si="3"/>
        <v>0</v>
      </c>
      <c r="I38" s="408"/>
      <c r="J38" s="408">
        <f t="shared" ref="J38:R38" si="11">$D20*((($F20*$G20)*J20)*$E20)</f>
        <v>0</v>
      </c>
      <c r="K38" s="408">
        <f t="shared" si="11"/>
        <v>0</v>
      </c>
      <c r="L38" s="408">
        <f t="shared" si="11"/>
        <v>0</v>
      </c>
      <c r="M38" s="408">
        <f t="shared" si="11"/>
        <v>0</v>
      </c>
      <c r="N38" s="408">
        <f t="shared" si="11"/>
        <v>0</v>
      </c>
      <c r="O38" s="408">
        <f t="shared" si="11"/>
        <v>0</v>
      </c>
      <c r="P38" s="408">
        <f t="shared" si="11"/>
        <v>0</v>
      </c>
      <c r="Q38" s="408">
        <f t="shared" si="11"/>
        <v>0</v>
      </c>
      <c r="R38" s="408">
        <f t="shared" si="11"/>
        <v>0</v>
      </c>
      <c r="S38" s="141"/>
      <c r="T38" s="141"/>
      <c r="U38" s="141"/>
      <c r="V38" s="141"/>
      <c r="W38" s="141"/>
      <c r="X38" s="141"/>
      <c r="Y38" s="141"/>
      <c r="Z38" s="141"/>
      <c r="AA38" s="141"/>
      <c r="AB38" s="141"/>
      <c r="AC38" s="141"/>
      <c r="AD38" s="141"/>
      <c r="AE38" s="141"/>
    </row>
    <row r="39" spans="1:31" s="75" customFormat="1" ht="24.75" customHeight="1">
      <c r="A39" s="141"/>
      <c r="B39" s="440"/>
      <c r="C39" s="440"/>
      <c r="D39" s="146"/>
      <c r="E39" s="147"/>
      <c r="F39" s="572">
        <f t="shared" si="5"/>
        <v>0</v>
      </c>
      <c r="G39" s="408">
        <f t="shared" si="1"/>
        <v>0</v>
      </c>
      <c r="H39" s="408">
        <f t="shared" si="3"/>
        <v>0</v>
      </c>
      <c r="I39" s="408"/>
      <c r="J39" s="408">
        <f t="shared" ref="J39:R39" si="12">$D21*((($F21*$G21)*J21)*$E21)</f>
        <v>0</v>
      </c>
      <c r="K39" s="408">
        <f t="shared" si="12"/>
        <v>0</v>
      </c>
      <c r="L39" s="408">
        <f t="shared" si="12"/>
        <v>0</v>
      </c>
      <c r="M39" s="408">
        <f t="shared" si="12"/>
        <v>0</v>
      </c>
      <c r="N39" s="408">
        <f t="shared" si="12"/>
        <v>0</v>
      </c>
      <c r="O39" s="408">
        <f t="shared" si="12"/>
        <v>0</v>
      </c>
      <c r="P39" s="408">
        <f t="shared" si="12"/>
        <v>0</v>
      </c>
      <c r="Q39" s="408">
        <f t="shared" si="12"/>
        <v>0</v>
      </c>
      <c r="R39" s="408">
        <f t="shared" si="12"/>
        <v>0</v>
      </c>
      <c r="S39" s="141"/>
      <c r="T39" s="141"/>
      <c r="U39" s="141"/>
      <c r="V39" s="141"/>
      <c r="W39" s="141"/>
      <c r="X39" s="141"/>
      <c r="Y39" s="141"/>
      <c r="Z39" s="141"/>
      <c r="AA39" s="141"/>
      <c r="AB39" s="141"/>
      <c r="AC39" s="141"/>
      <c r="AD39" s="141"/>
      <c r="AE39" s="141"/>
    </row>
    <row r="40" spans="1:31" s="75" customFormat="1" ht="24.75" customHeight="1">
      <c r="A40" s="141"/>
      <c r="B40" s="440"/>
      <c r="C40" s="440"/>
      <c r="D40" s="146"/>
      <c r="E40" s="147"/>
      <c r="F40" s="572">
        <f t="shared" si="5"/>
        <v>0</v>
      </c>
      <c r="G40" s="408">
        <f t="shared" si="1"/>
        <v>0</v>
      </c>
      <c r="H40" s="408">
        <f t="shared" si="3"/>
        <v>0</v>
      </c>
      <c r="I40" s="408"/>
      <c r="J40" s="408">
        <f t="shared" ref="J40:R40" si="13">$D22*((($F22*$G22)*J22)*$E22)</f>
        <v>0</v>
      </c>
      <c r="K40" s="408">
        <f t="shared" si="13"/>
        <v>0</v>
      </c>
      <c r="L40" s="408">
        <f t="shared" si="13"/>
        <v>0</v>
      </c>
      <c r="M40" s="408">
        <f t="shared" si="13"/>
        <v>0</v>
      </c>
      <c r="N40" s="408">
        <f t="shared" si="13"/>
        <v>0</v>
      </c>
      <c r="O40" s="408">
        <f t="shared" si="13"/>
        <v>0</v>
      </c>
      <c r="P40" s="408">
        <f t="shared" si="13"/>
        <v>0</v>
      </c>
      <c r="Q40" s="408">
        <f t="shared" si="13"/>
        <v>0</v>
      </c>
      <c r="R40" s="408">
        <f t="shared" si="13"/>
        <v>0</v>
      </c>
      <c r="S40" s="141"/>
      <c r="T40" s="141"/>
      <c r="U40" s="141"/>
      <c r="V40" s="141"/>
      <c r="W40" s="141"/>
      <c r="X40" s="141"/>
      <c r="Y40" s="141"/>
      <c r="Z40" s="141"/>
      <c r="AA40" s="141"/>
      <c r="AB40" s="141"/>
      <c r="AC40" s="141"/>
      <c r="AD40" s="141"/>
      <c r="AE40" s="141"/>
    </row>
    <row r="41" spans="1:31" s="75" customFormat="1" ht="24" customHeight="1" thickBot="1">
      <c r="A41" s="141"/>
      <c r="B41" s="440"/>
      <c r="C41" s="440"/>
      <c r="D41" s="146"/>
      <c r="E41" s="147"/>
      <c r="F41" s="572">
        <f t="shared" si="5"/>
        <v>0</v>
      </c>
      <c r="G41" s="408">
        <f t="shared" si="1"/>
        <v>0</v>
      </c>
      <c r="H41" s="408">
        <f t="shared" si="3"/>
        <v>0</v>
      </c>
      <c r="I41" s="408"/>
      <c r="J41" s="408">
        <f t="shared" ref="J41:R41" si="14">$D23*((($F23*$G23)*J23)*$E23)</f>
        <v>0</v>
      </c>
      <c r="K41" s="408">
        <f t="shared" si="14"/>
        <v>0</v>
      </c>
      <c r="L41" s="408">
        <f t="shared" si="14"/>
        <v>0</v>
      </c>
      <c r="M41" s="408">
        <f t="shared" si="14"/>
        <v>0</v>
      </c>
      <c r="N41" s="408">
        <f t="shared" si="14"/>
        <v>0</v>
      </c>
      <c r="O41" s="408">
        <f t="shared" si="14"/>
        <v>0</v>
      </c>
      <c r="P41" s="408">
        <f t="shared" si="14"/>
        <v>0</v>
      </c>
      <c r="Q41" s="408">
        <f t="shared" si="14"/>
        <v>0</v>
      </c>
      <c r="R41" s="408">
        <f t="shared" si="14"/>
        <v>0</v>
      </c>
      <c r="S41" s="141"/>
      <c r="T41" s="141"/>
      <c r="U41" s="141"/>
      <c r="V41" s="141"/>
      <c r="W41" s="141"/>
      <c r="X41" s="141"/>
      <c r="Y41" s="141"/>
      <c r="Z41" s="141"/>
      <c r="AA41" s="141"/>
      <c r="AB41" s="141"/>
      <c r="AC41" s="141"/>
      <c r="AD41" s="141"/>
      <c r="AE41" s="141"/>
    </row>
    <row r="42" spans="1:31" s="75" customFormat="1" ht="16" customHeight="1" thickBot="1">
      <c r="A42" s="141"/>
      <c r="B42" s="440"/>
      <c r="C42" s="440"/>
      <c r="D42" s="146"/>
      <c r="E42" s="147"/>
      <c r="F42" s="440"/>
      <c r="G42" s="409">
        <f>SUM(G31:G41)</f>
        <v>32120</v>
      </c>
      <c r="H42" s="527">
        <f>SUM(H31:H41)</f>
        <v>32120</v>
      </c>
      <c r="I42" s="528"/>
      <c r="J42" s="529">
        <f t="shared" ref="J42:R42" si="15">SUM(J31:J41)</f>
        <v>0</v>
      </c>
      <c r="K42" s="529">
        <f t="shared" si="15"/>
        <v>0</v>
      </c>
      <c r="L42" s="529">
        <f t="shared" si="15"/>
        <v>0</v>
      </c>
      <c r="M42" s="529">
        <f t="shared" si="15"/>
        <v>0</v>
      </c>
      <c r="N42" s="529">
        <f t="shared" si="15"/>
        <v>0</v>
      </c>
      <c r="O42" s="529">
        <f t="shared" si="15"/>
        <v>0</v>
      </c>
      <c r="P42" s="529">
        <f t="shared" si="15"/>
        <v>0</v>
      </c>
      <c r="Q42" s="529">
        <f t="shared" si="15"/>
        <v>0</v>
      </c>
      <c r="R42" s="530">
        <f t="shared" si="15"/>
        <v>0</v>
      </c>
      <c r="S42" s="534">
        <f>NPV('Default values'!L6,Benefits!H42:R42)</f>
        <v>31033.816425120775</v>
      </c>
      <c r="T42" s="533" t="s">
        <v>99</v>
      </c>
      <c r="U42" s="141"/>
      <c r="V42" s="141"/>
      <c r="W42" s="141"/>
      <c r="X42" s="141"/>
      <c r="Y42" s="141"/>
      <c r="Z42" s="141"/>
      <c r="AA42" s="141"/>
      <c r="AB42" s="141"/>
      <c r="AC42" s="141"/>
      <c r="AD42" s="141"/>
      <c r="AE42" s="141"/>
    </row>
    <row r="43" spans="1:31" s="141" customFormat="1" ht="24.75" customHeight="1" thickBot="1">
      <c r="B43" s="440"/>
      <c r="C43" s="440"/>
      <c r="D43" s="146"/>
      <c r="E43" s="147"/>
      <c r="F43" s="440"/>
      <c r="G43" s="157"/>
      <c r="H43" s="158"/>
      <c r="I43" s="158"/>
      <c r="J43" s="158"/>
      <c r="K43" s="158"/>
      <c r="L43" s="158"/>
      <c r="M43" s="158"/>
      <c r="N43" s="158"/>
      <c r="O43" s="158"/>
      <c r="P43" s="158"/>
      <c r="Q43" s="158"/>
      <c r="R43" s="158"/>
      <c r="S43" s="151"/>
    </row>
    <row r="44" spans="1:31" ht="48.75" customHeight="1" thickTop="1" thickBot="1">
      <c r="A44" s="141"/>
      <c r="B44" s="638" t="s">
        <v>419</v>
      </c>
      <c r="C44" s="639"/>
      <c r="D44" s="639"/>
      <c r="E44" s="547"/>
      <c r="F44" s="516" t="s">
        <v>351</v>
      </c>
      <c r="G44" s="515"/>
      <c r="H44" s="531" t="s">
        <v>91</v>
      </c>
      <c r="I44" s="531"/>
      <c r="J44" s="531" t="s">
        <v>79</v>
      </c>
      <c r="K44" s="531" t="s">
        <v>80</v>
      </c>
      <c r="L44" s="531" t="s">
        <v>81</v>
      </c>
      <c r="M44" s="531" t="s">
        <v>82</v>
      </c>
      <c r="N44" s="531" t="s">
        <v>83</v>
      </c>
      <c r="O44" s="531" t="s">
        <v>84</v>
      </c>
      <c r="P44" s="531" t="s">
        <v>85</v>
      </c>
      <c r="Q44" s="531" t="s">
        <v>86</v>
      </c>
      <c r="R44" s="531" t="s">
        <v>87</v>
      </c>
      <c r="S44" s="141"/>
      <c r="T44" s="141"/>
      <c r="U44" s="141"/>
      <c r="V44" s="141"/>
      <c r="W44" s="141"/>
      <c r="X44" s="141"/>
      <c r="Y44" s="141"/>
      <c r="Z44" s="141"/>
      <c r="AA44" s="141"/>
      <c r="AB44" s="141"/>
      <c r="AC44" s="141"/>
      <c r="AD44" s="141"/>
      <c r="AE44" s="141"/>
    </row>
    <row r="45" spans="1:31" ht="36" customHeight="1" thickTop="1">
      <c r="A45" s="141"/>
      <c r="B45" s="402" t="s">
        <v>109</v>
      </c>
      <c r="C45" s="537" t="s">
        <v>110</v>
      </c>
      <c r="D45" s="403">
        <v>17</v>
      </c>
      <c r="E45" s="500">
        <v>17</v>
      </c>
      <c r="F45" s="152" t="s">
        <v>115</v>
      </c>
      <c r="G45" s="540" t="s">
        <v>350</v>
      </c>
      <c r="H45" s="153">
        <f>$D$45*(PRODUCT($F13,$G13,H13)+PRODUCT($F14,$G14,H14)+PRODUCT($F15,$G15,H15)+PRODUCT($F16,$G16,H16)+PRODUCT($F17,$G17,H17)+PRODUCT($F18,$G18,H18)+PRODUCT($F19,$G19,H19)+PRODUCT($F20,$G20,H20)+PRODUCT($F21,$G21,H21)+PRODUCT($F22,$G22,H22)+PRODUCT($F23,$G23,H23))</f>
        <v>70550</v>
      </c>
      <c r="I45" s="153"/>
      <c r="J45" s="153">
        <f t="shared" ref="J45:R45" si="16">$D$45*(PRODUCT($F13,$G13,J13)+PRODUCT($F14,$G14,J14)+PRODUCT($F15,$G15,J15)+PRODUCT($F16,$G16,J16)+PRODUCT($F17,$G17,J17)+PRODUCT($F18,$G18,J18)+PRODUCT($F19,$G19,J19)+PRODUCT($F20,$G20,J20)+PRODUCT($F21,$G21,J21)+PRODUCT($F22,$G22,J22)+PRODUCT($F23,$G23,J23))</f>
        <v>0</v>
      </c>
      <c r="K45" s="153">
        <f t="shared" si="16"/>
        <v>0</v>
      </c>
      <c r="L45" s="153">
        <f t="shared" si="16"/>
        <v>0</v>
      </c>
      <c r="M45" s="153">
        <f t="shared" si="16"/>
        <v>0</v>
      </c>
      <c r="N45" s="153">
        <f t="shared" si="16"/>
        <v>0</v>
      </c>
      <c r="O45" s="153">
        <f t="shared" si="16"/>
        <v>0</v>
      </c>
      <c r="P45" s="153">
        <f t="shared" si="16"/>
        <v>0</v>
      </c>
      <c r="Q45" s="153">
        <f t="shared" si="16"/>
        <v>0</v>
      </c>
      <c r="R45" s="153">
        <f t="shared" si="16"/>
        <v>0</v>
      </c>
      <c r="S45" s="150"/>
      <c r="T45" s="141"/>
      <c r="U45" s="141"/>
      <c r="V45" s="141"/>
      <c r="W45" s="141"/>
      <c r="X45" s="141"/>
      <c r="Y45" s="141"/>
      <c r="Z45" s="141"/>
      <c r="AA45" s="141"/>
      <c r="AB45" s="141"/>
      <c r="AC45" s="141"/>
      <c r="AD45" s="141"/>
      <c r="AE45" s="141"/>
    </row>
    <row r="46" spans="1:31" ht="36" customHeight="1">
      <c r="A46" s="141"/>
      <c r="B46" s="404" t="s">
        <v>112</v>
      </c>
      <c r="C46" s="538" t="s">
        <v>110</v>
      </c>
      <c r="D46" s="405"/>
      <c r="E46" s="500">
        <v>10</v>
      </c>
      <c r="F46" s="152" t="s">
        <v>117</v>
      </c>
      <c r="G46" s="540" t="s">
        <v>350</v>
      </c>
      <c r="H46" s="536">
        <f>$D$46*(PRODUCT($F13,$G13,H13)+PRODUCT($F14,$G14,H14)+PRODUCT($F15,$G15,H15)+PRODUCT($F16,$G16,H16)+PRODUCT($F17,$G17,H17)+PRODUCT($F18,$G18,H18)+PRODUCT($F19,$G19,H19)+PRODUCT($F20,$G20,H20)+PRODUCT($F21,$G21,H21)+PRODUCT($F22,$G22,H22)+PRODUCT($F23,$G23,H23))</f>
        <v>0</v>
      </c>
      <c r="I46" s="536"/>
      <c r="J46" s="536">
        <f t="shared" ref="J46:R46" si="17">$D$46*(PRODUCT($F13,$G13,J13)+PRODUCT($F14,$G14,J14)+PRODUCT($F15,$G15,J15)+PRODUCT($F16,$G16,J16)+PRODUCT($F17,$G17,J17)+PRODUCT($F18,$G18,J18)+PRODUCT($F19,$G19,J19)+PRODUCT($F20,$G20,J20)+PRODUCT($F21,$G21,J21)+PRODUCT($F22,$G22,J22)+PRODUCT($F23,$G23,J23))</f>
        <v>0</v>
      </c>
      <c r="K46" s="536">
        <f t="shared" si="17"/>
        <v>0</v>
      </c>
      <c r="L46" s="536">
        <f t="shared" si="17"/>
        <v>0</v>
      </c>
      <c r="M46" s="536">
        <f t="shared" si="17"/>
        <v>0</v>
      </c>
      <c r="N46" s="536">
        <f t="shared" si="17"/>
        <v>0</v>
      </c>
      <c r="O46" s="536">
        <f t="shared" si="17"/>
        <v>0</v>
      </c>
      <c r="P46" s="536">
        <f t="shared" si="17"/>
        <v>0</v>
      </c>
      <c r="Q46" s="536">
        <f t="shared" si="17"/>
        <v>0</v>
      </c>
      <c r="R46" s="536">
        <f t="shared" si="17"/>
        <v>0</v>
      </c>
      <c r="S46" s="151"/>
      <c r="T46" s="141"/>
      <c r="U46" s="141"/>
      <c r="V46" s="141"/>
      <c r="W46" s="141"/>
      <c r="X46" s="141"/>
      <c r="Y46" s="141"/>
      <c r="Z46" s="141"/>
      <c r="AA46" s="141"/>
      <c r="AB46" s="141"/>
      <c r="AC46" s="141"/>
      <c r="AD46" s="141"/>
      <c r="AE46" s="141"/>
    </row>
    <row r="47" spans="1:31" ht="42" customHeight="1" thickBot="1">
      <c r="A47" s="141"/>
      <c r="B47" s="406" t="s">
        <v>113</v>
      </c>
      <c r="C47" s="539" t="s">
        <v>110</v>
      </c>
      <c r="D47" s="407">
        <v>0</v>
      </c>
      <c r="E47" s="500"/>
      <c r="F47" s="152" t="s">
        <v>113</v>
      </c>
      <c r="G47" s="540" t="s">
        <v>350</v>
      </c>
      <c r="H47" s="536">
        <f>$D$47*(PRODUCT($F13,$G13,H13)+PRODUCT($F14,$G14,H14)+PRODUCT($F15,$G15,H15)+PRODUCT($F16,$G16,H16)+PRODUCT($F17,$G17,H17)+PRODUCT($F18,$G18,H18)+PRODUCT($F19,$G19,H19)+PRODUCT($F20,$G20,H20)+PRODUCT($F21,$G21,H21)+PRODUCT($F22,$G22,H22)+PRODUCT($F23,$G23,H23))</f>
        <v>0</v>
      </c>
      <c r="I47" s="536"/>
      <c r="J47" s="536">
        <f t="shared" ref="J47:R47" si="18">$D$47*(PRODUCT($F13,$G13,J13)+PRODUCT($F14,$G14,J14)+PRODUCT($F15,$G15,J15)+PRODUCT($F16,$G16,J16)+PRODUCT($F17,$G17,J17)+PRODUCT($F18,$G18,J18)+PRODUCT($F19,$G19,J19)+PRODUCT($F20,$G20,J20)+PRODUCT($F21,$G21,J21)+PRODUCT($F22,$G22,J22)+PRODUCT($F23,$G23,J23))</f>
        <v>0</v>
      </c>
      <c r="K47" s="536">
        <f t="shared" si="18"/>
        <v>0</v>
      </c>
      <c r="L47" s="536">
        <f t="shared" si="18"/>
        <v>0</v>
      </c>
      <c r="M47" s="536">
        <f t="shared" si="18"/>
        <v>0</v>
      </c>
      <c r="N47" s="536">
        <f t="shared" si="18"/>
        <v>0</v>
      </c>
      <c r="O47" s="536">
        <f t="shared" si="18"/>
        <v>0</v>
      </c>
      <c r="P47" s="536">
        <f t="shared" si="18"/>
        <v>0</v>
      </c>
      <c r="Q47" s="536">
        <f t="shared" si="18"/>
        <v>0</v>
      </c>
      <c r="R47" s="536">
        <f t="shared" si="18"/>
        <v>0</v>
      </c>
      <c r="S47" s="151"/>
      <c r="T47" s="141"/>
      <c r="U47" s="141"/>
      <c r="V47" s="141"/>
      <c r="W47" s="141"/>
      <c r="X47" s="141"/>
      <c r="Y47" s="141"/>
      <c r="Z47" s="141"/>
      <c r="AA47" s="141"/>
      <c r="AB47" s="141"/>
      <c r="AC47" s="141"/>
      <c r="AD47" s="141"/>
      <c r="AE47" s="141"/>
    </row>
    <row r="48" spans="1:31" ht="15.5">
      <c r="A48" s="141"/>
      <c r="B48" s="141"/>
      <c r="C48" s="141"/>
      <c r="D48" s="141"/>
      <c r="E48" s="500"/>
      <c r="F48" s="141"/>
      <c r="G48" s="141"/>
      <c r="H48" s="141"/>
      <c r="I48" s="141"/>
      <c r="J48" s="141"/>
      <c r="K48" s="141"/>
      <c r="L48" s="141"/>
      <c r="M48" s="141"/>
      <c r="N48" s="141"/>
      <c r="O48" s="141"/>
      <c r="P48" s="141"/>
      <c r="Q48" s="141"/>
      <c r="R48" s="141"/>
      <c r="S48" s="141"/>
      <c r="T48" s="141"/>
      <c r="U48" s="141"/>
      <c r="V48" s="141"/>
      <c r="W48" s="141"/>
      <c r="X48" s="141"/>
      <c r="Y48" s="141"/>
      <c r="Z48" s="141"/>
      <c r="AA48" s="141"/>
      <c r="AB48" s="141"/>
      <c r="AC48" s="141"/>
      <c r="AD48" s="141"/>
      <c r="AE48" s="141"/>
    </row>
    <row r="49" spans="1:31" ht="17.149999999999999" customHeight="1">
      <c r="A49" s="141"/>
      <c r="B49" s="141"/>
      <c r="C49" s="141"/>
      <c r="D49" s="141"/>
      <c r="E49" s="500"/>
      <c r="F49" s="141"/>
      <c r="G49" s="141"/>
      <c r="H49" s="574" t="s">
        <v>405</v>
      </c>
      <c r="I49" s="141"/>
      <c r="J49" s="141"/>
      <c r="K49" s="141"/>
      <c r="L49" s="141"/>
      <c r="M49" s="141"/>
      <c r="N49" s="141"/>
      <c r="O49" s="141"/>
      <c r="P49" s="141"/>
      <c r="Q49" s="141"/>
      <c r="R49" s="141"/>
      <c r="S49" s="141"/>
      <c r="T49" s="141"/>
      <c r="U49" s="141"/>
      <c r="V49" s="141"/>
      <c r="W49" s="141"/>
      <c r="X49" s="141"/>
      <c r="Y49" s="141"/>
      <c r="Z49" s="141"/>
      <c r="AA49" s="141"/>
      <c r="AB49" s="141"/>
      <c r="AC49" s="141"/>
      <c r="AD49" s="141"/>
      <c r="AE49" s="141"/>
    </row>
    <row r="50" spans="1:31" ht="17.149999999999999" customHeight="1">
      <c r="A50" s="141"/>
      <c r="B50" s="141"/>
      <c r="C50" s="141"/>
      <c r="D50" s="141"/>
      <c r="E50" s="500"/>
      <c r="F50" s="141"/>
      <c r="G50" s="141"/>
      <c r="H50" s="574" t="s">
        <v>404</v>
      </c>
      <c r="I50" s="141"/>
      <c r="J50" s="141"/>
      <c r="K50" s="141"/>
      <c r="L50" s="141"/>
      <c r="M50" s="141"/>
      <c r="N50" s="141"/>
      <c r="O50" s="141"/>
      <c r="P50" s="141"/>
      <c r="Q50" s="141"/>
      <c r="R50" s="141"/>
      <c r="S50" s="141"/>
      <c r="T50" s="141"/>
      <c r="U50" s="141"/>
      <c r="V50" s="141"/>
      <c r="W50" s="141"/>
      <c r="X50" s="141"/>
      <c r="Y50" s="141"/>
      <c r="Z50" s="141"/>
      <c r="AA50" s="141"/>
      <c r="AB50" s="141"/>
      <c r="AC50" s="141"/>
      <c r="AD50" s="141"/>
      <c r="AE50" s="141"/>
    </row>
    <row r="51" spans="1:31" ht="15.5">
      <c r="A51" s="141"/>
      <c r="B51" s="141"/>
      <c r="C51" s="141"/>
      <c r="D51" s="141"/>
      <c r="E51" s="500"/>
      <c r="F51" s="141"/>
      <c r="G51" s="141"/>
      <c r="H51" s="141"/>
      <c r="I51" s="141"/>
      <c r="J51" s="141"/>
      <c r="K51" s="141"/>
      <c r="L51" s="141"/>
      <c r="M51" s="141"/>
      <c r="N51" s="141"/>
      <c r="O51" s="141"/>
      <c r="P51" s="141"/>
      <c r="Q51" s="141"/>
      <c r="R51" s="141"/>
      <c r="S51" s="151"/>
      <c r="T51" s="141"/>
      <c r="U51" s="141"/>
      <c r="V51" s="141"/>
      <c r="W51" s="141"/>
      <c r="X51" s="141"/>
      <c r="Y51" s="141"/>
      <c r="Z51" s="141"/>
      <c r="AA51" s="141"/>
      <c r="AB51" s="141"/>
      <c r="AC51" s="141"/>
      <c r="AD51" s="141"/>
      <c r="AE51" s="141"/>
    </row>
    <row r="52" spans="1:31" ht="29">
      <c r="A52" s="141"/>
      <c r="B52" s="141"/>
      <c r="C52" s="141"/>
      <c r="D52" s="141"/>
      <c r="E52" s="500"/>
      <c r="F52" s="152" t="s">
        <v>115</v>
      </c>
      <c r="G52" s="541" t="s">
        <v>116</v>
      </c>
      <c r="H52" s="575"/>
      <c r="I52" s="575"/>
      <c r="J52" s="575"/>
      <c r="K52" s="575"/>
      <c r="L52" s="575"/>
      <c r="M52" s="575"/>
      <c r="N52" s="575"/>
      <c r="O52" s="575"/>
      <c r="P52" s="575"/>
      <c r="Q52" s="575"/>
      <c r="R52" s="575"/>
      <c r="S52" s="151"/>
      <c r="T52" s="141"/>
      <c r="U52" s="141"/>
      <c r="V52" s="141"/>
      <c r="W52" s="141"/>
      <c r="X52" s="141"/>
      <c r="Y52" s="141"/>
      <c r="Z52" s="141"/>
      <c r="AA52" s="141"/>
      <c r="AB52" s="141"/>
      <c r="AC52" s="141"/>
      <c r="AD52" s="141"/>
      <c r="AE52" s="141"/>
    </row>
    <row r="53" spans="1:31" ht="29">
      <c r="A53" s="141"/>
      <c r="B53" s="141"/>
      <c r="C53" s="141"/>
      <c r="D53" s="141"/>
      <c r="E53" s="500"/>
      <c r="F53" s="152" t="s">
        <v>117</v>
      </c>
      <c r="G53" s="541" t="s">
        <v>116</v>
      </c>
      <c r="H53" s="575"/>
      <c r="I53" s="575"/>
      <c r="J53" s="575"/>
      <c r="K53" s="575"/>
      <c r="L53" s="575"/>
      <c r="M53" s="575"/>
      <c r="N53" s="575"/>
      <c r="O53" s="575"/>
      <c r="P53" s="575"/>
      <c r="Q53" s="575"/>
      <c r="R53" s="575"/>
      <c r="S53" s="151"/>
      <c r="T53" s="141"/>
      <c r="U53" s="141"/>
      <c r="V53" s="141"/>
      <c r="W53" s="141"/>
      <c r="X53" s="141"/>
      <c r="Y53" s="141"/>
      <c r="Z53" s="141"/>
      <c r="AA53" s="141"/>
      <c r="AB53" s="141"/>
      <c r="AC53" s="141"/>
      <c r="AD53" s="141"/>
      <c r="AE53" s="141"/>
    </row>
    <row r="54" spans="1:31" ht="44" thickBot="1">
      <c r="A54" s="141"/>
      <c r="B54" s="141"/>
      <c r="C54" s="141"/>
      <c r="D54" s="141"/>
      <c r="E54" s="500"/>
      <c r="F54" s="152" t="s">
        <v>113</v>
      </c>
      <c r="G54" s="541" t="s">
        <v>116</v>
      </c>
      <c r="H54" s="575"/>
      <c r="I54" s="575"/>
      <c r="J54" s="575"/>
      <c r="K54" s="575"/>
      <c r="L54" s="575"/>
      <c r="M54" s="575"/>
      <c r="N54" s="575"/>
      <c r="O54" s="575"/>
      <c r="P54" s="575"/>
      <c r="Q54" s="575"/>
      <c r="R54" s="575"/>
      <c r="S54" s="151"/>
      <c r="T54" s="141"/>
      <c r="U54" s="141"/>
      <c r="V54" s="141"/>
      <c r="W54" s="141"/>
      <c r="X54" s="141"/>
      <c r="Y54" s="141"/>
      <c r="Z54" s="141"/>
      <c r="AA54" s="141"/>
      <c r="AB54" s="141"/>
      <c r="AC54" s="141"/>
      <c r="AD54" s="141"/>
      <c r="AE54" s="141"/>
    </row>
    <row r="55" spans="1:31" ht="18" customHeight="1" thickBot="1">
      <c r="A55" s="141"/>
      <c r="B55" s="141"/>
      <c r="C55" s="141"/>
      <c r="D55" s="141"/>
      <c r="E55" s="141"/>
      <c r="F55" s="535" t="s">
        <v>92</v>
      </c>
      <c r="G55" s="154"/>
      <c r="H55" s="532">
        <f>SUM(H45:H47)+SUM(H52:H54)</f>
        <v>70550</v>
      </c>
      <c r="I55" s="532">
        <f t="shared" ref="I55:R55" si="19">SUM(I45:I47)+SUM(I52:I54)</f>
        <v>0</v>
      </c>
      <c r="J55" s="532">
        <f t="shared" si="19"/>
        <v>0</v>
      </c>
      <c r="K55" s="532">
        <f t="shared" si="19"/>
        <v>0</v>
      </c>
      <c r="L55" s="532">
        <f t="shared" si="19"/>
        <v>0</v>
      </c>
      <c r="M55" s="532">
        <f t="shared" si="19"/>
        <v>0</v>
      </c>
      <c r="N55" s="532">
        <f t="shared" si="19"/>
        <v>0</v>
      </c>
      <c r="O55" s="532">
        <f t="shared" si="19"/>
        <v>0</v>
      </c>
      <c r="P55" s="532">
        <f t="shared" si="19"/>
        <v>0</v>
      </c>
      <c r="Q55" s="532">
        <f t="shared" si="19"/>
        <v>0</v>
      </c>
      <c r="R55" s="532">
        <f t="shared" si="19"/>
        <v>0</v>
      </c>
      <c r="S55" s="534">
        <f>NPV('Default values'!L6,Benefits!H55:R55)</f>
        <v>68164.251207729467</v>
      </c>
      <c r="T55" s="571" t="s">
        <v>99</v>
      </c>
      <c r="U55" s="141"/>
      <c r="V55" s="141"/>
      <c r="W55" s="141"/>
      <c r="X55" s="141"/>
      <c r="Y55" s="141"/>
      <c r="Z55" s="141"/>
      <c r="AA55" s="141"/>
      <c r="AB55" s="141"/>
      <c r="AC55" s="141"/>
      <c r="AD55" s="141"/>
      <c r="AE55" s="141"/>
    </row>
    <row r="56" spans="1:31" ht="34" customHeight="1">
      <c r="A56" s="440"/>
      <c r="B56" s="64"/>
      <c r="C56" s="8" t="s">
        <v>114</v>
      </c>
      <c r="D56" s="64"/>
      <c r="E56" s="64"/>
      <c r="F56" s="64"/>
      <c r="G56" s="64"/>
      <c r="H56" s="64"/>
      <c r="I56" s="64"/>
      <c r="J56" s="64"/>
      <c r="K56" s="64"/>
      <c r="L56" s="64"/>
      <c r="M56" s="64"/>
      <c r="N56" s="64"/>
      <c r="O56" s="64"/>
      <c r="P56" s="64"/>
      <c r="Q56" s="64"/>
      <c r="R56" s="64"/>
      <c r="S56" s="64"/>
      <c r="T56" s="64"/>
      <c r="U56" s="141"/>
      <c r="V56" s="141"/>
      <c r="W56" s="141"/>
      <c r="X56" s="141"/>
      <c r="Y56" s="141"/>
      <c r="Z56" s="141"/>
      <c r="AA56" s="141"/>
      <c r="AB56" s="141"/>
      <c r="AC56" s="141"/>
      <c r="AD56" s="141"/>
      <c r="AE56" s="141"/>
    </row>
    <row r="59" spans="1:31" ht="23.5" customHeight="1">
      <c r="B59" s="23" t="s">
        <v>367</v>
      </c>
      <c r="D59" s="73"/>
    </row>
    <row r="60" spans="1:31" ht="13.5" customHeight="1"/>
    <row r="61" spans="1:31" ht="13.5" customHeight="1"/>
    <row r="62" spans="1:31" ht="20.25" customHeight="1"/>
    <row r="63" spans="1:31" ht="20.25" customHeight="1"/>
    <row r="64" spans="1:31" ht="20.25" customHeight="1"/>
    <row r="65" ht="20.25" customHeight="1"/>
    <row r="66" ht="20.25" customHeight="1"/>
    <row r="67" ht="20.25" customHeight="1"/>
    <row r="68" ht="20.25" customHeight="1"/>
    <row r="69" ht="20.25" customHeight="1"/>
    <row r="70" ht="20.25" customHeight="1"/>
    <row r="71" ht="20.25" customHeight="1"/>
    <row r="72" ht="20.25" customHeight="1"/>
    <row r="73" ht="20.25" customHeight="1"/>
    <row r="74" ht="20.25" customHeight="1"/>
    <row r="75" ht="20.25" customHeight="1"/>
    <row r="76" ht="20.25" customHeight="1"/>
    <row r="77" ht="20.25" customHeight="1"/>
    <row r="78" ht="20.25" customHeight="1"/>
    <row r="79" ht="20.25" customHeight="1"/>
    <row r="80" ht="20.25" customHeight="1"/>
    <row r="81" ht="20.25" customHeight="1"/>
    <row r="82" ht="20.25" customHeight="1"/>
    <row r="83" ht="20.25" customHeight="1"/>
    <row r="84" ht="20.25" customHeight="1"/>
    <row r="85" ht="20.25" customHeight="1"/>
    <row r="86" ht="20.25" customHeight="1"/>
    <row r="87" ht="20.25" customHeight="1"/>
    <row r="88" ht="20.25" customHeight="1"/>
    <row r="89" ht="20.25" customHeight="1"/>
    <row r="90" ht="20.25" customHeight="1"/>
    <row r="91" ht="20.25" customHeight="1"/>
  </sheetData>
  <sheetProtection selectLockedCells="1"/>
  <mergeCells count="6">
    <mergeCell ref="T13:AE23"/>
    <mergeCell ref="B44:D44"/>
    <mergeCell ref="B4:C4"/>
    <mergeCell ref="J10:R10"/>
    <mergeCell ref="F24:G24"/>
    <mergeCell ref="B10:C10"/>
  </mergeCells>
  <dataValidations count="5">
    <dataValidation type="decimal" errorStyle="warning" allowBlank="1" showInputMessage="1" showErrorMessage="1" error="Number Required." sqref="H13:I23 G16 G13 D13:F23 H27:I27" xr:uid="{00000000-0002-0000-0400-000000000000}">
      <formula1>0</formula1>
      <formula2>100000000000000000000</formula2>
    </dataValidation>
    <dataValidation type="decimal" errorStyle="warning" allowBlank="1" showInputMessage="1" showErrorMessage="1" error="Number Required." sqref="S31:S41 S45 H46:R48 H51:R54 H50 I49:R49 J50:R50" xr:uid="{00000000-0002-0000-0400-000001000000}">
      <formula1>0</formula1>
      <formula2>100000000</formula2>
    </dataValidation>
    <dataValidation allowBlank="1" showInputMessage="1" showErrorMessage="1" promptTitle="Work Rate Equivalent" prompt="- This is the efficiency of volunteers compared to paid workers in this role. _x000a_- It is used to work out the monetary equivalent value of the volunteer effort. _x000a_- See text on the right for examples." sqref="E11" xr:uid="{00000000-0002-0000-0400-000003000000}"/>
    <dataValidation allowBlank="1" showInputMessage="1" showErrorMessage="1" promptTitle="Equivalent paide role" prompt="- This is the type of role that would usually undertake _x000a_the surveillance activity in the alternative scenario_x000a_- For example, a _x000a_government biosecurity officer surveying an area" sqref="C11" xr:uid="{86B7727D-F569-944A-96D2-1640FC9040FF}"/>
    <dataValidation allowBlank="1" showInputMessage="1" showErrorMessage="1" promptTitle="Volunteer activity" prompt="- The type of activities that volunteers undertake in a _x000a_general surveillance programme." sqref="B11" xr:uid="{5DA4F0B2-3CC5-6646-B5F0-3B5FF28C54A7}"/>
  </dataValidations>
  <pageMargins left="1.3" right="0.31496062992125984" top="0.55118110236220474" bottom="0.55118110236220474" header="0.31496062992125984" footer="0.31496062992125984"/>
  <pageSetup paperSize="9" scale="63" orientation="landscape" r:id="rId1"/>
  <ignoredErrors>
    <ignoredError sqref="F31:F41" unlockedFormula="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74617C-4EEA-4F29-A693-DE2CFF63FE99}">
  <sheetPr codeName="Sheet6"/>
  <dimension ref="A1:AC3004"/>
  <sheetViews>
    <sheetView topLeftCell="A4" zoomScaleNormal="100" workbookViewId="0">
      <selection activeCell="D13" sqref="D13"/>
    </sheetView>
  </sheetViews>
  <sheetFormatPr defaultColWidth="8.81640625" defaultRowHeight="14.5"/>
  <cols>
    <col min="1" max="1" width="2.7265625" style="418" customWidth="1"/>
    <col min="2" max="2" width="58.26953125" style="418" customWidth="1"/>
    <col min="3" max="3" width="12.81640625" style="418" customWidth="1"/>
    <col min="4" max="4" width="12.7265625" style="418" customWidth="1"/>
    <col min="5" max="11" width="11.1796875" style="418" customWidth="1"/>
    <col min="12" max="18" width="8.81640625" style="418"/>
    <col min="19" max="19" width="6.26953125" style="418" customWidth="1"/>
    <col min="20" max="20" width="5.453125" style="418" customWidth="1"/>
    <col min="21" max="21" width="10.453125" style="418" bestFit="1" customWidth="1"/>
    <col min="22" max="22" width="16.81640625" style="418" customWidth="1"/>
    <col min="23" max="23" width="0.1796875" style="418" customWidth="1"/>
    <col min="24" max="24" width="15" style="418" customWidth="1"/>
    <col min="25" max="25" width="15" style="418" hidden="1" customWidth="1"/>
    <col min="26" max="26" width="15" style="418" customWidth="1"/>
    <col min="27" max="27" width="19.1796875" style="418" customWidth="1"/>
    <col min="28" max="28" width="18.81640625" style="418" bestFit="1" customWidth="1"/>
    <col min="29" max="29" width="10.1796875" style="418" customWidth="1"/>
    <col min="30" max="52" width="8.1796875" style="418" customWidth="1"/>
    <col min="53" max="16384" width="8.81640625" style="418"/>
  </cols>
  <sheetData>
    <row r="1" spans="1:29" ht="15" thickBot="1"/>
    <row r="2" spans="1:29" s="422" customFormat="1" ht="30" customHeight="1" thickTop="1" thickBot="1">
      <c r="A2" s="420"/>
      <c r="B2" s="647" t="s">
        <v>118</v>
      </c>
      <c r="C2" s="647"/>
      <c r="D2" s="672"/>
      <c r="E2" s="421"/>
    </row>
    <row r="3" spans="1:29" ht="20.5" customHeight="1" thickTop="1">
      <c r="B3" s="646" t="s">
        <v>119</v>
      </c>
      <c r="C3" s="646"/>
      <c r="D3" s="441" t="s">
        <v>445</v>
      </c>
      <c r="E3" s="421"/>
      <c r="S3" s="418" t="s">
        <v>120</v>
      </c>
      <c r="T3" s="418" t="s">
        <v>121</v>
      </c>
      <c r="U3" s="418" t="s">
        <v>122</v>
      </c>
      <c r="V3" s="418" t="s">
        <v>123</v>
      </c>
      <c r="X3" s="418" t="s">
        <v>124</v>
      </c>
      <c r="Z3" s="418" t="s">
        <v>125</v>
      </c>
      <c r="AA3" s="418" t="s">
        <v>126</v>
      </c>
      <c r="AB3" s="418" t="s">
        <v>127</v>
      </c>
      <c r="AC3" s="418" t="s">
        <v>128</v>
      </c>
    </row>
    <row r="4" spans="1:29" ht="19.5" customHeight="1">
      <c r="B4" s="425" t="s">
        <v>129</v>
      </c>
      <c r="C4" s="423">
        <v>120</v>
      </c>
      <c r="D4" s="673"/>
      <c r="S4" s="418">
        <v>0</v>
      </c>
      <c r="T4" s="431">
        <f>EXP(-S4*$C$13)</f>
        <v>1</v>
      </c>
      <c r="U4" s="418">
        <f ca="1">EXP($C$11*_xlfn.NORM.INV(RAND(),0,1))</f>
        <v>1</v>
      </c>
      <c r="V4" s="418">
        <f>C5</f>
        <v>0.1</v>
      </c>
      <c r="W4" s="418">
        <f>IF(OR(V4&gt;$C$7,W3=1),1,0)</f>
        <v>0</v>
      </c>
      <c r="X4" s="418">
        <f>IF(W4=0,V4,0)+IF(AND(W4=1,W3=0),V4*$C$9,0)+IF(AND(W4=1,W3=1),X3*EXP($C$10*0.01),0)</f>
        <v>0.1</v>
      </c>
      <c r="Y4" s="418">
        <f>IF(OR(X4&gt;$C$8,Y3=1),1,0)</f>
        <v>0</v>
      </c>
      <c r="Z4" s="418">
        <f>IF(Y4=0,V4,0)+IF(AND(Y4=1,Y3=0),V4*$C$9,0)+IF(AND(Y4=1,Y3=1),Z3*EXP($C$10*0.01),0)</f>
        <v>0.1</v>
      </c>
      <c r="AA4" s="418">
        <f>V4*$C$12</f>
        <v>30</v>
      </c>
      <c r="AB4" s="418">
        <f>X4*$C$12</f>
        <v>30</v>
      </c>
      <c r="AC4" s="418">
        <f>Z4*$C$12</f>
        <v>30</v>
      </c>
    </row>
    <row r="5" spans="1:29" ht="19.5" customHeight="1">
      <c r="B5" s="425" t="s">
        <v>130</v>
      </c>
      <c r="C5" s="423">
        <v>0.1</v>
      </c>
      <c r="D5" s="673"/>
      <c r="S5" s="418">
        <f>S4+0.01</f>
        <v>0.01</v>
      </c>
      <c r="T5" s="431">
        <f>EXP(-S5*$C$13)</f>
        <v>0.99970004499550036</v>
      </c>
      <c r="U5" s="418">
        <f t="shared" ref="U5:U68" ca="1" si="0">EXP($C$11*_xlfn.NORM.INV(RAND(),0,1))</f>
        <v>1</v>
      </c>
      <c r="V5" s="418">
        <f ca="1">V4*U4+$C$6*V4*(1-V4/IF($C$4&gt;0,$C$4,10000000))*0.01</f>
        <v>0.10049958333333334</v>
      </c>
      <c r="W5" s="418">
        <f ca="1">IF(OR(V5&gt;$C$7,W4=1),1,0)</f>
        <v>0</v>
      </c>
      <c r="X5" s="418">
        <f ca="1">IF(W5=0,V5,0)+IF(AND(W5=1,W4=0),V5*$C$9,0)+IF(AND(W5=1,W4=1),X4*EXP($C$10*0.01*U5),0)</f>
        <v>0.10049958333333334</v>
      </c>
      <c r="Y5" s="418">
        <f t="shared" ref="Y5:Y68" ca="1" si="1">IF(OR(X5&gt;$C$8,Y4=1),1,0)</f>
        <v>0</v>
      </c>
      <c r="Z5" s="418">
        <f ca="1">IF(Y5=0,V5,0)+IF(AND(Y5=1,Y4=0),V5*$C$9,0)+IF(AND(Y5=1,Y4=1),Z4*EXP($C$10*0.01),0)</f>
        <v>0.10049958333333334</v>
      </c>
      <c r="AA5" s="418">
        <f ca="1">V5*$C$12</f>
        <v>30.149875000000002</v>
      </c>
      <c r="AB5" s="418">
        <f t="shared" ref="AB5:AB68" ca="1" si="2">X5*$C$12</f>
        <v>30.149875000000002</v>
      </c>
      <c r="AC5" s="418">
        <f t="shared" ref="AC5:AC68" ca="1" si="3">Z5*$C$12</f>
        <v>30.149875000000002</v>
      </c>
    </row>
    <row r="6" spans="1:29" ht="19.5" customHeight="1">
      <c r="B6" s="425" t="s">
        <v>131</v>
      </c>
      <c r="C6" s="423">
        <v>0.5</v>
      </c>
      <c r="D6" s="673"/>
      <c r="S6" s="418">
        <f t="shared" ref="S6:S69" si="4">S5+0.01</f>
        <v>0.02</v>
      </c>
      <c r="T6" s="431">
        <f t="shared" ref="T6:T68" si="5">EXP(-S6*$C$13)</f>
        <v>0.99940017996400543</v>
      </c>
      <c r="U6" s="418">
        <f t="shared" ca="1" si="0"/>
        <v>1</v>
      </c>
      <c r="V6" s="418">
        <f t="shared" ref="V6:V69" ca="1" si="6">V5*U5+$C$6*V5*(1-V5/IF($C$4&gt;0,$C$4,10000000))*0.01</f>
        <v>0.10100166040973958</v>
      </c>
      <c r="W6" s="418">
        <f t="shared" ref="W6:W69" ca="1" si="7">IF(OR(V6&gt;$C$7,W5=1),1,0)</f>
        <v>0</v>
      </c>
      <c r="X6" s="418">
        <f t="shared" ref="X6:X69" ca="1" si="8">IF(W6=0,V6,0)+IF(AND(W6=1,W5=0),V6*$C$9,0)+IF(AND(W6=1,W5=1),X5*EXP($C$10*0.01*U6),0)</f>
        <v>0.10100166040973958</v>
      </c>
      <c r="Y6" s="418">
        <f t="shared" ca="1" si="1"/>
        <v>0</v>
      </c>
      <c r="Z6" s="418">
        <f t="shared" ref="Z6:Z68" ca="1" si="9">IF(Y6=0,V6,0)+IF(AND(Y6=1,Y5=0),V6*$C$9,0)+IF(AND(Y6=1,Y5=1),Z5*EXP($C$10*0.01),0)</f>
        <v>0.10100166040973958</v>
      </c>
      <c r="AA6" s="418">
        <f t="shared" ref="AA6:AA68" ca="1" si="10">V6*$C$12</f>
        <v>30.300498122921876</v>
      </c>
      <c r="AB6" s="418">
        <f t="shared" ca="1" si="2"/>
        <v>30.300498122921876</v>
      </c>
      <c r="AC6" s="418">
        <f t="shared" ca="1" si="3"/>
        <v>30.300498122921876</v>
      </c>
    </row>
    <row r="7" spans="1:29" ht="19.5" customHeight="1">
      <c r="B7" s="425" t="s">
        <v>132</v>
      </c>
      <c r="C7" s="423">
        <v>60</v>
      </c>
      <c r="D7" s="673"/>
      <c r="S7" s="418">
        <f t="shared" si="4"/>
        <v>0.03</v>
      </c>
      <c r="T7" s="431">
        <f t="shared" si="5"/>
        <v>0.99910040487852736</v>
      </c>
      <c r="U7" s="418">
        <f t="shared" ca="1" si="0"/>
        <v>1</v>
      </c>
      <c r="V7" s="418">
        <f t="shared" ca="1" si="6"/>
        <v>0.10150624365614638</v>
      </c>
      <c r="W7" s="418">
        <f t="shared" ca="1" si="7"/>
        <v>0</v>
      </c>
      <c r="X7" s="418">
        <f t="shared" ca="1" si="8"/>
        <v>0.10150624365614638</v>
      </c>
      <c r="Y7" s="418">
        <f t="shared" ca="1" si="1"/>
        <v>0</v>
      </c>
      <c r="Z7" s="418">
        <f t="shared" ca="1" si="9"/>
        <v>0.10150624365614638</v>
      </c>
      <c r="AA7" s="418">
        <f t="shared" ca="1" si="10"/>
        <v>30.451873096843915</v>
      </c>
      <c r="AB7" s="418">
        <f t="shared" ca="1" si="2"/>
        <v>30.451873096843915</v>
      </c>
      <c r="AC7" s="418">
        <f t="shared" ca="1" si="3"/>
        <v>30.451873096843915</v>
      </c>
    </row>
    <row r="8" spans="1:29" ht="19.5" customHeight="1">
      <c r="B8" s="425" t="s">
        <v>133</v>
      </c>
      <c r="C8" s="423">
        <v>20</v>
      </c>
      <c r="D8" s="673"/>
      <c r="S8" s="418">
        <f t="shared" si="4"/>
        <v>0.04</v>
      </c>
      <c r="T8" s="431">
        <f t="shared" si="5"/>
        <v>0.99880071971208639</v>
      </c>
      <c r="U8" s="418">
        <f t="shared" ca="1" si="0"/>
        <v>1</v>
      </c>
      <c r="V8" s="418">
        <f t="shared" ca="1" si="6"/>
        <v>0.1020133455611979</v>
      </c>
      <c r="W8" s="418">
        <f t="shared" ca="1" si="7"/>
        <v>0</v>
      </c>
      <c r="X8" s="418">
        <f t="shared" ca="1" si="8"/>
        <v>0.1020133455611979</v>
      </c>
      <c r="Y8" s="418">
        <f t="shared" ca="1" si="1"/>
        <v>0</v>
      </c>
      <c r="Z8" s="418">
        <f t="shared" ca="1" si="9"/>
        <v>0.1020133455611979</v>
      </c>
      <c r="AA8" s="418">
        <f t="shared" ca="1" si="10"/>
        <v>30.604003668359368</v>
      </c>
      <c r="AB8" s="418">
        <f t="shared" ca="1" si="2"/>
        <v>30.604003668359368</v>
      </c>
      <c r="AC8" s="418">
        <f t="shared" ca="1" si="3"/>
        <v>30.604003668359368</v>
      </c>
    </row>
    <row r="9" spans="1:29" ht="19.5" customHeight="1">
      <c r="B9" s="425" t="s">
        <v>134</v>
      </c>
      <c r="C9" s="423">
        <v>0.4</v>
      </c>
      <c r="D9" s="673"/>
      <c r="S9" s="418">
        <f t="shared" si="4"/>
        <v>0.05</v>
      </c>
      <c r="T9" s="431">
        <f t="shared" si="5"/>
        <v>0.99850112443771089</v>
      </c>
      <c r="U9" s="418">
        <f t="shared" ca="1" si="0"/>
        <v>1</v>
      </c>
      <c r="V9" s="418">
        <f t="shared" ca="1" si="6"/>
        <v>0.10252297867555919</v>
      </c>
      <c r="W9" s="418">
        <f t="shared" ca="1" si="7"/>
        <v>0</v>
      </c>
      <c r="X9" s="418">
        <f t="shared" ca="1" si="8"/>
        <v>0.10252297867555919</v>
      </c>
      <c r="Y9" s="418">
        <f t="shared" ca="1" si="1"/>
        <v>0</v>
      </c>
      <c r="Z9" s="418">
        <f t="shared" ca="1" si="9"/>
        <v>0.10252297867555919</v>
      </c>
      <c r="AA9" s="418">
        <f t="shared" ca="1" si="10"/>
        <v>30.756893602667759</v>
      </c>
      <c r="AB9" s="418">
        <f t="shared" ca="1" si="2"/>
        <v>30.756893602667759</v>
      </c>
      <c r="AC9" s="418">
        <f t="shared" ca="1" si="3"/>
        <v>30.756893602667759</v>
      </c>
    </row>
    <row r="10" spans="1:29" ht="19.5" customHeight="1">
      <c r="B10" s="425" t="s">
        <v>135</v>
      </c>
      <c r="C10" s="423">
        <v>-0.3</v>
      </c>
      <c r="D10" s="673"/>
      <c r="S10" s="418">
        <f t="shared" si="4"/>
        <v>6.0000000000000005E-2</v>
      </c>
      <c r="T10" s="431">
        <f t="shared" si="5"/>
        <v>0.99820161902843729</v>
      </c>
      <c r="U10" s="418">
        <f t="shared" ca="1" si="0"/>
        <v>1</v>
      </c>
      <c r="V10" s="418">
        <f t="shared" ca="1" si="6"/>
        <v>0.10303515561222214</v>
      </c>
      <c r="W10" s="418">
        <f t="shared" ca="1" si="7"/>
        <v>0</v>
      </c>
      <c r="X10" s="418">
        <f t="shared" ca="1" si="8"/>
        <v>0.10303515561222214</v>
      </c>
      <c r="Y10" s="418">
        <f t="shared" ca="1" si="1"/>
        <v>0</v>
      </c>
      <c r="Z10" s="418">
        <f t="shared" ca="1" si="9"/>
        <v>0.10303515561222214</v>
      </c>
      <c r="AA10" s="418">
        <f t="shared" ca="1" si="10"/>
        <v>30.910546683666642</v>
      </c>
      <c r="AB10" s="418">
        <f t="shared" ca="1" si="2"/>
        <v>30.910546683666642</v>
      </c>
      <c r="AC10" s="418">
        <f t="shared" ca="1" si="3"/>
        <v>30.910546683666642</v>
      </c>
    </row>
    <row r="11" spans="1:29" ht="19.5" customHeight="1">
      <c r="B11" s="425" t="s">
        <v>136</v>
      </c>
      <c r="C11" s="423">
        <v>0</v>
      </c>
      <c r="D11" s="673"/>
      <c r="S11" s="418">
        <f t="shared" si="4"/>
        <v>7.0000000000000007E-2</v>
      </c>
      <c r="T11" s="431">
        <f t="shared" si="5"/>
        <v>0.99790220345730996</v>
      </c>
      <c r="U11" s="418">
        <f t="shared" ca="1" si="0"/>
        <v>1</v>
      </c>
      <c r="V11" s="418">
        <f t="shared" ca="1" si="6"/>
        <v>0.10354988904681274</v>
      </c>
      <c r="W11" s="418">
        <f t="shared" ca="1" si="7"/>
        <v>0</v>
      </c>
      <c r="X11" s="418">
        <f t="shared" ca="1" si="8"/>
        <v>0.10354988904681274</v>
      </c>
      <c r="Y11" s="418">
        <f t="shared" ca="1" si="1"/>
        <v>0</v>
      </c>
      <c r="Z11" s="418">
        <f t="shared" ca="1" si="9"/>
        <v>0.10354988904681274</v>
      </c>
      <c r="AA11" s="418">
        <f t="shared" ca="1" si="10"/>
        <v>31.064966714043823</v>
      </c>
      <c r="AB11" s="418">
        <f t="shared" ca="1" si="2"/>
        <v>31.064966714043823</v>
      </c>
      <c r="AC11" s="418">
        <f t="shared" ca="1" si="3"/>
        <v>31.064966714043823</v>
      </c>
    </row>
    <row r="12" spans="1:29" ht="19.5" customHeight="1">
      <c r="B12" s="425" t="s">
        <v>137</v>
      </c>
      <c r="C12" s="423">
        <v>300</v>
      </c>
      <c r="D12" s="673"/>
      <c r="S12" s="418">
        <f>S11+0.01</f>
        <v>0.08</v>
      </c>
      <c r="T12" s="431">
        <f t="shared" si="5"/>
        <v>0.99760287769738176</v>
      </c>
      <c r="U12" s="418">
        <f t="shared" ca="1" si="0"/>
        <v>1</v>
      </c>
      <c r="V12" s="418">
        <f t="shared" ca="1" si="6"/>
        <v>0.10406719171790008</v>
      </c>
      <c r="W12" s="418">
        <f t="shared" ca="1" si="7"/>
        <v>0</v>
      </c>
      <c r="X12" s="418">
        <f t="shared" ca="1" si="8"/>
        <v>0.10406719171790008</v>
      </c>
      <c r="Y12" s="418">
        <f t="shared" ca="1" si="1"/>
        <v>0</v>
      </c>
      <c r="Z12" s="418">
        <f t="shared" ca="1" si="9"/>
        <v>0.10406719171790008</v>
      </c>
      <c r="AA12" s="418">
        <f t="shared" ca="1" si="10"/>
        <v>31.220157515370023</v>
      </c>
      <c r="AB12" s="418">
        <f t="shared" ca="1" si="2"/>
        <v>31.220157515370023</v>
      </c>
      <c r="AC12" s="418">
        <f t="shared" ca="1" si="3"/>
        <v>31.220157515370023</v>
      </c>
    </row>
    <row r="13" spans="1:29" ht="19.5" customHeight="1" thickBot="1">
      <c r="B13" s="426" t="s">
        <v>138</v>
      </c>
      <c r="C13" s="424">
        <v>0.03</v>
      </c>
      <c r="D13" s="426"/>
      <c r="S13" s="418">
        <f t="shared" si="4"/>
        <v>0.09</v>
      </c>
      <c r="T13" s="431">
        <f t="shared" si="5"/>
        <v>0.99730364172171315</v>
      </c>
      <c r="U13" s="418">
        <f t="shared" ca="1" si="0"/>
        <v>1</v>
      </c>
      <c r="V13" s="418">
        <f t="shared" ca="1" si="6"/>
        <v>0.10458707642730658</v>
      </c>
      <c r="W13" s="418">
        <f t="shared" ca="1" si="7"/>
        <v>0</v>
      </c>
      <c r="X13" s="418">
        <f t="shared" ca="1" si="8"/>
        <v>0.10458707642730658</v>
      </c>
      <c r="Y13" s="418">
        <f t="shared" ca="1" si="1"/>
        <v>0</v>
      </c>
      <c r="Z13" s="418">
        <f t="shared" ca="1" si="9"/>
        <v>0.10458707642730658</v>
      </c>
      <c r="AA13" s="418">
        <f t="shared" ca="1" si="10"/>
        <v>31.376122928191975</v>
      </c>
      <c r="AB13" s="418">
        <f t="shared" ca="1" si="2"/>
        <v>31.376122928191975</v>
      </c>
      <c r="AC13" s="418">
        <f t="shared" ca="1" si="3"/>
        <v>31.376122928191975</v>
      </c>
    </row>
    <row r="14" spans="1:29" ht="15.5" thickTop="1" thickBot="1">
      <c r="D14" s="419"/>
      <c r="E14" s="419"/>
      <c r="F14" s="419"/>
      <c r="G14" s="419"/>
      <c r="H14" s="419"/>
      <c r="I14" s="419"/>
      <c r="J14" s="419"/>
      <c r="K14" s="419"/>
      <c r="S14" s="418">
        <f t="shared" si="4"/>
        <v>9.9999999999999992E-2</v>
      </c>
      <c r="T14" s="431">
        <f>EXP(-S14*$C$13)</f>
        <v>0.997004495503373</v>
      </c>
      <c r="U14" s="418">
        <f t="shared" ca="1" si="0"/>
        <v>1</v>
      </c>
      <c r="V14" s="418">
        <f t="shared" ca="1" si="6"/>
        <v>0.10510955604041997</v>
      </c>
      <c r="W14" s="418">
        <f t="shared" ca="1" si="7"/>
        <v>0</v>
      </c>
      <c r="X14" s="418">
        <f t="shared" ca="1" si="8"/>
        <v>0.10510955604041997</v>
      </c>
      <c r="Y14" s="418">
        <f t="shared" ca="1" si="1"/>
        <v>0</v>
      </c>
      <c r="Z14" s="418">
        <f t="shared" ca="1" si="9"/>
        <v>0.10510955604041997</v>
      </c>
      <c r="AA14" s="418">
        <f t="shared" ca="1" si="10"/>
        <v>31.532866812125988</v>
      </c>
      <c r="AB14" s="418">
        <f t="shared" ca="1" si="2"/>
        <v>31.532866812125988</v>
      </c>
      <c r="AC14" s="418">
        <f t="shared" ca="1" si="3"/>
        <v>31.532866812125988</v>
      </c>
    </row>
    <row r="15" spans="1:29" ht="20.25" customHeight="1" thickTop="1">
      <c r="B15" s="646" t="s">
        <v>139</v>
      </c>
      <c r="C15" s="646"/>
      <c r="S15" s="418">
        <f t="shared" si="4"/>
        <v>0.10999999999999999</v>
      </c>
      <c r="T15" s="431">
        <f>EXP(-S15*$C$13)</f>
        <v>0.99670543901543807</v>
      </c>
      <c r="U15" s="418">
        <f t="shared" ca="1" si="0"/>
        <v>1</v>
      </c>
      <c r="V15" s="418">
        <f t="shared" ca="1" si="6"/>
        <v>0.10563464348650661</v>
      </c>
      <c r="W15" s="418">
        <f t="shared" ca="1" si="7"/>
        <v>0</v>
      </c>
      <c r="X15" s="418">
        <f t="shared" ca="1" si="8"/>
        <v>0.10563464348650661</v>
      </c>
      <c r="Y15" s="418">
        <f t="shared" ca="1" si="1"/>
        <v>0</v>
      </c>
      <c r="Z15" s="418">
        <f t="shared" ca="1" si="9"/>
        <v>0.10563464348650661</v>
      </c>
      <c r="AA15" s="418">
        <f t="shared" ca="1" si="10"/>
        <v>31.690393045951986</v>
      </c>
      <c r="AB15" s="418">
        <f t="shared" ca="1" si="2"/>
        <v>31.690393045951986</v>
      </c>
      <c r="AC15" s="418">
        <f t="shared" ca="1" si="3"/>
        <v>31.690393045951986</v>
      </c>
    </row>
    <row r="16" spans="1:29" ht="19" customHeight="1">
      <c r="B16" s="427" t="s">
        <v>140</v>
      </c>
      <c r="C16" s="428">
        <f ca="1">SUMPRODUCT($T$4:$T$3004,AA4:AA3004)*0.01</f>
        <v>300444.03712104569</v>
      </c>
      <c r="S16" s="418">
        <f t="shared" si="4"/>
        <v>0.11999999999999998</v>
      </c>
      <c r="T16" s="431">
        <f t="shared" si="5"/>
        <v>0.99640647223099332</v>
      </c>
      <c r="U16" s="418">
        <f t="shared" ca="1" si="0"/>
        <v>1</v>
      </c>
      <c r="V16" s="418">
        <f t="shared" ca="1" si="6"/>
        <v>0.10616235175902645</v>
      </c>
      <c r="W16" s="418">
        <f t="shared" ca="1" si="7"/>
        <v>0</v>
      </c>
      <c r="X16" s="418">
        <f t="shared" ca="1" si="8"/>
        <v>0.10616235175902645</v>
      </c>
      <c r="Y16" s="418">
        <f t="shared" ca="1" si="1"/>
        <v>0</v>
      </c>
      <c r="Z16" s="418">
        <f t="shared" ca="1" si="9"/>
        <v>0.10616235175902645</v>
      </c>
      <c r="AA16" s="418">
        <f t="shared" ca="1" si="10"/>
        <v>31.848705527707935</v>
      </c>
      <c r="AB16" s="418">
        <f t="shared" ca="1" si="2"/>
        <v>31.848705527707935</v>
      </c>
      <c r="AC16" s="418">
        <f t="shared" ca="1" si="3"/>
        <v>31.848705527707935</v>
      </c>
    </row>
    <row r="17" spans="2:29" ht="29">
      <c r="B17" s="427" t="s">
        <v>141</v>
      </c>
      <c r="C17" s="428">
        <f ca="1">SUMPRODUCT($T$4:$T$3004,AB4:AB3004)*0.01</f>
        <v>49228.950036644725</v>
      </c>
      <c r="S17" s="418">
        <f t="shared" si="4"/>
        <v>0.12999999999999998</v>
      </c>
      <c r="T17" s="431">
        <f t="shared" si="5"/>
        <v>0.99610759512313185</v>
      </c>
      <c r="U17" s="418">
        <f t="shared" ca="1" si="0"/>
        <v>1</v>
      </c>
      <c r="V17" s="418">
        <f t="shared" ca="1" si="6"/>
        <v>0.10669269391594946</v>
      </c>
      <c r="W17" s="418">
        <f t="shared" ca="1" si="7"/>
        <v>0</v>
      </c>
      <c r="X17" s="418">
        <f t="shared" ca="1" si="8"/>
        <v>0.10669269391594946</v>
      </c>
      <c r="Y17" s="418">
        <f t="shared" ca="1" si="1"/>
        <v>0</v>
      </c>
      <c r="Z17" s="418">
        <f t="shared" ca="1" si="9"/>
        <v>0.10669269391594946</v>
      </c>
      <c r="AA17" s="418">
        <f t="shared" ca="1" si="10"/>
        <v>32.007808174784842</v>
      </c>
      <c r="AB17" s="418">
        <f t="shared" ca="1" si="2"/>
        <v>32.007808174784842</v>
      </c>
      <c r="AC17" s="418">
        <f t="shared" ca="1" si="3"/>
        <v>32.007808174784842</v>
      </c>
    </row>
    <row r="18" spans="2:29" ht="22" customHeight="1">
      <c r="B18" s="427" t="s">
        <v>142</v>
      </c>
      <c r="C18" s="428">
        <f ca="1">SUMPRODUCT($T$4:$T$3004,AC4:AC3004)*0.01</f>
        <v>15270.348898945012</v>
      </c>
      <c r="S18" s="418">
        <f t="shared" si="4"/>
        <v>0.13999999999999999</v>
      </c>
      <c r="T18" s="431">
        <f t="shared" si="5"/>
        <v>0.9958088076649545</v>
      </c>
      <c r="U18" s="418">
        <f t="shared" ca="1" si="0"/>
        <v>1</v>
      </c>
      <c r="V18" s="418">
        <f t="shared" ca="1" si="6"/>
        <v>0.10722568308007357</v>
      </c>
      <c r="W18" s="418">
        <f t="shared" ca="1" si="7"/>
        <v>0</v>
      </c>
      <c r="X18" s="418">
        <f t="shared" ca="1" si="8"/>
        <v>0.10722568308007357</v>
      </c>
      <c r="Y18" s="418">
        <f t="shared" ca="1" si="1"/>
        <v>0</v>
      </c>
      <c r="Z18" s="418">
        <f t="shared" ca="1" si="9"/>
        <v>0.10722568308007357</v>
      </c>
      <c r="AA18" s="418">
        <f t="shared" ca="1" si="10"/>
        <v>32.167704924022075</v>
      </c>
      <c r="AB18" s="418">
        <f t="shared" ca="1" si="2"/>
        <v>32.167704924022075</v>
      </c>
      <c r="AC18" s="418">
        <f t="shared" ca="1" si="3"/>
        <v>32.167704924022075</v>
      </c>
    </row>
    <row r="19" spans="2:29" ht="18.75" customHeight="1">
      <c r="B19" s="427" t="s">
        <v>143</v>
      </c>
      <c r="C19" s="428">
        <f ca="1">C17-C18</f>
        <v>33958.601137699712</v>
      </c>
      <c r="S19" s="418">
        <f t="shared" si="4"/>
        <v>0.15</v>
      </c>
      <c r="T19" s="431">
        <f t="shared" si="5"/>
        <v>0.99551010982957056</v>
      </c>
      <c r="U19" s="418">
        <f t="shared" ca="1" si="0"/>
        <v>1</v>
      </c>
      <c r="V19" s="418">
        <f t="shared" ca="1" si="6"/>
        <v>0.10776133243934427</v>
      </c>
      <c r="W19" s="418">
        <f t="shared" ca="1" si="7"/>
        <v>0</v>
      </c>
      <c r="X19" s="418">
        <f t="shared" ca="1" si="8"/>
        <v>0.10776133243934427</v>
      </c>
      <c r="Y19" s="418">
        <f t="shared" ca="1" si="1"/>
        <v>0</v>
      </c>
      <c r="Z19" s="418">
        <f t="shared" ca="1" si="9"/>
        <v>0.10776133243934427</v>
      </c>
      <c r="AA19" s="418">
        <f t="shared" ca="1" si="10"/>
        <v>32.32839973180328</v>
      </c>
      <c r="AB19" s="418">
        <f t="shared" ca="1" si="2"/>
        <v>32.32839973180328</v>
      </c>
      <c r="AC19" s="418">
        <f t="shared" ca="1" si="3"/>
        <v>32.32839973180328</v>
      </c>
    </row>
    <row r="20" spans="2:29" ht="20.25" customHeight="1" thickBot="1">
      <c r="S20" s="418">
        <f t="shared" si="4"/>
        <v>0.16</v>
      </c>
      <c r="T20" s="431">
        <f t="shared" si="5"/>
        <v>0.99521150159009719</v>
      </c>
      <c r="U20" s="418">
        <f t="shared" ca="1" si="0"/>
        <v>1</v>
      </c>
      <c r="V20" s="418">
        <f t="shared" ca="1" si="6"/>
        <v>0.10829965524717561</v>
      </c>
      <c r="W20" s="418">
        <f t="shared" ca="1" si="7"/>
        <v>0</v>
      </c>
      <c r="X20" s="418">
        <f t="shared" ca="1" si="8"/>
        <v>0.10829965524717561</v>
      </c>
      <c r="Y20" s="418">
        <f t="shared" ca="1" si="1"/>
        <v>0</v>
      </c>
      <c r="Z20" s="418">
        <f t="shared" ca="1" si="9"/>
        <v>0.10829965524717561</v>
      </c>
      <c r="AA20" s="418">
        <f t="shared" ca="1" si="10"/>
        <v>32.489896574152681</v>
      </c>
      <c r="AB20" s="418">
        <f t="shared" ca="1" si="2"/>
        <v>32.489896574152681</v>
      </c>
      <c r="AC20" s="418">
        <f t="shared" ca="1" si="3"/>
        <v>32.489896574152681</v>
      </c>
    </row>
    <row r="21" spans="2:29" ht="25" customHeight="1" thickTop="1">
      <c r="B21" s="441" t="s">
        <v>144</v>
      </c>
      <c r="C21" s="441"/>
      <c r="D21" s="441"/>
      <c r="E21" s="441"/>
      <c r="F21" s="441"/>
      <c r="G21" s="441"/>
      <c r="H21" s="441"/>
      <c r="I21" s="441"/>
      <c r="J21" s="441"/>
      <c r="K21" s="441"/>
      <c r="L21" s="441"/>
      <c r="M21" s="441"/>
      <c r="S21" s="418">
        <f t="shared" si="4"/>
        <v>0.17</v>
      </c>
      <c r="T21" s="431">
        <f t="shared" si="5"/>
        <v>0.99491298291965957</v>
      </c>
      <c r="U21" s="418">
        <f t="shared" ca="1" si="0"/>
        <v>1</v>
      </c>
      <c r="V21" s="418">
        <f t="shared" ca="1" si="6"/>
        <v>0.10884066482277288</v>
      </c>
      <c r="W21" s="418">
        <f t="shared" ca="1" si="7"/>
        <v>0</v>
      </c>
      <c r="X21" s="418">
        <f t="shared" ca="1" si="8"/>
        <v>0.10884066482277288</v>
      </c>
      <c r="Y21" s="418">
        <f t="shared" ca="1" si="1"/>
        <v>0</v>
      </c>
      <c r="Z21" s="418">
        <f t="shared" ca="1" si="9"/>
        <v>0.10884066482277288</v>
      </c>
      <c r="AA21" s="418">
        <f t="shared" ca="1" si="10"/>
        <v>32.652199446831865</v>
      </c>
      <c r="AB21" s="418">
        <f t="shared" ca="1" si="2"/>
        <v>32.652199446831865</v>
      </c>
      <c r="AC21" s="418">
        <f t="shared" ca="1" si="3"/>
        <v>32.652199446831865</v>
      </c>
    </row>
    <row r="22" spans="2:29" s="435" customFormat="1" ht="34" customHeight="1">
      <c r="B22" s="429" t="s">
        <v>145</v>
      </c>
      <c r="C22" s="429" t="s">
        <v>146</v>
      </c>
      <c r="D22" s="71"/>
      <c r="E22" s="71"/>
      <c r="F22" s="430"/>
      <c r="G22" s="430"/>
      <c r="H22" s="430"/>
      <c r="I22" s="430"/>
      <c r="J22" s="430"/>
      <c r="K22" s="430"/>
      <c r="L22" s="71"/>
      <c r="M22" s="71"/>
      <c r="S22" s="435">
        <f t="shared" si="4"/>
        <v>0.18000000000000002</v>
      </c>
      <c r="T22" s="436">
        <f t="shared" si="5"/>
        <v>0.99461455379139119</v>
      </c>
      <c r="U22" s="435">
        <f t="shared" ca="1" si="0"/>
        <v>1</v>
      </c>
      <c r="V22" s="435">
        <f t="shared" ca="1" si="6"/>
        <v>0.10938437455145679</v>
      </c>
      <c r="W22" s="435">
        <f t="shared" ca="1" si="7"/>
        <v>0</v>
      </c>
      <c r="X22" s="435">
        <f t="shared" ca="1" si="8"/>
        <v>0.10938437455145679</v>
      </c>
      <c r="Y22" s="435">
        <f t="shared" ca="1" si="1"/>
        <v>0</v>
      </c>
      <c r="Z22" s="435">
        <f t="shared" ca="1" si="9"/>
        <v>0.10938437455145679</v>
      </c>
      <c r="AA22" s="435">
        <f t="shared" ca="1" si="10"/>
        <v>32.815312365437038</v>
      </c>
      <c r="AB22" s="435">
        <f t="shared" ca="1" si="2"/>
        <v>32.815312365437038</v>
      </c>
      <c r="AC22" s="435">
        <f t="shared" ca="1" si="3"/>
        <v>32.815312365437038</v>
      </c>
    </row>
    <row r="23" spans="2:29" s="435" customFormat="1" ht="30.75" customHeight="1">
      <c r="B23" s="432" t="s">
        <v>147</v>
      </c>
      <c r="C23" s="648" t="s">
        <v>148</v>
      </c>
      <c r="D23" s="648"/>
      <c r="E23" s="648"/>
      <c r="F23" s="648"/>
      <c r="G23" s="648"/>
      <c r="H23" s="648"/>
      <c r="I23" s="648"/>
      <c r="J23" s="648"/>
      <c r="K23" s="648"/>
      <c r="L23" s="648"/>
      <c r="M23" s="648"/>
      <c r="S23" s="435">
        <f t="shared" si="4"/>
        <v>0.19000000000000003</v>
      </c>
      <c r="T23" s="436">
        <f t="shared" si="5"/>
        <v>0.99431621417843319</v>
      </c>
      <c r="U23" s="435">
        <f t="shared" ca="1" si="0"/>
        <v>1</v>
      </c>
      <c r="V23" s="435">
        <f t="shared" ca="1" si="6"/>
        <v>0.10993079788498925</v>
      </c>
      <c r="W23" s="435">
        <f t="shared" ca="1" si="7"/>
        <v>0</v>
      </c>
      <c r="X23" s="435">
        <f t="shared" ca="1" si="8"/>
        <v>0.10993079788498925</v>
      </c>
      <c r="Y23" s="435">
        <f t="shared" ca="1" si="1"/>
        <v>0</v>
      </c>
      <c r="Z23" s="435">
        <f t="shared" ca="1" si="9"/>
        <v>0.10993079788498925</v>
      </c>
      <c r="AA23" s="435">
        <f t="shared" ca="1" si="10"/>
        <v>32.979239365496774</v>
      </c>
      <c r="AB23" s="435">
        <f t="shared" ca="1" si="2"/>
        <v>32.979239365496774</v>
      </c>
      <c r="AC23" s="435">
        <f t="shared" ca="1" si="3"/>
        <v>32.979239365496774</v>
      </c>
    </row>
    <row r="24" spans="2:29" s="435" customFormat="1" ht="25" customHeight="1">
      <c r="B24" s="432" t="s">
        <v>130</v>
      </c>
      <c r="C24" s="434" t="s">
        <v>149</v>
      </c>
      <c r="D24" s="434"/>
      <c r="E24" s="434"/>
      <c r="F24" s="433"/>
      <c r="G24" s="433"/>
      <c r="H24" s="433"/>
      <c r="I24" s="433"/>
      <c r="J24" s="433"/>
      <c r="K24" s="433"/>
      <c r="L24" s="434"/>
      <c r="M24" s="434"/>
      <c r="S24" s="435">
        <f t="shared" si="4"/>
        <v>0.20000000000000004</v>
      </c>
      <c r="T24" s="436">
        <f t="shared" si="5"/>
        <v>0.99401796405393528</v>
      </c>
      <c r="U24" s="435">
        <f t="shared" ca="1" si="0"/>
        <v>1</v>
      </c>
      <c r="V24" s="435">
        <f t="shared" ca="1" si="6"/>
        <v>0.11047994834190071</v>
      </c>
      <c r="W24" s="435">
        <f t="shared" ca="1" si="7"/>
        <v>0</v>
      </c>
      <c r="X24" s="435">
        <f t="shared" ca="1" si="8"/>
        <v>0.11047994834190071</v>
      </c>
      <c r="Y24" s="435">
        <f t="shared" ca="1" si="1"/>
        <v>0</v>
      </c>
      <c r="Z24" s="435">
        <f t="shared" ca="1" si="9"/>
        <v>0.11047994834190071</v>
      </c>
      <c r="AA24" s="435">
        <f t="shared" ca="1" si="10"/>
        <v>33.143984502570213</v>
      </c>
      <c r="AB24" s="435">
        <f t="shared" ca="1" si="2"/>
        <v>33.143984502570213</v>
      </c>
      <c r="AC24" s="435">
        <f t="shared" ca="1" si="3"/>
        <v>33.143984502570213</v>
      </c>
    </row>
    <row r="25" spans="2:29" s="435" customFormat="1" ht="25" customHeight="1">
      <c r="B25" s="432" t="s">
        <v>150</v>
      </c>
      <c r="C25" s="434" t="s">
        <v>151</v>
      </c>
      <c r="D25" s="434"/>
      <c r="E25" s="434"/>
      <c r="F25" s="433"/>
      <c r="G25" s="433"/>
      <c r="H25" s="433"/>
      <c r="I25" s="433"/>
      <c r="J25" s="433"/>
      <c r="K25" s="433"/>
      <c r="L25" s="434"/>
      <c r="M25" s="434"/>
      <c r="S25" s="435">
        <f t="shared" si="4"/>
        <v>0.21000000000000005</v>
      </c>
      <c r="T25" s="436">
        <f t="shared" si="5"/>
        <v>0.9937198033910547</v>
      </c>
      <c r="U25" s="435">
        <f t="shared" ca="1" si="0"/>
        <v>1</v>
      </c>
      <c r="V25" s="435">
        <f t="shared" ca="1" si="6"/>
        <v>0.11103183950781914</v>
      </c>
      <c r="W25" s="435">
        <f t="shared" ca="1" si="7"/>
        <v>0</v>
      </c>
      <c r="X25" s="435">
        <f t="shared" ca="1" si="8"/>
        <v>0.11103183950781914</v>
      </c>
      <c r="Y25" s="435">
        <f t="shared" ca="1" si="1"/>
        <v>0</v>
      </c>
      <c r="Z25" s="435">
        <f t="shared" ca="1" si="9"/>
        <v>0.11103183950781914</v>
      </c>
      <c r="AA25" s="435">
        <f t="shared" ca="1" si="10"/>
        <v>33.309551852345741</v>
      </c>
      <c r="AB25" s="435">
        <f t="shared" ca="1" si="2"/>
        <v>33.309551852345741</v>
      </c>
      <c r="AC25" s="435">
        <f t="shared" ca="1" si="3"/>
        <v>33.309551852345741</v>
      </c>
    </row>
    <row r="26" spans="2:29" s="435" customFormat="1" ht="25" customHeight="1">
      <c r="B26" s="432" t="s">
        <v>132</v>
      </c>
      <c r="C26" s="434" t="s">
        <v>152</v>
      </c>
      <c r="D26" s="434"/>
      <c r="E26" s="434"/>
      <c r="F26" s="434"/>
      <c r="G26" s="434"/>
      <c r="H26" s="433"/>
      <c r="I26" s="433"/>
      <c r="J26" s="433"/>
      <c r="K26" s="433"/>
      <c r="L26" s="434"/>
      <c r="M26" s="434"/>
      <c r="S26" s="435">
        <f t="shared" si="4"/>
        <v>0.22000000000000006</v>
      </c>
      <c r="T26" s="436">
        <f t="shared" si="5"/>
        <v>0.99342173216295715</v>
      </c>
      <c r="U26" s="435">
        <f t="shared" ca="1" si="0"/>
        <v>1</v>
      </c>
      <c r="V26" s="435">
        <f t="shared" ca="1" si="6"/>
        <v>0.11158648503580056</v>
      </c>
      <c r="W26" s="435">
        <f t="shared" ca="1" si="7"/>
        <v>0</v>
      </c>
      <c r="X26" s="435">
        <f t="shared" ca="1" si="8"/>
        <v>0.11158648503580056</v>
      </c>
      <c r="Y26" s="435">
        <f t="shared" ca="1" si="1"/>
        <v>0</v>
      </c>
      <c r="Z26" s="435">
        <f t="shared" ca="1" si="9"/>
        <v>0.11158648503580056</v>
      </c>
      <c r="AA26" s="435">
        <f t="shared" ca="1" si="10"/>
        <v>33.475945510740168</v>
      </c>
      <c r="AB26" s="435">
        <f t="shared" ca="1" si="2"/>
        <v>33.475945510740168</v>
      </c>
      <c r="AC26" s="435">
        <f t="shared" ca="1" si="3"/>
        <v>33.475945510740168</v>
      </c>
    </row>
    <row r="27" spans="2:29" s="435" customFormat="1" ht="29.5" customHeight="1">
      <c r="B27" s="432" t="s">
        <v>153</v>
      </c>
      <c r="C27" s="434" t="s">
        <v>154</v>
      </c>
      <c r="D27" s="434"/>
      <c r="E27" s="434"/>
      <c r="F27" s="434"/>
      <c r="G27" s="433"/>
      <c r="H27" s="433"/>
      <c r="I27" s="433"/>
      <c r="J27" s="433"/>
      <c r="K27" s="433"/>
      <c r="L27" s="434"/>
      <c r="M27" s="434"/>
      <c r="S27" s="435">
        <f t="shared" si="4"/>
        <v>0.23000000000000007</v>
      </c>
      <c r="T27" s="436">
        <f t="shared" si="5"/>
        <v>0.99312375034281619</v>
      </c>
      <c r="U27" s="435">
        <f t="shared" ca="1" si="0"/>
        <v>1</v>
      </c>
      <c r="V27" s="435">
        <f t="shared" ca="1" si="6"/>
        <v>0.11214389864666112</v>
      </c>
      <c r="W27" s="435">
        <f t="shared" ca="1" si="7"/>
        <v>0</v>
      </c>
      <c r="X27" s="435">
        <f t="shared" ca="1" si="8"/>
        <v>0.11214389864666112</v>
      </c>
      <c r="Y27" s="435">
        <f t="shared" ca="1" si="1"/>
        <v>0</v>
      </c>
      <c r="Z27" s="435">
        <f t="shared" ca="1" si="9"/>
        <v>0.11214389864666112</v>
      </c>
      <c r="AA27" s="435">
        <f t="shared" ca="1" si="10"/>
        <v>33.643169593998337</v>
      </c>
      <c r="AB27" s="435">
        <f t="shared" ca="1" si="2"/>
        <v>33.643169593998337</v>
      </c>
      <c r="AC27" s="435">
        <f t="shared" ca="1" si="3"/>
        <v>33.643169593998337</v>
      </c>
    </row>
    <row r="28" spans="2:29" s="435" customFormat="1" ht="25" customHeight="1">
      <c r="B28" s="432" t="s">
        <v>134</v>
      </c>
      <c r="C28" s="434" t="s">
        <v>155</v>
      </c>
      <c r="D28" s="434"/>
      <c r="E28" s="434"/>
      <c r="F28" s="433"/>
      <c r="G28" s="433"/>
      <c r="H28" s="433"/>
      <c r="I28" s="433"/>
      <c r="J28" s="433"/>
      <c r="K28" s="433"/>
      <c r="L28" s="434"/>
      <c r="M28" s="434"/>
      <c r="S28" s="435">
        <f t="shared" si="4"/>
        <v>0.24000000000000007</v>
      </c>
      <c r="T28" s="436">
        <f t="shared" si="5"/>
        <v>0.99282585790381339</v>
      </c>
      <c r="U28" s="435">
        <f t="shared" ca="1" si="0"/>
        <v>1</v>
      </c>
      <c r="V28" s="435">
        <f t="shared" ca="1" si="6"/>
        <v>0.11270409412931094</v>
      </c>
      <c r="W28" s="435">
        <f t="shared" ca="1" si="7"/>
        <v>0</v>
      </c>
      <c r="X28" s="435">
        <f t="shared" ca="1" si="8"/>
        <v>0.11270409412931094</v>
      </c>
      <c r="Y28" s="435">
        <f t="shared" ca="1" si="1"/>
        <v>0</v>
      </c>
      <c r="Z28" s="435">
        <f t="shared" ca="1" si="9"/>
        <v>0.11270409412931094</v>
      </c>
      <c r="AA28" s="435">
        <f t="shared" ca="1" si="10"/>
        <v>33.811228238793284</v>
      </c>
      <c r="AB28" s="435">
        <f t="shared" ca="1" si="2"/>
        <v>33.811228238793284</v>
      </c>
      <c r="AC28" s="435">
        <f t="shared" ca="1" si="3"/>
        <v>33.811228238793284</v>
      </c>
    </row>
    <row r="29" spans="2:29" s="435" customFormat="1" ht="25" customHeight="1">
      <c r="B29" s="432" t="s">
        <v>156</v>
      </c>
      <c r="C29" s="434" t="s">
        <v>157</v>
      </c>
      <c r="D29" s="434"/>
      <c r="E29" s="434"/>
      <c r="F29" s="433"/>
      <c r="G29" s="433"/>
      <c r="H29" s="433"/>
      <c r="I29" s="433"/>
      <c r="J29" s="433"/>
      <c r="K29" s="433"/>
      <c r="L29" s="434"/>
      <c r="M29" s="434"/>
      <c r="S29" s="435">
        <f t="shared" si="4"/>
        <v>0.25000000000000006</v>
      </c>
      <c r="T29" s="436">
        <f t="shared" si="5"/>
        <v>0.99252805481913842</v>
      </c>
      <c r="U29" s="435">
        <f t="shared" ca="1" si="0"/>
        <v>1</v>
      </c>
      <c r="V29" s="435">
        <f t="shared" ca="1" si="6"/>
        <v>0.11326708534108944</v>
      </c>
      <c r="W29" s="435">
        <f t="shared" ca="1" si="7"/>
        <v>0</v>
      </c>
      <c r="X29" s="435">
        <f t="shared" ca="1" si="8"/>
        <v>0.11326708534108944</v>
      </c>
      <c r="Y29" s="435">
        <f t="shared" ca="1" si="1"/>
        <v>0</v>
      </c>
      <c r="Z29" s="435">
        <f t="shared" ca="1" si="9"/>
        <v>0.11326708534108944</v>
      </c>
      <c r="AA29" s="435">
        <f t="shared" ca="1" si="10"/>
        <v>33.980125602326829</v>
      </c>
      <c r="AB29" s="435">
        <f t="shared" ca="1" si="2"/>
        <v>33.980125602326829</v>
      </c>
      <c r="AC29" s="435">
        <f t="shared" ca="1" si="3"/>
        <v>33.980125602326829</v>
      </c>
    </row>
    <row r="30" spans="2:29" s="435" customFormat="1" ht="25" customHeight="1">
      <c r="B30" s="432" t="s">
        <v>136</v>
      </c>
      <c r="C30" s="434" t="s">
        <v>158</v>
      </c>
      <c r="D30" s="434"/>
      <c r="E30" s="434"/>
      <c r="F30" s="433"/>
      <c r="G30" s="433"/>
      <c r="H30" s="433"/>
      <c r="I30" s="433"/>
      <c r="J30" s="433"/>
      <c r="K30" s="433"/>
      <c r="L30" s="434"/>
      <c r="M30" s="434"/>
      <c r="S30" s="435">
        <f t="shared" si="4"/>
        <v>0.26000000000000006</v>
      </c>
      <c r="T30" s="436">
        <f t="shared" si="5"/>
        <v>0.99223034106198915</v>
      </c>
      <c r="U30" s="435">
        <f t="shared" ca="1" si="0"/>
        <v>1</v>
      </c>
      <c r="V30" s="435">
        <f t="shared" ca="1" si="6"/>
        <v>0.11383288620810232</v>
      </c>
      <c r="W30" s="435">
        <f t="shared" ca="1" si="7"/>
        <v>0</v>
      </c>
      <c r="X30" s="435">
        <f t="shared" ca="1" si="8"/>
        <v>0.11383288620810232</v>
      </c>
      <c r="Y30" s="435">
        <f t="shared" ca="1" si="1"/>
        <v>0</v>
      </c>
      <c r="Z30" s="435">
        <f t="shared" ca="1" si="9"/>
        <v>0.11383288620810232</v>
      </c>
      <c r="AA30" s="435">
        <f t="shared" ca="1" si="10"/>
        <v>34.149865862430694</v>
      </c>
      <c r="AB30" s="435">
        <f t="shared" ca="1" si="2"/>
        <v>34.149865862430694</v>
      </c>
      <c r="AC30" s="435">
        <f t="shared" ca="1" si="3"/>
        <v>34.149865862430694</v>
      </c>
    </row>
    <row r="31" spans="2:29" s="435" customFormat="1" ht="23.25" customHeight="1">
      <c r="B31" s="432" t="s">
        <v>137</v>
      </c>
      <c r="C31" s="434" t="s">
        <v>159</v>
      </c>
      <c r="D31" s="434"/>
      <c r="E31" s="434"/>
      <c r="F31" s="433"/>
      <c r="G31" s="433"/>
      <c r="H31" s="433"/>
      <c r="I31" s="433"/>
      <c r="J31" s="433"/>
      <c r="K31" s="433"/>
      <c r="L31" s="434"/>
      <c r="M31" s="434"/>
      <c r="S31" s="435">
        <f t="shared" si="4"/>
        <v>0.27000000000000007</v>
      </c>
      <c r="T31" s="436">
        <f t="shared" si="5"/>
        <v>0.99193271660557114</v>
      </c>
      <c r="U31" s="435">
        <f t="shared" ca="1" si="0"/>
        <v>1</v>
      </c>
      <c r="V31" s="435">
        <f t="shared" ca="1" si="6"/>
        <v>0.11440151072556023</v>
      </c>
      <c r="W31" s="435">
        <f t="shared" ca="1" si="7"/>
        <v>0</v>
      </c>
      <c r="X31" s="435">
        <f t="shared" ca="1" si="8"/>
        <v>0.11440151072556023</v>
      </c>
      <c r="Y31" s="435">
        <f t="shared" ca="1" si="1"/>
        <v>0</v>
      </c>
      <c r="Z31" s="435">
        <f t="shared" ca="1" si="9"/>
        <v>0.11440151072556023</v>
      </c>
      <c r="AA31" s="435">
        <f t="shared" ca="1" si="10"/>
        <v>34.320453217668067</v>
      </c>
      <c r="AB31" s="435">
        <f t="shared" ca="1" si="2"/>
        <v>34.320453217668067</v>
      </c>
      <c r="AC31" s="435">
        <f t="shared" ca="1" si="3"/>
        <v>34.320453217668067</v>
      </c>
    </row>
    <row r="32" spans="2:29" s="435" customFormat="1" ht="33" customHeight="1">
      <c r="B32" s="432" t="s">
        <v>138</v>
      </c>
      <c r="C32" s="648" t="s">
        <v>160</v>
      </c>
      <c r="D32" s="648"/>
      <c r="E32" s="648"/>
      <c r="F32" s="648"/>
      <c r="G32" s="648"/>
      <c r="H32" s="648"/>
      <c r="I32" s="648"/>
      <c r="J32" s="648"/>
      <c r="K32" s="648"/>
      <c r="L32" s="648"/>
      <c r="M32" s="648"/>
      <c r="S32" s="435">
        <f t="shared" si="4"/>
        <v>0.28000000000000008</v>
      </c>
      <c r="T32" s="436">
        <f t="shared" si="5"/>
        <v>0.99163518142309837</v>
      </c>
      <c r="U32" s="435">
        <f t="shared" ca="1" si="0"/>
        <v>1</v>
      </c>
      <c r="V32" s="435">
        <f t="shared" ca="1" si="6"/>
        <v>0.11497297295811902</v>
      </c>
      <c r="W32" s="435">
        <f t="shared" ca="1" si="7"/>
        <v>0</v>
      </c>
      <c r="X32" s="435">
        <f t="shared" ca="1" si="8"/>
        <v>0.11497297295811902</v>
      </c>
      <c r="Y32" s="435">
        <f t="shared" ca="1" si="1"/>
        <v>0</v>
      </c>
      <c r="Z32" s="435">
        <f t="shared" ca="1" si="9"/>
        <v>0.11497297295811902</v>
      </c>
      <c r="AA32" s="435">
        <f t="shared" ca="1" si="10"/>
        <v>34.491891887435706</v>
      </c>
      <c r="AB32" s="435">
        <f t="shared" ca="1" si="2"/>
        <v>34.491891887435706</v>
      </c>
      <c r="AC32" s="435">
        <f t="shared" ca="1" si="3"/>
        <v>34.491891887435706</v>
      </c>
    </row>
    <row r="33" spans="1:29" ht="25" customHeight="1">
      <c r="B33" s="432" t="s">
        <v>120</v>
      </c>
      <c r="C33" s="434" t="s">
        <v>161</v>
      </c>
      <c r="D33" s="433"/>
      <c r="E33" s="433"/>
      <c r="F33" s="433"/>
      <c r="G33" s="433"/>
      <c r="H33" s="433"/>
      <c r="I33" s="433"/>
      <c r="J33" s="433"/>
      <c r="K33" s="433"/>
      <c r="L33" s="433"/>
      <c r="M33" s="433"/>
      <c r="S33" s="418">
        <f t="shared" si="4"/>
        <v>0.29000000000000009</v>
      </c>
      <c r="T33" s="431">
        <f t="shared" si="5"/>
        <v>0.99133773548779258</v>
      </c>
      <c r="U33" s="418">
        <f t="shared" ca="1" si="0"/>
        <v>1</v>
      </c>
      <c r="V33" s="418">
        <f t="shared" ca="1" si="6"/>
        <v>0.11554728704022167</v>
      </c>
      <c r="W33" s="418">
        <f t="shared" ca="1" si="7"/>
        <v>0</v>
      </c>
      <c r="X33" s="418">
        <f t="shared" ca="1" si="8"/>
        <v>0.11554728704022167</v>
      </c>
      <c r="Y33" s="418">
        <f t="shared" ca="1" si="1"/>
        <v>0</v>
      </c>
      <c r="Z33" s="418">
        <f t="shared" ca="1" si="9"/>
        <v>0.11554728704022167</v>
      </c>
      <c r="AA33" s="418">
        <f t="shared" ca="1" si="10"/>
        <v>34.664186112066503</v>
      </c>
      <c r="AB33" s="418">
        <f t="shared" ca="1" si="2"/>
        <v>34.664186112066503</v>
      </c>
      <c r="AC33" s="418">
        <f t="shared" ca="1" si="3"/>
        <v>34.664186112066503</v>
      </c>
    </row>
    <row r="34" spans="1:29" ht="30.75" customHeight="1">
      <c r="S34" s="418">
        <f t="shared" si="4"/>
        <v>0.3000000000000001</v>
      </c>
      <c r="T34" s="431">
        <f t="shared" si="5"/>
        <v>0.99104037877288365</v>
      </c>
      <c r="U34" s="418">
        <f t="shared" ca="1" si="0"/>
        <v>1</v>
      </c>
      <c r="V34" s="418">
        <f t="shared" ca="1" si="6"/>
        <v>0.11612446717644184</v>
      </c>
      <c r="W34" s="418">
        <f t="shared" ca="1" si="7"/>
        <v>0</v>
      </c>
      <c r="X34" s="418">
        <f t="shared" ca="1" si="8"/>
        <v>0.11612446717644184</v>
      </c>
      <c r="Y34" s="418">
        <f t="shared" ca="1" si="1"/>
        <v>0</v>
      </c>
      <c r="Z34" s="418">
        <f t="shared" ca="1" si="9"/>
        <v>0.11612446717644184</v>
      </c>
      <c r="AA34" s="418">
        <f t="shared" ca="1" si="10"/>
        <v>34.837340152932555</v>
      </c>
      <c r="AB34" s="418">
        <f t="shared" ca="1" si="2"/>
        <v>34.837340152932555</v>
      </c>
      <c r="AC34" s="418">
        <f t="shared" ca="1" si="3"/>
        <v>34.837340152932555</v>
      </c>
    </row>
    <row r="35" spans="1:29" ht="20.25" customHeight="1">
      <c r="S35" s="418">
        <f t="shared" si="4"/>
        <v>0.31000000000000011</v>
      </c>
      <c r="T35" s="431">
        <f t="shared" si="5"/>
        <v>0.99074311125160952</v>
      </c>
      <c r="U35" s="418">
        <f t="shared" ca="1" si="0"/>
        <v>1</v>
      </c>
      <c r="V35" s="418">
        <f t="shared" ca="1" si="6"/>
        <v>0.11670452764182918</v>
      </c>
      <c r="W35" s="418">
        <f t="shared" ca="1" si="7"/>
        <v>0</v>
      </c>
      <c r="X35" s="418">
        <f t="shared" ca="1" si="8"/>
        <v>0.11670452764182918</v>
      </c>
      <c r="Y35" s="418">
        <f t="shared" ca="1" si="1"/>
        <v>0</v>
      </c>
      <c r="Z35" s="418">
        <f t="shared" ca="1" si="9"/>
        <v>0.11670452764182918</v>
      </c>
      <c r="AA35" s="418">
        <f t="shared" ca="1" si="10"/>
        <v>35.011358292548749</v>
      </c>
      <c r="AB35" s="418">
        <f t="shared" ca="1" si="2"/>
        <v>35.011358292548749</v>
      </c>
      <c r="AC35" s="418">
        <f t="shared" ca="1" si="3"/>
        <v>35.011358292548749</v>
      </c>
    </row>
    <row r="36" spans="1:29" ht="20.25" customHeight="1">
      <c r="A36" s="511"/>
      <c r="B36" s="511"/>
      <c r="C36" s="511"/>
      <c r="D36" s="511"/>
      <c r="E36" s="511"/>
      <c r="F36" s="511"/>
      <c r="G36" s="511"/>
      <c r="H36" s="511"/>
      <c r="I36" s="511"/>
      <c r="J36" s="511"/>
      <c r="K36" s="511"/>
      <c r="S36" s="418">
        <f t="shared" si="4"/>
        <v>0.32000000000000012</v>
      </c>
      <c r="T36" s="431">
        <f t="shared" si="5"/>
        <v>0.99044593289721605</v>
      </c>
      <c r="U36" s="418">
        <f t="shared" ca="1" si="0"/>
        <v>1</v>
      </c>
      <c r="V36" s="418">
        <f t="shared" ca="1" si="6"/>
        <v>0.11728748278225615</v>
      </c>
      <c r="W36" s="418">
        <f t="shared" ca="1" si="7"/>
        <v>0</v>
      </c>
      <c r="X36" s="418">
        <f t="shared" ca="1" si="8"/>
        <v>0.11728748278225615</v>
      </c>
      <c r="Y36" s="418">
        <f t="shared" ca="1" si="1"/>
        <v>0</v>
      </c>
      <c r="Z36" s="418">
        <f t="shared" ca="1" si="9"/>
        <v>0.11728748278225615</v>
      </c>
      <c r="AA36" s="418">
        <f t="shared" ca="1" si="10"/>
        <v>35.186244834676842</v>
      </c>
      <c r="AB36" s="418">
        <f t="shared" ca="1" si="2"/>
        <v>35.186244834676842</v>
      </c>
      <c r="AC36" s="418">
        <f t="shared" ca="1" si="3"/>
        <v>35.186244834676842</v>
      </c>
    </row>
    <row r="37" spans="1:29" ht="21">
      <c r="A37" s="511"/>
      <c r="B37" s="506" t="s">
        <v>384</v>
      </c>
      <c r="C37" s="505"/>
      <c r="D37" s="505"/>
      <c r="E37" s="505"/>
      <c r="F37" s="505"/>
      <c r="G37" s="505"/>
      <c r="H37" s="505"/>
      <c r="I37" s="505"/>
      <c r="J37" s="505"/>
      <c r="K37" s="505"/>
      <c r="S37" s="418">
        <f t="shared" si="4"/>
        <v>0.33000000000000013</v>
      </c>
      <c r="T37" s="431">
        <f t="shared" si="5"/>
        <v>0.99014884368295719</v>
      </c>
      <c r="U37" s="418">
        <f t="shared" ca="1" si="0"/>
        <v>1</v>
      </c>
      <c r="V37" s="418">
        <f t="shared" ca="1" si="6"/>
        <v>0.11787334701476671</v>
      </c>
      <c r="W37" s="418">
        <f t="shared" ca="1" si="7"/>
        <v>0</v>
      </c>
      <c r="X37" s="418">
        <f t="shared" ca="1" si="8"/>
        <v>0.11787334701476671</v>
      </c>
      <c r="Y37" s="418">
        <f t="shared" ca="1" si="1"/>
        <v>0</v>
      </c>
      <c r="Z37" s="418">
        <f t="shared" ca="1" si="9"/>
        <v>0.11787334701476671</v>
      </c>
      <c r="AA37" s="418">
        <f t="shared" ca="1" si="10"/>
        <v>35.362004104430014</v>
      </c>
      <c r="AB37" s="418">
        <f t="shared" ca="1" si="2"/>
        <v>35.362004104430014</v>
      </c>
      <c r="AC37" s="418">
        <f t="shared" ca="1" si="3"/>
        <v>35.362004104430014</v>
      </c>
    </row>
    <row r="38" spans="1:29" ht="21">
      <c r="A38" s="511"/>
      <c r="B38" s="512" t="s">
        <v>364</v>
      </c>
      <c r="C38" s="510"/>
      <c r="D38" s="510"/>
      <c r="E38" s="510"/>
      <c r="F38" s="510"/>
      <c r="G38" s="510"/>
      <c r="H38" s="510"/>
      <c r="I38" s="510"/>
      <c r="J38" s="510"/>
      <c r="K38" s="510"/>
      <c r="S38" s="418">
        <f t="shared" si="4"/>
        <v>0.34000000000000014</v>
      </c>
      <c r="T38" s="431">
        <f t="shared" si="5"/>
        <v>0.98985184358209488</v>
      </c>
      <c r="U38" s="418">
        <f t="shared" ca="1" si="0"/>
        <v>1</v>
      </c>
      <c r="V38" s="418">
        <f t="shared" ca="1" si="6"/>
        <v>0.11846213482792652</v>
      </c>
      <c r="W38" s="418">
        <f t="shared" ca="1" si="7"/>
        <v>0</v>
      </c>
      <c r="X38" s="418">
        <f t="shared" ca="1" si="8"/>
        <v>0.11846213482792652</v>
      </c>
      <c r="Y38" s="418">
        <f t="shared" ca="1" si="1"/>
        <v>0</v>
      </c>
      <c r="Z38" s="418">
        <f t="shared" ca="1" si="9"/>
        <v>0.11846213482792652</v>
      </c>
      <c r="AA38" s="418">
        <f t="shared" ca="1" si="10"/>
        <v>35.538640448377954</v>
      </c>
      <c r="AB38" s="418">
        <f t="shared" ca="1" si="2"/>
        <v>35.538640448377954</v>
      </c>
      <c r="AC38" s="418">
        <f t="shared" ca="1" si="3"/>
        <v>35.538640448377954</v>
      </c>
    </row>
    <row r="39" spans="1:29">
      <c r="S39" s="418">
        <f t="shared" si="4"/>
        <v>0.35000000000000014</v>
      </c>
      <c r="T39" s="431">
        <f t="shared" si="5"/>
        <v>0.98955493256789917</v>
      </c>
      <c r="U39" s="418">
        <f t="shared" ca="1" si="0"/>
        <v>1</v>
      </c>
      <c r="V39" s="418">
        <f t="shared" ca="1" si="6"/>
        <v>0.11905386078217499</v>
      </c>
      <c r="W39" s="418">
        <f t="shared" ca="1" si="7"/>
        <v>0</v>
      </c>
      <c r="X39" s="418">
        <f t="shared" ca="1" si="8"/>
        <v>0.11905386078217499</v>
      </c>
      <c r="Y39" s="418">
        <f t="shared" ca="1" si="1"/>
        <v>0</v>
      </c>
      <c r="Z39" s="418">
        <f t="shared" ca="1" si="9"/>
        <v>0.11905386078217499</v>
      </c>
      <c r="AA39" s="418">
        <f t="shared" ca="1" si="10"/>
        <v>35.716158234652497</v>
      </c>
      <c r="AB39" s="418">
        <f t="shared" ca="1" si="2"/>
        <v>35.716158234652497</v>
      </c>
      <c r="AC39" s="418">
        <f t="shared" ca="1" si="3"/>
        <v>35.716158234652497</v>
      </c>
    </row>
    <row r="40" spans="1:29">
      <c r="S40" s="418">
        <f t="shared" si="4"/>
        <v>0.36000000000000015</v>
      </c>
      <c r="T40" s="431">
        <f t="shared" si="5"/>
        <v>0.98925811061364821</v>
      </c>
      <c r="U40" s="418">
        <f t="shared" ca="1" si="0"/>
        <v>1</v>
      </c>
      <c r="V40" s="418">
        <f t="shared" ca="1" si="6"/>
        <v>0.1196485395101789</v>
      </c>
      <c r="W40" s="418">
        <f t="shared" ca="1" si="7"/>
        <v>0</v>
      </c>
      <c r="X40" s="418">
        <f t="shared" ca="1" si="8"/>
        <v>0.1196485395101789</v>
      </c>
      <c r="Y40" s="418">
        <f t="shared" ca="1" si="1"/>
        <v>0</v>
      </c>
      <c r="Z40" s="418">
        <f t="shared" ca="1" si="9"/>
        <v>0.1196485395101789</v>
      </c>
      <c r="AA40" s="418">
        <f t="shared" ca="1" si="10"/>
        <v>35.894561853053666</v>
      </c>
      <c r="AB40" s="418">
        <f t="shared" ca="1" si="2"/>
        <v>35.894561853053666</v>
      </c>
      <c r="AC40" s="418">
        <f t="shared" ca="1" si="3"/>
        <v>35.894561853053666</v>
      </c>
    </row>
    <row r="41" spans="1:29">
      <c r="S41" s="418">
        <f t="shared" si="4"/>
        <v>0.37000000000000016</v>
      </c>
      <c r="T41" s="431">
        <f t="shared" si="5"/>
        <v>0.98896137769262771</v>
      </c>
      <c r="U41" s="418">
        <f t="shared" ca="1" si="0"/>
        <v>1</v>
      </c>
      <c r="V41" s="418">
        <f t="shared" ca="1" si="6"/>
        <v>0.12024618571718784</v>
      </c>
      <c r="W41" s="418">
        <f t="shared" ca="1" si="7"/>
        <v>0</v>
      </c>
      <c r="X41" s="418">
        <f t="shared" ca="1" si="8"/>
        <v>0.12024618571718784</v>
      </c>
      <c r="Y41" s="418">
        <f t="shared" ca="1" si="1"/>
        <v>0</v>
      </c>
      <c r="Z41" s="418">
        <f t="shared" ca="1" si="9"/>
        <v>0.12024618571718784</v>
      </c>
      <c r="AA41" s="418">
        <f t="shared" ca="1" si="10"/>
        <v>36.073855715156355</v>
      </c>
      <c r="AB41" s="418">
        <f t="shared" ca="1" si="2"/>
        <v>36.073855715156355</v>
      </c>
      <c r="AC41" s="418">
        <f t="shared" ca="1" si="3"/>
        <v>36.073855715156355</v>
      </c>
    </row>
    <row r="42" spans="1:29">
      <c r="S42" s="418">
        <f t="shared" si="4"/>
        <v>0.38000000000000017</v>
      </c>
      <c r="T42" s="431">
        <f t="shared" si="5"/>
        <v>0.98866473377813191</v>
      </c>
      <c r="U42" s="418">
        <f t="shared" ca="1" si="0"/>
        <v>1</v>
      </c>
      <c r="V42" s="418">
        <f t="shared" ca="1" si="6"/>
        <v>0.1208468141813913</v>
      </c>
      <c r="W42" s="418">
        <f t="shared" ca="1" si="7"/>
        <v>0</v>
      </c>
      <c r="X42" s="418">
        <f t="shared" ca="1" si="8"/>
        <v>0.1208468141813913</v>
      </c>
      <c r="Y42" s="418">
        <f t="shared" ca="1" si="1"/>
        <v>0</v>
      </c>
      <c r="Z42" s="418">
        <f t="shared" ca="1" si="9"/>
        <v>0.1208468141813913</v>
      </c>
      <c r="AA42" s="418">
        <f t="shared" ca="1" si="10"/>
        <v>36.254044254417387</v>
      </c>
      <c r="AB42" s="418">
        <f t="shared" ca="1" si="2"/>
        <v>36.254044254417387</v>
      </c>
      <c r="AC42" s="418">
        <f t="shared" ca="1" si="3"/>
        <v>36.254044254417387</v>
      </c>
    </row>
    <row r="43" spans="1:29">
      <c r="S43" s="418">
        <f t="shared" si="4"/>
        <v>0.39000000000000018</v>
      </c>
      <c r="T43" s="431">
        <f t="shared" si="5"/>
        <v>0.98836817884346284</v>
      </c>
      <c r="U43" s="418">
        <f t="shared" ca="1" si="0"/>
        <v>1</v>
      </c>
      <c r="V43" s="418">
        <f t="shared" ca="1" si="6"/>
        <v>0.12145043975427752</v>
      </c>
      <c r="W43" s="418">
        <f t="shared" ca="1" si="7"/>
        <v>0</v>
      </c>
      <c r="X43" s="418">
        <f t="shared" ca="1" si="8"/>
        <v>0.12145043975427752</v>
      </c>
      <c r="Y43" s="418">
        <f t="shared" ca="1" si="1"/>
        <v>0</v>
      </c>
      <c r="Z43" s="418">
        <f t="shared" ca="1" si="9"/>
        <v>0.12145043975427752</v>
      </c>
      <c r="AA43" s="418">
        <f t="shared" ca="1" si="10"/>
        <v>36.435131926283255</v>
      </c>
      <c r="AB43" s="418">
        <f t="shared" ca="1" si="2"/>
        <v>36.435131926283255</v>
      </c>
      <c r="AC43" s="418">
        <f t="shared" ca="1" si="3"/>
        <v>36.435131926283255</v>
      </c>
    </row>
    <row r="44" spans="1:29">
      <c r="S44" s="418">
        <f t="shared" si="4"/>
        <v>0.40000000000000019</v>
      </c>
      <c r="T44" s="431">
        <f t="shared" si="5"/>
        <v>0.98807171286193052</v>
      </c>
      <c r="U44" s="418">
        <f t="shared" ca="1" si="0"/>
        <v>1</v>
      </c>
      <c r="V44" s="418">
        <f t="shared" ca="1" si="6"/>
        <v>0.12205707736099405</v>
      </c>
      <c r="W44" s="418">
        <f t="shared" ca="1" si="7"/>
        <v>0</v>
      </c>
      <c r="X44" s="418">
        <f t="shared" ca="1" si="8"/>
        <v>0.12205707736099405</v>
      </c>
      <c r="Y44" s="418">
        <f t="shared" ca="1" si="1"/>
        <v>0</v>
      </c>
      <c r="Z44" s="418">
        <f t="shared" ca="1" si="9"/>
        <v>0.12205707736099405</v>
      </c>
      <c r="AA44" s="418">
        <f t="shared" ca="1" si="10"/>
        <v>36.617123208298217</v>
      </c>
      <c r="AB44" s="418">
        <f t="shared" ca="1" si="2"/>
        <v>36.617123208298217</v>
      </c>
      <c r="AC44" s="418">
        <f t="shared" ca="1" si="3"/>
        <v>36.617123208298217</v>
      </c>
    </row>
    <row r="45" spans="1:29">
      <c r="S45" s="418">
        <f t="shared" si="4"/>
        <v>0.4100000000000002</v>
      </c>
      <c r="T45" s="431">
        <f t="shared" si="5"/>
        <v>0.98777533580685306</v>
      </c>
      <c r="U45" s="418">
        <f t="shared" ca="1" si="0"/>
        <v>1</v>
      </c>
      <c r="V45" s="418">
        <f t="shared" ca="1" si="6"/>
        <v>0.12266674200071011</v>
      </c>
      <c r="W45" s="418">
        <f t="shared" ca="1" si="7"/>
        <v>0</v>
      </c>
      <c r="X45" s="418">
        <f t="shared" ca="1" si="8"/>
        <v>0.12266674200071011</v>
      </c>
      <c r="Y45" s="418">
        <f t="shared" ca="1" si="1"/>
        <v>0</v>
      </c>
      <c r="Z45" s="418">
        <f t="shared" ca="1" si="9"/>
        <v>0.12266674200071011</v>
      </c>
      <c r="AA45" s="418">
        <f t="shared" ca="1" si="10"/>
        <v>36.800022600213033</v>
      </c>
      <c r="AB45" s="418">
        <f t="shared" ca="1" si="2"/>
        <v>36.800022600213033</v>
      </c>
      <c r="AC45" s="418">
        <f t="shared" ca="1" si="3"/>
        <v>36.800022600213033</v>
      </c>
    </row>
    <row r="46" spans="1:29">
      <c r="S46" s="418">
        <f t="shared" si="4"/>
        <v>0.42000000000000021</v>
      </c>
      <c r="T46" s="431">
        <f t="shared" si="5"/>
        <v>0.98747904765155647</v>
      </c>
      <c r="U46" s="418">
        <f t="shared" ca="1" si="0"/>
        <v>1</v>
      </c>
      <c r="V46" s="418">
        <f t="shared" ca="1" si="6"/>
        <v>0.12327944874698062</v>
      </c>
      <c r="W46" s="418">
        <f t="shared" ca="1" si="7"/>
        <v>0</v>
      </c>
      <c r="X46" s="418">
        <f t="shared" ca="1" si="8"/>
        <v>0.12327944874698062</v>
      </c>
      <c r="Y46" s="418">
        <f t="shared" ca="1" si="1"/>
        <v>0</v>
      </c>
      <c r="Z46" s="418">
        <f t="shared" ca="1" si="9"/>
        <v>0.12327944874698062</v>
      </c>
      <c r="AA46" s="418">
        <f t="shared" ca="1" si="10"/>
        <v>36.983834624094186</v>
      </c>
      <c r="AB46" s="418">
        <f t="shared" ca="1" si="2"/>
        <v>36.983834624094186</v>
      </c>
      <c r="AC46" s="418">
        <f t="shared" ca="1" si="3"/>
        <v>36.983834624094186</v>
      </c>
    </row>
    <row r="47" spans="1:29">
      <c r="S47" s="418">
        <f t="shared" si="4"/>
        <v>0.43000000000000022</v>
      </c>
      <c r="T47" s="431">
        <f t="shared" si="5"/>
        <v>0.98718284836937475</v>
      </c>
      <c r="U47" s="418">
        <f t="shared" ca="1" si="0"/>
        <v>1</v>
      </c>
      <c r="V47" s="418">
        <f t="shared" ca="1" si="6"/>
        <v>0.12389521274811205</v>
      </c>
      <c r="W47" s="418">
        <f t="shared" ca="1" si="7"/>
        <v>0</v>
      </c>
      <c r="X47" s="418">
        <f t="shared" ca="1" si="8"/>
        <v>0.12389521274811205</v>
      </c>
      <c r="Y47" s="418">
        <f t="shared" ca="1" si="1"/>
        <v>0</v>
      </c>
      <c r="Z47" s="418">
        <f t="shared" ca="1" si="9"/>
        <v>0.12389521274811205</v>
      </c>
      <c r="AA47" s="418">
        <f t="shared" ca="1" si="10"/>
        <v>37.168563824433612</v>
      </c>
      <c r="AB47" s="418">
        <f t="shared" ca="1" si="2"/>
        <v>37.168563824433612</v>
      </c>
      <c r="AC47" s="418">
        <f t="shared" ca="1" si="3"/>
        <v>37.168563824433612</v>
      </c>
    </row>
    <row r="48" spans="1:29">
      <c r="S48" s="418">
        <f t="shared" si="4"/>
        <v>0.44000000000000022</v>
      </c>
      <c r="T48" s="431">
        <f t="shared" si="5"/>
        <v>0.98688673793365023</v>
      </c>
      <c r="U48" s="418">
        <f t="shared" ca="1" si="0"/>
        <v>1</v>
      </c>
      <c r="V48" s="418">
        <f t="shared" ca="1" si="6"/>
        <v>0.12451404922753002</v>
      </c>
      <c r="W48" s="418">
        <f t="shared" ca="1" si="7"/>
        <v>0</v>
      </c>
      <c r="X48" s="418">
        <f t="shared" ca="1" si="8"/>
        <v>0.12451404922753002</v>
      </c>
      <c r="Y48" s="418">
        <f t="shared" ca="1" si="1"/>
        <v>0</v>
      </c>
      <c r="Z48" s="418">
        <f t="shared" ca="1" si="9"/>
        <v>0.12451404922753002</v>
      </c>
      <c r="AA48" s="418">
        <f t="shared" ca="1" si="10"/>
        <v>37.354214768259006</v>
      </c>
      <c r="AB48" s="418">
        <f t="shared" ca="1" si="2"/>
        <v>37.354214768259006</v>
      </c>
      <c r="AC48" s="418">
        <f t="shared" ca="1" si="3"/>
        <v>37.354214768259006</v>
      </c>
    </row>
    <row r="49" spans="19:29">
      <c r="S49" s="418">
        <f t="shared" si="4"/>
        <v>0.45000000000000023</v>
      </c>
      <c r="T49" s="431">
        <f t="shared" si="5"/>
        <v>0.98659071631773265</v>
      </c>
      <c r="U49" s="418">
        <f t="shared" ca="1" si="0"/>
        <v>1</v>
      </c>
      <c r="V49" s="418">
        <f t="shared" ca="1" si="6"/>
        <v>0.1251359734841487</v>
      </c>
      <c r="W49" s="418">
        <f t="shared" ca="1" si="7"/>
        <v>0</v>
      </c>
      <c r="X49" s="418">
        <f t="shared" ca="1" si="8"/>
        <v>0.1251359734841487</v>
      </c>
      <c r="Y49" s="418">
        <f t="shared" ca="1" si="1"/>
        <v>0</v>
      </c>
      <c r="Z49" s="418">
        <f t="shared" ca="1" si="9"/>
        <v>0.1251359734841487</v>
      </c>
      <c r="AA49" s="418">
        <f t="shared" ca="1" si="10"/>
        <v>37.540792045244615</v>
      </c>
      <c r="AB49" s="418">
        <f t="shared" ca="1" si="2"/>
        <v>37.540792045244615</v>
      </c>
      <c r="AC49" s="418">
        <f t="shared" ca="1" si="3"/>
        <v>37.540792045244615</v>
      </c>
    </row>
    <row r="50" spans="19:29">
      <c r="S50" s="418">
        <f t="shared" si="4"/>
        <v>0.46000000000000024</v>
      </c>
      <c r="T50" s="431">
        <f t="shared" si="5"/>
        <v>0.98629478349498023</v>
      </c>
      <c r="U50" s="418">
        <f t="shared" ca="1" si="0"/>
        <v>1</v>
      </c>
      <c r="V50" s="418">
        <f t="shared" ca="1" si="6"/>
        <v>0.12576100089274195</v>
      </c>
      <c r="W50" s="418">
        <f t="shared" ca="1" si="7"/>
        <v>0</v>
      </c>
      <c r="X50" s="418">
        <f t="shared" ca="1" si="8"/>
        <v>0.12576100089274195</v>
      </c>
      <c r="Y50" s="418">
        <f t="shared" ca="1" si="1"/>
        <v>0</v>
      </c>
      <c r="Z50" s="418">
        <f t="shared" ca="1" si="9"/>
        <v>0.12576100089274195</v>
      </c>
      <c r="AA50" s="418">
        <f t="shared" ca="1" si="10"/>
        <v>37.728300267822583</v>
      </c>
      <c r="AB50" s="418">
        <f t="shared" ca="1" si="2"/>
        <v>37.728300267822583</v>
      </c>
      <c r="AC50" s="418">
        <f t="shared" ca="1" si="3"/>
        <v>37.728300267822583</v>
      </c>
    </row>
    <row r="51" spans="19:29">
      <c r="S51" s="418">
        <f t="shared" si="4"/>
        <v>0.47000000000000025</v>
      </c>
      <c r="T51" s="431">
        <f t="shared" si="5"/>
        <v>0.98599893943875894</v>
      </c>
      <c r="U51" s="418">
        <f t="shared" ca="1" si="0"/>
        <v>1</v>
      </c>
      <c r="V51" s="418">
        <f t="shared" ca="1" si="6"/>
        <v>0.12638914690431627</v>
      </c>
      <c r="W51" s="418">
        <f t="shared" ca="1" si="7"/>
        <v>0</v>
      </c>
      <c r="X51" s="418">
        <f t="shared" ca="1" si="8"/>
        <v>0.12638914690431627</v>
      </c>
      <c r="Y51" s="418">
        <f t="shared" ca="1" si="1"/>
        <v>0</v>
      </c>
      <c r="Z51" s="418">
        <f t="shared" ca="1" si="9"/>
        <v>0.12638914690431627</v>
      </c>
      <c r="AA51" s="418">
        <f t="shared" ca="1" si="10"/>
        <v>37.916744071294879</v>
      </c>
      <c r="AB51" s="418">
        <f t="shared" ca="1" si="2"/>
        <v>37.916744071294879</v>
      </c>
      <c r="AC51" s="418">
        <f t="shared" ca="1" si="3"/>
        <v>37.916744071294879</v>
      </c>
    </row>
    <row r="52" spans="19:29">
      <c r="S52" s="418">
        <f t="shared" si="4"/>
        <v>0.48000000000000026</v>
      </c>
      <c r="T52" s="431">
        <f t="shared" si="5"/>
        <v>0.98570318412244295</v>
      </c>
      <c r="U52" s="418">
        <f t="shared" ca="1" si="0"/>
        <v>1</v>
      </c>
      <c r="V52" s="418">
        <f t="shared" ca="1" si="6"/>
        <v>0.12702042704648556</v>
      </c>
      <c r="W52" s="418">
        <f t="shared" ca="1" si="7"/>
        <v>0</v>
      </c>
      <c r="X52" s="418">
        <f t="shared" ca="1" si="8"/>
        <v>0.12702042704648556</v>
      </c>
      <c r="Y52" s="418">
        <f t="shared" ca="1" si="1"/>
        <v>0</v>
      </c>
      <c r="Z52" s="418">
        <f t="shared" ca="1" si="9"/>
        <v>0.12702042704648556</v>
      </c>
      <c r="AA52" s="418">
        <f t="shared" ca="1" si="10"/>
        <v>38.106128113945665</v>
      </c>
      <c r="AB52" s="418">
        <f t="shared" ca="1" si="2"/>
        <v>38.106128113945665</v>
      </c>
      <c r="AC52" s="418">
        <f t="shared" ca="1" si="3"/>
        <v>38.106128113945665</v>
      </c>
    </row>
    <row r="53" spans="19:29">
      <c r="S53" s="418">
        <f t="shared" si="4"/>
        <v>0.49000000000000027</v>
      </c>
      <c r="T53" s="431">
        <f t="shared" si="5"/>
        <v>0.98540751751941424</v>
      </c>
      <c r="U53" s="418">
        <f t="shared" ca="1" si="0"/>
        <v>1</v>
      </c>
      <c r="V53" s="418">
        <f t="shared" ca="1" si="6"/>
        <v>0.1276548569238477</v>
      </c>
      <c r="W53" s="418">
        <f t="shared" ca="1" si="7"/>
        <v>0</v>
      </c>
      <c r="X53" s="418">
        <f t="shared" ca="1" si="8"/>
        <v>0.1276548569238477</v>
      </c>
      <c r="Y53" s="418">
        <f t="shared" ca="1" si="1"/>
        <v>0</v>
      </c>
      <c r="Z53" s="418">
        <f t="shared" ca="1" si="9"/>
        <v>0.1276548569238477</v>
      </c>
      <c r="AA53" s="418">
        <f t="shared" ca="1" si="10"/>
        <v>38.296457077154308</v>
      </c>
      <c r="AB53" s="418">
        <f t="shared" ca="1" si="2"/>
        <v>38.296457077154308</v>
      </c>
      <c r="AC53" s="418">
        <f t="shared" ca="1" si="3"/>
        <v>38.296457077154308</v>
      </c>
    </row>
    <row r="54" spans="19:29">
      <c r="S54" s="418">
        <f t="shared" si="4"/>
        <v>0.50000000000000022</v>
      </c>
      <c r="T54" s="431">
        <f t="shared" si="5"/>
        <v>0.98511193960306265</v>
      </c>
      <c r="U54" s="418">
        <f t="shared" ca="1" si="0"/>
        <v>1</v>
      </c>
      <c r="V54" s="418">
        <f t="shared" ca="1" si="6"/>
        <v>0.12829245221836294</v>
      </c>
      <c r="W54" s="418">
        <f t="shared" ca="1" si="7"/>
        <v>0</v>
      </c>
      <c r="X54" s="418">
        <f t="shared" ca="1" si="8"/>
        <v>0.12829245221836294</v>
      </c>
      <c r="Y54" s="418">
        <f t="shared" ca="1" si="1"/>
        <v>0</v>
      </c>
      <c r="Z54" s="418">
        <f t="shared" ca="1" si="9"/>
        <v>0.12829245221836294</v>
      </c>
      <c r="AA54" s="418">
        <f t="shared" ca="1" si="10"/>
        <v>38.487735665508879</v>
      </c>
      <c r="AB54" s="418">
        <f t="shared" ca="1" si="2"/>
        <v>38.487735665508879</v>
      </c>
      <c r="AC54" s="418">
        <f t="shared" ca="1" si="3"/>
        <v>38.487735665508879</v>
      </c>
    </row>
    <row r="55" spans="19:29">
      <c r="S55" s="418">
        <f t="shared" si="4"/>
        <v>0.51000000000000023</v>
      </c>
      <c r="T55" s="431">
        <f t="shared" si="5"/>
        <v>0.98481645034678633</v>
      </c>
      <c r="U55" s="418">
        <f t="shared" ca="1" si="0"/>
        <v>1</v>
      </c>
      <c r="V55" s="418">
        <f t="shared" ca="1" si="6"/>
        <v>0.12893322868973409</v>
      </c>
      <c r="W55" s="418">
        <f t="shared" ca="1" si="7"/>
        <v>0</v>
      </c>
      <c r="X55" s="418">
        <f t="shared" ca="1" si="8"/>
        <v>0.12893322868973409</v>
      </c>
      <c r="Y55" s="418">
        <f t="shared" ca="1" si="1"/>
        <v>0</v>
      </c>
      <c r="Z55" s="418">
        <f t="shared" ca="1" si="9"/>
        <v>0.12893322868973409</v>
      </c>
      <c r="AA55" s="418">
        <f t="shared" ca="1" si="10"/>
        <v>38.679968606920227</v>
      </c>
      <c r="AB55" s="418">
        <f t="shared" ca="1" si="2"/>
        <v>38.679968606920227</v>
      </c>
      <c r="AC55" s="418">
        <f t="shared" ca="1" si="3"/>
        <v>38.679968606920227</v>
      </c>
    </row>
    <row r="56" spans="19:29">
      <c r="S56" s="418">
        <f t="shared" si="4"/>
        <v>0.52000000000000024</v>
      </c>
      <c r="T56" s="431">
        <f t="shared" si="5"/>
        <v>0.98452104972399124</v>
      </c>
      <c r="U56" s="418">
        <f t="shared" ca="1" si="0"/>
        <v>1</v>
      </c>
      <c r="V56" s="418">
        <f t="shared" ca="1" si="6"/>
        <v>0.12957720217578858</v>
      </c>
      <c r="W56" s="418">
        <f t="shared" ca="1" si="7"/>
        <v>0</v>
      </c>
      <c r="X56" s="418">
        <f t="shared" ca="1" si="8"/>
        <v>0.12957720217578858</v>
      </c>
      <c r="Y56" s="418">
        <f t="shared" ca="1" si="1"/>
        <v>0</v>
      </c>
      <c r="Z56" s="418">
        <f t="shared" ca="1" si="9"/>
        <v>0.12957720217578858</v>
      </c>
      <c r="AA56" s="418">
        <f t="shared" ca="1" si="10"/>
        <v>38.873160652736573</v>
      </c>
      <c r="AB56" s="418">
        <f t="shared" ca="1" si="2"/>
        <v>38.873160652736573</v>
      </c>
      <c r="AC56" s="418">
        <f t="shared" ca="1" si="3"/>
        <v>38.873160652736573</v>
      </c>
    </row>
    <row r="57" spans="19:29">
      <c r="S57" s="418">
        <f t="shared" si="4"/>
        <v>0.53000000000000025</v>
      </c>
      <c r="T57" s="431">
        <f t="shared" si="5"/>
        <v>0.9842257377080913</v>
      </c>
      <c r="U57" s="418">
        <f t="shared" ca="1" si="0"/>
        <v>1</v>
      </c>
      <c r="V57" s="418">
        <f t="shared" ca="1" si="6"/>
        <v>0.13022438859286237</v>
      </c>
      <c r="W57" s="418">
        <f t="shared" ca="1" si="7"/>
        <v>0</v>
      </c>
      <c r="X57" s="418">
        <f t="shared" ca="1" si="8"/>
        <v>0.13022438859286237</v>
      </c>
      <c r="Y57" s="418">
        <f t="shared" ca="1" si="1"/>
        <v>0</v>
      </c>
      <c r="Z57" s="418">
        <f t="shared" ca="1" si="9"/>
        <v>0.13022438859286237</v>
      </c>
      <c r="AA57" s="418">
        <f t="shared" ca="1" si="10"/>
        <v>39.067316577858712</v>
      </c>
      <c r="AB57" s="418">
        <f t="shared" ca="1" si="2"/>
        <v>39.067316577858712</v>
      </c>
      <c r="AC57" s="418">
        <f t="shared" ca="1" si="3"/>
        <v>39.067316577858712</v>
      </c>
    </row>
    <row r="58" spans="19:29">
      <c r="S58" s="418">
        <f t="shared" si="4"/>
        <v>0.54000000000000026</v>
      </c>
      <c r="T58" s="431">
        <f t="shared" si="5"/>
        <v>0.98393051427250833</v>
      </c>
      <c r="U58" s="418">
        <f t="shared" ca="1" si="0"/>
        <v>1</v>
      </c>
      <c r="V58" s="418">
        <f t="shared" ca="1" si="6"/>
        <v>0.13087480393618567</v>
      </c>
      <c r="W58" s="418">
        <f t="shared" ca="1" si="7"/>
        <v>0</v>
      </c>
      <c r="X58" s="418">
        <f t="shared" ca="1" si="8"/>
        <v>0.13087480393618567</v>
      </c>
      <c r="Y58" s="418">
        <f t="shared" ca="1" si="1"/>
        <v>0</v>
      </c>
      <c r="Z58" s="418">
        <f t="shared" ca="1" si="9"/>
        <v>0.13087480393618567</v>
      </c>
      <c r="AA58" s="418">
        <f t="shared" ca="1" si="10"/>
        <v>39.262441180855703</v>
      </c>
      <c r="AB58" s="418">
        <f t="shared" ca="1" si="2"/>
        <v>39.262441180855703</v>
      </c>
      <c r="AC58" s="418">
        <f t="shared" ca="1" si="3"/>
        <v>39.262441180855703</v>
      </c>
    </row>
    <row r="59" spans="19:29">
      <c r="S59" s="418">
        <f t="shared" si="4"/>
        <v>0.55000000000000027</v>
      </c>
      <c r="T59" s="431">
        <f t="shared" si="5"/>
        <v>0.98363537939067236</v>
      </c>
      <c r="U59" s="418">
        <f t="shared" ca="1" si="0"/>
        <v>1</v>
      </c>
      <c r="V59" s="418">
        <f t="shared" ca="1" si="6"/>
        <v>0.13152846428027054</v>
      </c>
      <c r="W59" s="418">
        <f t="shared" ca="1" si="7"/>
        <v>0</v>
      </c>
      <c r="X59" s="418">
        <f t="shared" ca="1" si="8"/>
        <v>0.13152846428027054</v>
      </c>
      <c r="Y59" s="418">
        <f t="shared" ca="1" si="1"/>
        <v>0</v>
      </c>
      <c r="Z59" s="418">
        <f t="shared" ca="1" si="9"/>
        <v>0.13152846428027054</v>
      </c>
      <c r="AA59" s="418">
        <f t="shared" ca="1" si="10"/>
        <v>39.458539284081162</v>
      </c>
      <c r="AB59" s="418">
        <f t="shared" ca="1" si="2"/>
        <v>39.458539284081162</v>
      </c>
      <c r="AC59" s="418">
        <f t="shared" ca="1" si="3"/>
        <v>39.458539284081162</v>
      </c>
    </row>
    <row r="60" spans="19:29">
      <c r="S60" s="418">
        <f t="shared" si="4"/>
        <v>0.56000000000000028</v>
      </c>
      <c r="T60" s="431">
        <f t="shared" si="5"/>
        <v>0.9833403330360212</v>
      </c>
      <c r="U60" s="418">
        <f t="shared" ca="1" si="0"/>
        <v>1</v>
      </c>
      <c r="V60" s="418">
        <f t="shared" ca="1" si="6"/>
        <v>0.13218538577930039</v>
      </c>
      <c r="W60" s="418">
        <f t="shared" ca="1" si="7"/>
        <v>0</v>
      </c>
      <c r="X60" s="418">
        <f t="shared" ca="1" si="8"/>
        <v>0.13218538577930039</v>
      </c>
      <c r="Y60" s="418">
        <f t="shared" ca="1" si="1"/>
        <v>0</v>
      </c>
      <c r="Z60" s="418">
        <f t="shared" ca="1" si="9"/>
        <v>0.13218538577930039</v>
      </c>
      <c r="AA60" s="418">
        <f t="shared" ca="1" si="10"/>
        <v>39.655615733790114</v>
      </c>
      <c r="AB60" s="418">
        <f t="shared" ca="1" si="2"/>
        <v>39.655615733790114</v>
      </c>
      <c r="AC60" s="418">
        <f t="shared" ca="1" si="3"/>
        <v>39.655615733790114</v>
      </c>
    </row>
    <row r="61" spans="19:29">
      <c r="S61" s="418">
        <f t="shared" si="4"/>
        <v>0.57000000000000028</v>
      </c>
      <c r="T61" s="431">
        <f t="shared" si="5"/>
        <v>0.98304537518200075</v>
      </c>
      <c r="U61" s="418">
        <f t="shared" ca="1" si="0"/>
        <v>1</v>
      </c>
      <c r="V61" s="418">
        <f t="shared" ca="1" si="6"/>
        <v>0.13284558466752133</v>
      </c>
      <c r="W61" s="418">
        <f t="shared" ca="1" si="7"/>
        <v>0</v>
      </c>
      <c r="X61" s="418">
        <f t="shared" ca="1" si="8"/>
        <v>0.13284558466752133</v>
      </c>
      <c r="Y61" s="418">
        <f t="shared" ca="1" si="1"/>
        <v>0</v>
      </c>
      <c r="Z61" s="418">
        <f t="shared" ca="1" si="9"/>
        <v>0.13284558466752133</v>
      </c>
      <c r="AA61" s="418">
        <f t="shared" ca="1" si="10"/>
        <v>39.8536754002564</v>
      </c>
      <c r="AB61" s="418">
        <f t="shared" ca="1" si="2"/>
        <v>39.8536754002564</v>
      </c>
      <c r="AC61" s="418">
        <f t="shared" ca="1" si="3"/>
        <v>39.8536754002564</v>
      </c>
    </row>
    <row r="62" spans="19:29">
      <c r="S62" s="418">
        <f t="shared" si="4"/>
        <v>0.58000000000000029</v>
      </c>
      <c r="T62" s="431">
        <f t="shared" si="5"/>
        <v>0.98275050580206458</v>
      </c>
      <c r="U62" s="418">
        <f t="shared" ca="1" si="0"/>
        <v>1</v>
      </c>
      <c r="V62" s="418">
        <f t="shared" ca="1" si="6"/>
        <v>0.13350907725963537</v>
      </c>
      <c r="W62" s="418">
        <f t="shared" ca="1" si="7"/>
        <v>0</v>
      </c>
      <c r="X62" s="418">
        <f t="shared" ca="1" si="8"/>
        <v>0.13350907725963537</v>
      </c>
      <c r="Y62" s="418">
        <f t="shared" ca="1" si="1"/>
        <v>0</v>
      </c>
      <c r="Z62" s="418">
        <f t="shared" ca="1" si="9"/>
        <v>0.13350907725963537</v>
      </c>
      <c r="AA62" s="418">
        <f t="shared" ca="1" si="10"/>
        <v>40.052723177890613</v>
      </c>
      <c r="AB62" s="418">
        <f t="shared" ca="1" si="2"/>
        <v>40.052723177890613</v>
      </c>
      <c r="AC62" s="418">
        <f t="shared" ca="1" si="3"/>
        <v>40.052723177890613</v>
      </c>
    </row>
    <row r="63" spans="19:29">
      <c r="S63" s="418">
        <f t="shared" si="4"/>
        <v>0.5900000000000003</v>
      </c>
      <c r="T63" s="431">
        <f t="shared" si="5"/>
        <v>0.9824557248696747</v>
      </c>
      <c r="U63" s="418">
        <f t="shared" ca="1" si="0"/>
        <v>1</v>
      </c>
      <c r="V63" s="418">
        <f t="shared" ca="1" si="6"/>
        <v>0.13417587995119559</v>
      </c>
      <c r="W63" s="418">
        <f t="shared" ca="1" si="7"/>
        <v>0</v>
      </c>
      <c r="X63" s="418">
        <f t="shared" ca="1" si="8"/>
        <v>0.13417587995119559</v>
      </c>
      <c r="Y63" s="418">
        <f t="shared" ca="1" si="1"/>
        <v>0</v>
      </c>
      <c r="Z63" s="418">
        <f t="shared" ca="1" si="9"/>
        <v>0.13417587995119559</v>
      </c>
      <c r="AA63" s="418">
        <f t="shared" ca="1" si="10"/>
        <v>40.252763985358676</v>
      </c>
      <c r="AB63" s="418">
        <f t="shared" ca="1" si="2"/>
        <v>40.252763985358676</v>
      </c>
      <c r="AC63" s="418">
        <f t="shared" ca="1" si="3"/>
        <v>40.252763985358676</v>
      </c>
    </row>
    <row r="64" spans="19:29">
      <c r="S64" s="418">
        <f t="shared" si="4"/>
        <v>0.60000000000000031</v>
      </c>
      <c r="T64" s="431">
        <f t="shared" si="5"/>
        <v>0.98216103235830066</v>
      </c>
      <c r="U64" s="418">
        <f t="shared" ca="1" si="0"/>
        <v>1</v>
      </c>
      <c r="V64" s="418">
        <f t="shared" ca="1" si="6"/>
        <v>0.13484600921900322</v>
      </c>
      <c r="W64" s="418">
        <f t="shared" ca="1" si="7"/>
        <v>0</v>
      </c>
      <c r="X64" s="418">
        <f t="shared" ca="1" si="8"/>
        <v>0.13484600921900322</v>
      </c>
      <c r="Y64" s="418">
        <f t="shared" ca="1" si="1"/>
        <v>0</v>
      </c>
      <c r="Z64" s="418">
        <f t="shared" ca="1" si="9"/>
        <v>0.13484600921900322</v>
      </c>
      <c r="AA64" s="418">
        <f t="shared" ca="1" si="10"/>
        <v>40.453802765700964</v>
      </c>
      <c r="AB64" s="418">
        <f t="shared" ca="1" si="2"/>
        <v>40.453802765700964</v>
      </c>
      <c r="AC64" s="418">
        <f t="shared" ca="1" si="3"/>
        <v>40.453802765700964</v>
      </c>
    </row>
    <row r="65" spans="19:29">
      <c r="S65" s="418">
        <f t="shared" si="4"/>
        <v>0.61000000000000032</v>
      </c>
      <c r="T65" s="431">
        <f t="shared" si="5"/>
        <v>0.98186642824142023</v>
      </c>
      <c r="U65" s="418">
        <f t="shared" ca="1" si="0"/>
        <v>1</v>
      </c>
      <c r="V65" s="418">
        <f t="shared" ca="1" si="6"/>
        <v>0.13551948162150648</v>
      </c>
      <c r="W65" s="418">
        <f t="shared" ca="1" si="7"/>
        <v>0</v>
      </c>
      <c r="X65" s="418">
        <f t="shared" ca="1" si="8"/>
        <v>0.13551948162150648</v>
      </c>
      <c r="Y65" s="418">
        <f t="shared" ca="1" si="1"/>
        <v>0</v>
      </c>
      <c r="Z65" s="418">
        <f t="shared" ca="1" si="9"/>
        <v>0.13551948162150648</v>
      </c>
      <c r="AA65" s="418">
        <f t="shared" ca="1" si="10"/>
        <v>40.655844486451947</v>
      </c>
      <c r="AB65" s="418">
        <f t="shared" ca="1" si="2"/>
        <v>40.655844486451947</v>
      </c>
      <c r="AC65" s="418">
        <f t="shared" ca="1" si="3"/>
        <v>40.655844486451947</v>
      </c>
    </row>
    <row r="66" spans="19:29">
      <c r="S66" s="418">
        <f t="shared" si="4"/>
        <v>0.62000000000000033</v>
      </c>
      <c r="T66" s="431">
        <f t="shared" si="5"/>
        <v>0.98157191249251907</v>
      </c>
      <c r="U66" s="418">
        <f t="shared" ca="1" si="0"/>
        <v>1</v>
      </c>
      <c r="V66" s="418">
        <f t="shared" ca="1" si="6"/>
        <v>0.13619631379920155</v>
      </c>
      <c r="W66" s="418">
        <f t="shared" ca="1" si="7"/>
        <v>0</v>
      </c>
      <c r="X66" s="418">
        <f t="shared" ca="1" si="8"/>
        <v>0.13619631379920155</v>
      </c>
      <c r="Y66" s="418">
        <f t="shared" ca="1" si="1"/>
        <v>0</v>
      </c>
      <c r="Z66" s="418">
        <f t="shared" ca="1" si="9"/>
        <v>0.13619631379920155</v>
      </c>
      <c r="AA66" s="418">
        <f t="shared" ca="1" si="10"/>
        <v>40.858894139760466</v>
      </c>
      <c r="AB66" s="418">
        <f t="shared" ca="1" si="2"/>
        <v>40.858894139760466</v>
      </c>
      <c r="AC66" s="418">
        <f t="shared" ca="1" si="3"/>
        <v>40.858894139760466</v>
      </c>
    </row>
    <row r="67" spans="19:29">
      <c r="S67" s="418">
        <f t="shared" si="4"/>
        <v>0.63000000000000034</v>
      </c>
      <c r="T67" s="431">
        <f t="shared" si="5"/>
        <v>0.98127748508509061</v>
      </c>
      <c r="U67" s="418">
        <f t="shared" ca="1" si="0"/>
        <v>1</v>
      </c>
      <c r="V67" s="418">
        <f t="shared" ca="1" si="6"/>
        <v>0.13687652247503537</v>
      </c>
      <c r="W67" s="418">
        <f t="shared" ca="1" si="7"/>
        <v>0</v>
      </c>
      <c r="X67" s="418">
        <f t="shared" ca="1" si="8"/>
        <v>0.13687652247503537</v>
      </c>
      <c r="Y67" s="418">
        <f t="shared" ca="1" si="1"/>
        <v>0</v>
      </c>
      <c r="Z67" s="418">
        <f t="shared" ca="1" si="9"/>
        <v>0.13687652247503537</v>
      </c>
      <c r="AA67" s="418">
        <f t="shared" ca="1" si="10"/>
        <v>41.062956742510615</v>
      </c>
      <c r="AB67" s="418">
        <f t="shared" ca="1" si="2"/>
        <v>41.062956742510615</v>
      </c>
      <c r="AC67" s="418">
        <f t="shared" ca="1" si="3"/>
        <v>41.062956742510615</v>
      </c>
    </row>
    <row r="68" spans="19:29">
      <c r="S68" s="418">
        <f t="shared" si="4"/>
        <v>0.64000000000000035</v>
      </c>
      <c r="T68" s="431">
        <f t="shared" si="5"/>
        <v>0.98098314599263647</v>
      </c>
      <c r="U68" s="418">
        <f t="shared" ca="1" si="0"/>
        <v>1</v>
      </c>
      <c r="V68" s="418">
        <f t="shared" ca="1" si="6"/>
        <v>0.13756012445481033</v>
      </c>
      <c r="W68" s="418">
        <f t="shared" ca="1" si="7"/>
        <v>0</v>
      </c>
      <c r="X68" s="418">
        <f t="shared" ca="1" si="8"/>
        <v>0.13756012445481033</v>
      </c>
      <c r="Y68" s="418">
        <f t="shared" ca="1" si="1"/>
        <v>0</v>
      </c>
      <c r="Z68" s="418">
        <f t="shared" ca="1" si="9"/>
        <v>0.13756012445481033</v>
      </c>
      <c r="AA68" s="418">
        <f t="shared" ca="1" si="10"/>
        <v>41.268037336443101</v>
      </c>
      <c r="AB68" s="418">
        <f t="shared" ca="1" si="2"/>
        <v>41.268037336443101</v>
      </c>
      <c r="AC68" s="418">
        <f t="shared" ca="1" si="3"/>
        <v>41.268037336443101</v>
      </c>
    </row>
    <row r="69" spans="19:29">
      <c r="S69" s="418">
        <f t="shared" si="4"/>
        <v>0.65000000000000036</v>
      </c>
      <c r="T69" s="431">
        <f t="shared" ref="T69:T132" si="11">EXP(-S69*$C$13)</f>
        <v>0.9806888951886662</v>
      </c>
      <c r="U69" s="418">
        <f t="shared" ref="U69:U132" ca="1" si="12">EXP($C$11*_xlfn.NORM.INV(RAND(),0,1))</f>
        <v>1</v>
      </c>
      <c r="V69" s="418">
        <f t="shared" ca="1" si="6"/>
        <v>0.13824713662759106</v>
      </c>
      <c r="W69" s="418">
        <f t="shared" ca="1" si="7"/>
        <v>0</v>
      </c>
      <c r="X69" s="418">
        <f t="shared" ca="1" si="8"/>
        <v>0.13824713662759106</v>
      </c>
      <c r="Y69" s="418">
        <f t="shared" ref="Y69:Y132" ca="1" si="13">IF(OR(X69&gt;$C$8,Y68=1),1,0)</f>
        <v>0</v>
      </c>
      <c r="Z69" s="418">
        <f t="shared" ref="Z69:Z132" ca="1" si="14">IF(Y69=0,V69,0)+IF(AND(Y69=1,Y68=0),V69*$C$9,0)+IF(AND(Y69=1,Y68=1),Z68*EXP($C$10*0.01),0)</f>
        <v>0.13824713662759106</v>
      </c>
      <c r="AA69" s="418">
        <f t="shared" ref="AA69:AA132" ca="1" si="15">V69*$C$12</f>
        <v>41.47414098827732</v>
      </c>
      <c r="AB69" s="418">
        <f t="shared" ref="AB69:AB132" ca="1" si="16">X69*$C$12</f>
        <v>41.47414098827732</v>
      </c>
      <c r="AC69" s="418">
        <f t="shared" ref="AC69:AC132" ca="1" si="17">Z69*$C$12</f>
        <v>41.47414098827732</v>
      </c>
    </row>
    <row r="70" spans="19:29">
      <c r="S70" s="418">
        <f t="shared" ref="S70:S133" si="18">S69+0.01</f>
        <v>0.66000000000000036</v>
      </c>
      <c r="T70" s="431">
        <f t="shared" si="11"/>
        <v>0.98039473264669708</v>
      </c>
      <c r="U70" s="418">
        <f t="shared" ca="1" si="12"/>
        <v>1</v>
      </c>
      <c r="V70" s="418">
        <f t="shared" ref="V70:V133" ca="1" si="19">V69*U69+$C$6*V69*(1-V69/IF($C$4&gt;0,$C$4,10000000))*0.01</f>
        <v>0.13893757596611295</v>
      </c>
      <c r="W70" s="418">
        <f t="shared" ref="W70:W133" ca="1" si="20">IF(OR(V70&gt;$C$7,W69=1),1,0)</f>
        <v>0</v>
      </c>
      <c r="X70" s="418">
        <f t="shared" ref="X70:X133" ca="1" si="21">IF(W70=0,V70,0)+IF(AND(W70=1,W69=0),V70*$C$9,0)+IF(AND(W70=1,W69=1),X69*EXP($C$10*0.01*U70),0)</f>
        <v>0.13893757596611295</v>
      </c>
      <c r="Y70" s="418">
        <f t="shared" ca="1" si="13"/>
        <v>0</v>
      </c>
      <c r="Z70" s="418">
        <f t="shared" ca="1" si="14"/>
        <v>0.13893757596611295</v>
      </c>
      <c r="AA70" s="418">
        <f t="shared" ca="1" si="15"/>
        <v>41.681272789833884</v>
      </c>
      <c r="AB70" s="418">
        <f t="shared" ca="1" si="16"/>
        <v>41.681272789833884</v>
      </c>
      <c r="AC70" s="418">
        <f t="shared" ca="1" si="17"/>
        <v>41.681272789833884</v>
      </c>
    </row>
    <row r="71" spans="19:29">
      <c r="S71" s="418">
        <f t="shared" si="18"/>
        <v>0.67000000000000037</v>
      </c>
      <c r="T71" s="431">
        <f t="shared" si="11"/>
        <v>0.98010065834025462</v>
      </c>
      <c r="U71" s="418">
        <f t="shared" ca="1" si="12"/>
        <v>1</v>
      </c>
      <c r="V71" s="418">
        <f t="shared" ca="1" si="19"/>
        <v>0.13963145952719289</v>
      </c>
      <c r="W71" s="418">
        <f t="shared" ca="1" si="20"/>
        <v>0</v>
      </c>
      <c r="X71" s="418">
        <f t="shared" ca="1" si="21"/>
        <v>0.13963145952719289</v>
      </c>
      <c r="Y71" s="418">
        <f t="shared" ca="1" si="13"/>
        <v>0</v>
      </c>
      <c r="Z71" s="418">
        <f t="shared" ca="1" si="14"/>
        <v>0.13963145952719289</v>
      </c>
      <c r="AA71" s="418">
        <f t="shared" ca="1" si="15"/>
        <v>41.889437858157869</v>
      </c>
      <c r="AB71" s="418">
        <f t="shared" ca="1" si="16"/>
        <v>41.889437858157869</v>
      </c>
      <c r="AC71" s="418">
        <f t="shared" ca="1" si="17"/>
        <v>41.889437858157869</v>
      </c>
    </row>
    <row r="72" spans="19:29">
      <c r="S72" s="418">
        <f t="shared" si="18"/>
        <v>0.68000000000000038</v>
      </c>
      <c r="T72" s="431">
        <f t="shared" si="11"/>
        <v>0.9798066722428721</v>
      </c>
      <c r="U72" s="418">
        <f t="shared" ca="1" si="12"/>
        <v>1</v>
      </c>
      <c r="V72" s="418">
        <f t="shared" ca="1" si="19"/>
        <v>0.14032880445214177</v>
      </c>
      <c r="W72" s="418">
        <f t="shared" ca="1" si="20"/>
        <v>0</v>
      </c>
      <c r="X72" s="418">
        <f t="shared" ca="1" si="21"/>
        <v>0.14032880445214177</v>
      </c>
      <c r="Y72" s="418">
        <f t="shared" ca="1" si="13"/>
        <v>0</v>
      </c>
      <c r="Z72" s="418">
        <f t="shared" ca="1" si="14"/>
        <v>0.14032880445214177</v>
      </c>
      <c r="AA72" s="418">
        <f t="shared" ca="1" si="15"/>
        <v>42.098641335642533</v>
      </c>
      <c r="AB72" s="418">
        <f t="shared" ca="1" si="16"/>
        <v>42.098641335642533</v>
      </c>
      <c r="AC72" s="418">
        <f t="shared" ca="1" si="17"/>
        <v>42.098641335642533</v>
      </c>
    </row>
    <row r="73" spans="19:29">
      <c r="S73" s="418">
        <f t="shared" si="18"/>
        <v>0.69000000000000039</v>
      </c>
      <c r="T73" s="431">
        <f t="shared" si="11"/>
        <v>0.97951277432809059</v>
      </c>
      <c r="U73" s="418">
        <f t="shared" ca="1" si="12"/>
        <v>1</v>
      </c>
      <c r="V73" s="418">
        <f t="shared" ca="1" si="19"/>
        <v>0.14102962796717919</v>
      </c>
      <c r="W73" s="418">
        <f t="shared" ca="1" si="20"/>
        <v>0</v>
      </c>
      <c r="X73" s="418">
        <f t="shared" ca="1" si="21"/>
        <v>0.14102962796717919</v>
      </c>
      <c r="Y73" s="418">
        <f t="shared" ca="1" si="13"/>
        <v>0</v>
      </c>
      <c r="Z73" s="418">
        <f t="shared" ca="1" si="14"/>
        <v>0.14102962796717919</v>
      </c>
      <c r="AA73" s="418">
        <f t="shared" ca="1" si="15"/>
        <v>42.308888390153754</v>
      </c>
      <c r="AB73" s="418">
        <f t="shared" ca="1" si="16"/>
        <v>42.308888390153754</v>
      </c>
      <c r="AC73" s="418">
        <f t="shared" ca="1" si="17"/>
        <v>42.308888390153754</v>
      </c>
    </row>
    <row r="74" spans="19:29">
      <c r="S74" s="418">
        <f t="shared" si="18"/>
        <v>0.7000000000000004</v>
      </c>
      <c r="T74" s="431">
        <f t="shared" si="11"/>
        <v>0.97921896456945956</v>
      </c>
      <c r="U74" s="418">
        <f t="shared" ca="1" si="12"/>
        <v>1</v>
      </c>
      <c r="V74" s="418">
        <f t="shared" ca="1" si="19"/>
        <v>0.1417339473838499</v>
      </c>
      <c r="W74" s="418">
        <f t="shared" ca="1" si="20"/>
        <v>0</v>
      </c>
      <c r="X74" s="418">
        <f t="shared" ca="1" si="21"/>
        <v>0.1417339473838499</v>
      </c>
      <c r="Y74" s="418">
        <f t="shared" ca="1" si="13"/>
        <v>0</v>
      </c>
      <c r="Z74" s="418">
        <f t="shared" ca="1" si="14"/>
        <v>0.1417339473838499</v>
      </c>
      <c r="AA74" s="418">
        <f t="shared" ca="1" si="15"/>
        <v>42.52018421515497</v>
      </c>
      <c r="AB74" s="418">
        <f t="shared" ca="1" si="16"/>
        <v>42.52018421515497</v>
      </c>
      <c r="AC74" s="418">
        <f t="shared" ca="1" si="17"/>
        <v>42.52018421515497</v>
      </c>
    </row>
    <row r="75" spans="19:29">
      <c r="S75" s="418">
        <f t="shared" si="18"/>
        <v>0.71000000000000041</v>
      </c>
      <c r="T75" s="431">
        <f t="shared" si="11"/>
        <v>0.97892524294053596</v>
      </c>
      <c r="U75" s="418">
        <f t="shared" ca="1" si="12"/>
        <v>1</v>
      </c>
      <c r="V75" s="418">
        <f t="shared" ca="1" si="19"/>
        <v>0.14244178009944244</v>
      </c>
      <c r="W75" s="418">
        <f t="shared" ca="1" si="20"/>
        <v>0</v>
      </c>
      <c r="X75" s="418">
        <f t="shared" ca="1" si="21"/>
        <v>0.14244178009944244</v>
      </c>
      <c r="Y75" s="418">
        <f t="shared" ca="1" si="13"/>
        <v>0</v>
      </c>
      <c r="Z75" s="418">
        <f t="shared" ca="1" si="14"/>
        <v>0.14244178009944244</v>
      </c>
      <c r="AA75" s="418">
        <f t="shared" ca="1" si="15"/>
        <v>42.732534029832735</v>
      </c>
      <c r="AB75" s="418">
        <f t="shared" ca="1" si="16"/>
        <v>42.732534029832735</v>
      </c>
      <c r="AC75" s="418">
        <f t="shared" ca="1" si="17"/>
        <v>42.732534029832735</v>
      </c>
    </row>
    <row r="76" spans="19:29">
      <c r="S76" s="418">
        <f t="shared" si="18"/>
        <v>0.72000000000000042</v>
      </c>
      <c r="T76" s="431">
        <f t="shared" si="11"/>
        <v>0.97863160941488492</v>
      </c>
      <c r="U76" s="418">
        <f t="shared" ca="1" si="12"/>
        <v>1</v>
      </c>
      <c r="V76" s="418">
        <f t="shared" ca="1" si="19"/>
        <v>0.14315314359740974</v>
      </c>
      <c r="W76" s="418">
        <f t="shared" ca="1" si="20"/>
        <v>0</v>
      </c>
      <c r="X76" s="418">
        <f t="shared" ca="1" si="21"/>
        <v>0.14315314359740974</v>
      </c>
      <c r="Y76" s="418">
        <f t="shared" ca="1" si="13"/>
        <v>0</v>
      </c>
      <c r="Z76" s="418">
        <f t="shared" ca="1" si="14"/>
        <v>0.14315314359740974</v>
      </c>
      <c r="AA76" s="418">
        <f t="shared" ca="1" si="15"/>
        <v>42.945943079222921</v>
      </c>
      <c r="AB76" s="418">
        <f t="shared" ca="1" si="16"/>
        <v>42.945943079222921</v>
      </c>
      <c r="AC76" s="418">
        <f t="shared" ca="1" si="17"/>
        <v>42.945943079222921</v>
      </c>
    </row>
    <row r="77" spans="19:29">
      <c r="S77" s="418">
        <f t="shared" si="18"/>
        <v>0.73000000000000043</v>
      </c>
      <c r="T77" s="431">
        <f t="shared" si="11"/>
        <v>0.97833806396607936</v>
      </c>
      <c r="U77" s="418">
        <f t="shared" ca="1" si="12"/>
        <v>1</v>
      </c>
      <c r="V77" s="418">
        <f t="shared" ca="1" si="19"/>
        <v>0.14386805544779172</v>
      </c>
      <c r="W77" s="418">
        <f t="shared" ca="1" si="20"/>
        <v>0</v>
      </c>
      <c r="X77" s="418">
        <f t="shared" ca="1" si="21"/>
        <v>0.14386805544779172</v>
      </c>
      <c r="Y77" s="418">
        <f t="shared" ca="1" si="13"/>
        <v>0</v>
      </c>
      <c r="Z77" s="418">
        <f t="shared" ca="1" si="14"/>
        <v>0.14386805544779172</v>
      </c>
      <c r="AA77" s="418">
        <f t="shared" ca="1" si="15"/>
        <v>43.160416634337516</v>
      </c>
      <c r="AB77" s="418">
        <f t="shared" ca="1" si="16"/>
        <v>43.160416634337516</v>
      </c>
      <c r="AC77" s="418">
        <f t="shared" ca="1" si="17"/>
        <v>43.160416634337516</v>
      </c>
    </row>
    <row r="78" spans="19:29">
      <c r="S78" s="418">
        <f t="shared" si="18"/>
        <v>0.74000000000000044</v>
      </c>
      <c r="T78" s="431">
        <f t="shared" si="11"/>
        <v>0.9780446065677002</v>
      </c>
      <c r="U78" s="418">
        <f t="shared" ca="1" si="12"/>
        <v>1</v>
      </c>
      <c r="V78" s="418">
        <f t="shared" ca="1" si="19"/>
        <v>0.1445865333076399</v>
      </c>
      <c r="W78" s="418">
        <f t="shared" ca="1" si="20"/>
        <v>0</v>
      </c>
      <c r="X78" s="418">
        <f t="shared" ca="1" si="21"/>
        <v>0.1445865333076399</v>
      </c>
      <c r="Y78" s="418">
        <f t="shared" ca="1" si="13"/>
        <v>0</v>
      </c>
      <c r="Z78" s="418">
        <f t="shared" ca="1" si="14"/>
        <v>0.1445865333076399</v>
      </c>
      <c r="AA78" s="418">
        <f t="shared" ca="1" si="15"/>
        <v>43.375959992291968</v>
      </c>
      <c r="AB78" s="418">
        <f t="shared" ca="1" si="16"/>
        <v>43.375959992291968</v>
      </c>
      <c r="AC78" s="418">
        <f t="shared" ca="1" si="17"/>
        <v>43.375959992291968</v>
      </c>
    </row>
    <row r="79" spans="19:29">
      <c r="S79" s="418">
        <f t="shared" si="18"/>
        <v>0.75000000000000044</v>
      </c>
      <c r="T79" s="431">
        <f t="shared" si="11"/>
        <v>0.97775123719333634</v>
      </c>
      <c r="U79" s="418">
        <f t="shared" ca="1" si="12"/>
        <v>1</v>
      </c>
      <c r="V79" s="418">
        <f t="shared" ca="1" si="19"/>
        <v>0.14530859492144418</v>
      </c>
      <c r="W79" s="418">
        <f t="shared" ca="1" si="20"/>
        <v>0</v>
      </c>
      <c r="X79" s="418">
        <f t="shared" ca="1" si="21"/>
        <v>0.14530859492144418</v>
      </c>
      <c r="Y79" s="418">
        <f t="shared" ca="1" si="13"/>
        <v>0</v>
      </c>
      <c r="Z79" s="418">
        <f t="shared" ca="1" si="14"/>
        <v>0.14530859492144418</v>
      </c>
      <c r="AA79" s="418">
        <f t="shared" ca="1" si="15"/>
        <v>43.592578476433253</v>
      </c>
      <c r="AB79" s="418">
        <f t="shared" ca="1" si="16"/>
        <v>43.592578476433253</v>
      </c>
      <c r="AC79" s="418">
        <f t="shared" ca="1" si="17"/>
        <v>43.592578476433253</v>
      </c>
    </row>
    <row r="80" spans="19:29">
      <c r="S80" s="418">
        <f t="shared" si="18"/>
        <v>0.76000000000000045</v>
      </c>
      <c r="T80" s="431">
        <f t="shared" si="11"/>
        <v>0.97745795581658446</v>
      </c>
      <c r="U80" s="418">
        <f t="shared" ca="1" si="12"/>
        <v>1</v>
      </c>
      <c r="V80" s="418">
        <f t="shared" ca="1" si="19"/>
        <v>0.14603425812156148</v>
      </c>
      <c r="W80" s="418">
        <f t="shared" ca="1" si="20"/>
        <v>0</v>
      </c>
      <c r="X80" s="418">
        <f t="shared" ca="1" si="21"/>
        <v>0.14603425812156148</v>
      </c>
      <c r="Y80" s="418">
        <f t="shared" ca="1" si="13"/>
        <v>0</v>
      </c>
      <c r="Z80" s="418">
        <f t="shared" ca="1" si="14"/>
        <v>0.14603425812156148</v>
      </c>
      <c r="AA80" s="418">
        <f t="shared" ca="1" si="15"/>
        <v>43.810277436468446</v>
      </c>
      <c r="AB80" s="418">
        <f t="shared" ca="1" si="16"/>
        <v>43.810277436468446</v>
      </c>
      <c r="AC80" s="418">
        <f t="shared" ca="1" si="17"/>
        <v>43.810277436468446</v>
      </c>
    </row>
    <row r="81" spans="19:29">
      <c r="S81" s="418">
        <f t="shared" si="18"/>
        <v>0.77000000000000046</v>
      </c>
      <c r="T81" s="431">
        <f t="shared" si="11"/>
        <v>0.97716476241104933</v>
      </c>
      <c r="U81" s="418">
        <f t="shared" ca="1" si="12"/>
        <v>1</v>
      </c>
      <c r="V81" s="418">
        <f t="shared" ca="1" si="19"/>
        <v>0.14676354082864657</v>
      </c>
      <c r="W81" s="418">
        <f t="shared" ca="1" si="20"/>
        <v>0</v>
      </c>
      <c r="X81" s="418">
        <f t="shared" ca="1" si="21"/>
        <v>0.14676354082864657</v>
      </c>
      <c r="Y81" s="418">
        <f t="shared" ca="1" si="13"/>
        <v>0</v>
      </c>
      <c r="Z81" s="418">
        <f t="shared" ca="1" si="14"/>
        <v>0.14676354082864657</v>
      </c>
      <c r="AA81" s="418">
        <f t="shared" ca="1" si="15"/>
        <v>44.029062248593966</v>
      </c>
      <c r="AB81" s="418">
        <f t="shared" ca="1" si="16"/>
        <v>44.029062248593966</v>
      </c>
      <c r="AC81" s="418">
        <f t="shared" ca="1" si="17"/>
        <v>44.029062248593966</v>
      </c>
    </row>
    <row r="82" spans="19:29">
      <c r="S82" s="418">
        <f t="shared" si="18"/>
        <v>0.78000000000000047</v>
      </c>
      <c r="T82" s="431">
        <f t="shared" si="11"/>
        <v>0.97687165695034339</v>
      </c>
      <c r="U82" s="418">
        <f t="shared" ca="1" si="12"/>
        <v>1</v>
      </c>
      <c r="V82" s="418">
        <f t="shared" ca="1" si="19"/>
        <v>0.14749646105208494</v>
      </c>
      <c r="W82" s="418">
        <f t="shared" ca="1" si="20"/>
        <v>0</v>
      </c>
      <c r="X82" s="418">
        <f t="shared" ca="1" si="21"/>
        <v>0.14749646105208494</v>
      </c>
      <c r="Y82" s="418">
        <f t="shared" ca="1" si="13"/>
        <v>0</v>
      </c>
      <c r="Z82" s="418">
        <f t="shared" ca="1" si="14"/>
        <v>0.14749646105208494</v>
      </c>
      <c r="AA82" s="418">
        <f t="shared" ca="1" si="15"/>
        <v>44.24893831562548</v>
      </c>
      <c r="AB82" s="418">
        <f t="shared" ca="1" si="16"/>
        <v>44.24893831562548</v>
      </c>
      <c r="AC82" s="418">
        <f t="shared" ca="1" si="17"/>
        <v>44.24893831562548</v>
      </c>
    </row>
    <row r="83" spans="19:29">
      <c r="S83" s="418">
        <f t="shared" si="18"/>
        <v>0.79000000000000048</v>
      </c>
      <c r="T83" s="431">
        <f t="shared" si="11"/>
        <v>0.9765786394080872</v>
      </c>
      <c r="U83" s="418">
        <f t="shared" ca="1" si="12"/>
        <v>1</v>
      </c>
      <c r="V83" s="418">
        <f t="shared" ca="1" si="19"/>
        <v>0.14823303689042774</v>
      </c>
      <c r="W83" s="418">
        <f t="shared" ca="1" si="20"/>
        <v>0</v>
      </c>
      <c r="X83" s="418">
        <f t="shared" ca="1" si="21"/>
        <v>0.14823303689042774</v>
      </c>
      <c r="Y83" s="418">
        <f t="shared" ca="1" si="13"/>
        <v>0</v>
      </c>
      <c r="Z83" s="418">
        <f t="shared" ca="1" si="14"/>
        <v>0.14823303689042774</v>
      </c>
      <c r="AA83" s="418">
        <f t="shared" ca="1" si="15"/>
        <v>44.469911067128322</v>
      </c>
      <c r="AB83" s="418">
        <f t="shared" ca="1" si="16"/>
        <v>44.469911067128322</v>
      </c>
      <c r="AC83" s="418">
        <f t="shared" ca="1" si="17"/>
        <v>44.469911067128322</v>
      </c>
    </row>
    <row r="84" spans="19:29">
      <c r="S84" s="418">
        <f t="shared" si="18"/>
        <v>0.80000000000000049</v>
      </c>
      <c r="T84" s="431">
        <f t="shared" si="11"/>
        <v>0.97628570975790929</v>
      </c>
      <c r="U84" s="418">
        <f t="shared" ca="1" si="12"/>
        <v>1</v>
      </c>
      <c r="V84" s="418">
        <f t="shared" ca="1" si="19"/>
        <v>0.14897328653182881</v>
      </c>
      <c r="W84" s="418">
        <f t="shared" ca="1" si="20"/>
        <v>0</v>
      </c>
      <c r="X84" s="418">
        <f t="shared" ca="1" si="21"/>
        <v>0.14897328653182881</v>
      </c>
      <c r="Y84" s="418">
        <f t="shared" ca="1" si="13"/>
        <v>0</v>
      </c>
      <c r="Z84" s="418">
        <f t="shared" ca="1" si="14"/>
        <v>0.14897328653182881</v>
      </c>
      <c r="AA84" s="418">
        <f t="shared" ca="1" si="15"/>
        <v>44.691985959548646</v>
      </c>
      <c r="AB84" s="418">
        <f t="shared" ca="1" si="16"/>
        <v>44.691985959548646</v>
      </c>
      <c r="AC84" s="418">
        <f t="shared" ca="1" si="17"/>
        <v>44.691985959548646</v>
      </c>
    </row>
    <row r="85" spans="19:29">
      <c r="S85" s="418">
        <f t="shared" si="18"/>
        <v>0.8100000000000005</v>
      </c>
      <c r="T85" s="431">
        <f t="shared" si="11"/>
        <v>0.97599286797344587</v>
      </c>
      <c r="U85" s="418">
        <f t="shared" ca="1" si="12"/>
        <v>1</v>
      </c>
      <c r="V85" s="418">
        <f t="shared" ca="1" si="19"/>
        <v>0.14971722825448378</v>
      </c>
      <c r="W85" s="418">
        <f t="shared" ca="1" si="20"/>
        <v>0</v>
      </c>
      <c r="X85" s="418">
        <f t="shared" ca="1" si="21"/>
        <v>0.14971722825448378</v>
      </c>
      <c r="Y85" s="418">
        <f t="shared" ca="1" si="13"/>
        <v>0</v>
      </c>
      <c r="Z85" s="418">
        <f t="shared" ca="1" si="14"/>
        <v>0.14971722825448378</v>
      </c>
      <c r="AA85" s="418">
        <f t="shared" ca="1" si="15"/>
        <v>44.91516847634513</v>
      </c>
      <c r="AB85" s="418">
        <f t="shared" ca="1" si="16"/>
        <v>44.91516847634513</v>
      </c>
      <c r="AC85" s="418">
        <f t="shared" ca="1" si="17"/>
        <v>44.91516847634513</v>
      </c>
    </row>
    <row r="86" spans="19:29">
      <c r="S86" s="418">
        <f t="shared" si="18"/>
        <v>0.82000000000000051</v>
      </c>
      <c r="T86" s="431">
        <f t="shared" si="11"/>
        <v>0.97570011402834134</v>
      </c>
      <c r="U86" s="418">
        <f t="shared" ca="1" si="12"/>
        <v>1</v>
      </c>
      <c r="V86" s="418">
        <f t="shared" ca="1" si="19"/>
        <v>0.15046488042707135</v>
      </c>
      <c r="W86" s="418">
        <f t="shared" ca="1" si="20"/>
        <v>0</v>
      </c>
      <c r="X86" s="418">
        <f t="shared" ca="1" si="21"/>
        <v>0.15046488042707135</v>
      </c>
      <c r="Y86" s="418">
        <f t="shared" ca="1" si="13"/>
        <v>0</v>
      </c>
      <c r="Z86" s="418">
        <f t="shared" ca="1" si="14"/>
        <v>0.15046488042707135</v>
      </c>
      <c r="AA86" s="418">
        <f t="shared" ca="1" si="15"/>
        <v>45.139464128121404</v>
      </c>
      <c r="AB86" s="418">
        <f t="shared" ca="1" si="16"/>
        <v>45.139464128121404</v>
      </c>
      <c r="AC86" s="418">
        <f t="shared" ca="1" si="17"/>
        <v>45.139464128121404</v>
      </c>
    </row>
    <row r="87" spans="19:29">
      <c r="S87" s="418">
        <f t="shared" si="18"/>
        <v>0.83000000000000052</v>
      </c>
      <c r="T87" s="431">
        <f t="shared" si="11"/>
        <v>0.97540744789624756</v>
      </c>
      <c r="U87" s="418">
        <f t="shared" ca="1" si="12"/>
        <v>1</v>
      </c>
      <c r="V87" s="418">
        <f t="shared" ca="1" si="19"/>
        <v>0.15121626150919662</v>
      </c>
      <c r="W87" s="418">
        <f t="shared" ca="1" si="20"/>
        <v>0</v>
      </c>
      <c r="X87" s="418">
        <f t="shared" ca="1" si="21"/>
        <v>0.15121626150919662</v>
      </c>
      <c r="Y87" s="418">
        <f t="shared" ca="1" si="13"/>
        <v>0</v>
      </c>
      <c r="Z87" s="418">
        <f t="shared" ca="1" si="14"/>
        <v>0.15121626150919662</v>
      </c>
      <c r="AA87" s="418">
        <f t="shared" ca="1" si="15"/>
        <v>45.364878452758987</v>
      </c>
      <c r="AB87" s="418">
        <f t="shared" ca="1" si="16"/>
        <v>45.364878452758987</v>
      </c>
      <c r="AC87" s="418">
        <f t="shared" ca="1" si="17"/>
        <v>45.364878452758987</v>
      </c>
    </row>
    <row r="88" spans="19:29">
      <c r="S88" s="418">
        <f t="shared" si="18"/>
        <v>0.84000000000000052</v>
      </c>
      <c r="T88" s="431">
        <f t="shared" si="11"/>
        <v>0.97511486955082483</v>
      </c>
      <c r="U88" s="418">
        <f t="shared" ca="1" si="12"/>
        <v>1</v>
      </c>
      <c r="V88" s="418">
        <f t="shared" ca="1" si="19"/>
        <v>0.15197139005183657</v>
      </c>
      <c r="W88" s="418">
        <f t="shared" ca="1" si="20"/>
        <v>0</v>
      </c>
      <c r="X88" s="418">
        <f t="shared" ca="1" si="21"/>
        <v>0.15197139005183657</v>
      </c>
      <c r="Y88" s="418">
        <f t="shared" ca="1" si="13"/>
        <v>0</v>
      </c>
      <c r="Z88" s="418">
        <f t="shared" ca="1" si="14"/>
        <v>0.15197139005183657</v>
      </c>
      <c r="AA88" s="418">
        <f t="shared" ca="1" si="15"/>
        <v>45.591417015550974</v>
      </c>
      <c r="AB88" s="418">
        <f t="shared" ca="1" si="16"/>
        <v>45.591417015550974</v>
      </c>
      <c r="AC88" s="418">
        <f t="shared" ca="1" si="17"/>
        <v>45.591417015550974</v>
      </c>
    </row>
    <row r="89" spans="19:29">
      <c r="S89" s="418">
        <f t="shared" si="18"/>
        <v>0.85000000000000053</v>
      </c>
      <c r="T89" s="431">
        <f t="shared" si="11"/>
        <v>0.97482237896574109</v>
      </c>
      <c r="U89" s="418">
        <f t="shared" ca="1" si="12"/>
        <v>1</v>
      </c>
      <c r="V89" s="418">
        <f t="shared" ca="1" si="19"/>
        <v>0.15273028469778765</v>
      </c>
      <c r="W89" s="418">
        <f t="shared" ca="1" si="20"/>
        <v>0</v>
      </c>
      <c r="X89" s="418">
        <f t="shared" ca="1" si="21"/>
        <v>0.15273028469778765</v>
      </c>
      <c r="Y89" s="418">
        <f t="shared" ca="1" si="13"/>
        <v>0</v>
      </c>
      <c r="Z89" s="418">
        <f t="shared" ca="1" si="14"/>
        <v>0.15273028469778765</v>
      </c>
      <c r="AA89" s="418">
        <f t="shared" ca="1" si="15"/>
        <v>45.819085409336296</v>
      </c>
      <c r="AB89" s="418">
        <f t="shared" ca="1" si="16"/>
        <v>45.819085409336296</v>
      </c>
      <c r="AC89" s="418">
        <f t="shared" ca="1" si="17"/>
        <v>45.819085409336296</v>
      </c>
    </row>
    <row r="90" spans="19:29">
      <c r="S90" s="418">
        <f t="shared" si="18"/>
        <v>0.86000000000000054</v>
      </c>
      <c r="T90" s="431">
        <f t="shared" si="11"/>
        <v>0.97452997611467207</v>
      </c>
      <c r="U90" s="418">
        <f t="shared" ca="1" si="12"/>
        <v>1</v>
      </c>
      <c r="V90" s="418">
        <f t="shared" ca="1" si="19"/>
        <v>0.15349296418211561</v>
      </c>
      <c r="W90" s="418">
        <f t="shared" ca="1" si="20"/>
        <v>0</v>
      </c>
      <c r="X90" s="418">
        <f t="shared" ca="1" si="21"/>
        <v>0.15349296418211561</v>
      </c>
      <c r="Y90" s="418">
        <f t="shared" ca="1" si="13"/>
        <v>0</v>
      </c>
      <c r="Z90" s="418">
        <f t="shared" ca="1" si="14"/>
        <v>0.15349296418211561</v>
      </c>
      <c r="AA90" s="418">
        <f t="shared" ca="1" si="15"/>
        <v>46.047889254634683</v>
      </c>
      <c r="AB90" s="418">
        <f t="shared" ca="1" si="16"/>
        <v>46.047889254634683</v>
      </c>
      <c r="AC90" s="418">
        <f t="shared" ca="1" si="17"/>
        <v>46.047889254634683</v>
      </c>
    </row>
    <row r="91" spans="19:29">
      <c r="S91" s="418">
        <f t="shared" si="18"/>
        <v>0.87000000000000055</v>
      </c>
      <c r="T91" s="431">
        <f t="shared" si="11"/>
        <v>0.97423766097130149</v>
      </c>
      <c r="U91" s="418">
        <f t="shared" ca="1" si="12"/>
        <v>1</v>
      </c>
      <c r="V91" s="418">
        <f t="shared" ca="1" si="19"/>
        <v>0.1542594473326073</v>
      </c>
      <c r="W91" s="418">
        <f t="shared" ca="1" si="20"/>
        <v>0</v>
      </c>
      <c r="X91" s="418">
        <f t="shared" ca="1" si="21"/>
        <v>0.1542594473326073</v>
      </c>
      <c r="Y91" s="418">
        <f t="shared" ca="1" si="13"/>
        <v>0</v>
      </c>
      <c r="Z91" s="418">
        <f t="shared" ca="1" si="14"/>
        <v>0.1542594473326073</v>
      </c>
      <c r="AA91" s="418">
        <f t="shared" ca="1" si="15"/>
        <v>46.277834199782191</v>
      </c>
      <c r="AB91" s="418">
        <f t="shared" ca="1" si="16"/>
        <v>46.277834199782191</v>
      </c>
      <c r="AC91" s="418">
        <f t="shared" ca="1" si="17"/>
        <v>46.277834199782191</v>
      </c>
    </row>
    <row r="92" spans="19:29">
      <c r="S92" s="418">
        <f t="shared" si="18"/>
        <v>0.88000000000000056</v>
      </c>
      <c r="T92" s="431">
        <f t="shared" si="11"/>
        <v>0.97394543350932106</v>
      </c>
      <c r="U92" s="418">
        <f t="shared" ca="1" si="12"/>
        <v>1</v>
      </c>
      <c r="V92" s="418">
        <f t="shared" ca="1" si="19"/>
        <v>0.15502975307022487</v>
      </c>
      <c r="W92" s="418">
        <f t="shared" ca="1" si="20"/>
        <v>0</v>
      </c>
      <c r="X92" s="418">
        <f t="shared" ca="1" si="21"/>
        <v>0.15502975307022487</v>
      </c>
      <c r="Y92" s="418">
        <f t="shared" ca="1" si="13"/>
        <v>0</v>
      </c>
      <c r="Z92" s="418">
        <f t="shared" ca="1" si="14"/>
        <v>0.15502975307022487</v>
      </c>
      <c r="AA92" s="418">
        <f t="shared" ca="1" si="15"/>
        <v>46.508925921067465</v>
      </c>
      <c r="AB92" s="418">
        <f t="shared" ca="1" si="16"/>
        <v>46.508925921067465</v>
      </c>
      <c r="AC92" s="418">
        <f t="shared" ca="1" si="17"/>
        <v>46.508925921067465</v>
      </c>
    </row>
    <row r="93" spans="19:29">
      <c r="S93" s="418">
        <f t="shared" si="18"/>
        <v>0.89000000000000057</v>
      </c>
      <c r="T93" s="431">
        <f t="shared" si="11"/>
        <v>0.97365329370243037</v>
      </c>
      <c r="U93" s="418">
        <f t="shared" ca="1" si="12"/>
        <v>1</v>
      </c>
      <c r="V93" s="418">
        <f t="shared" ca="1" si="19"/>
        <v>0.15580390040956196</v>
      </c>
      <c r="W93" s="418">
        <f t="shared" ca="1" si="20"/>
        <v>0</v>
      </c>
      <c r="X93" s="418">
        <f t="shared" ca="1" si="21"/>
        <v>0.15580390040956196</v>
      </c>
      <c r="Y93" s="418">
        <f t="shared" ca="1" si="13"/>
        <v>0</v>
      </c>
      <c r="Z93" s="418">
        <f t="shared" ca="1" si="14"/>
        <v>0.15580390040956196</v>
      </c>
      <c r="AA93" s="418">
        <f t="shared" ca="1" si="15"/>
        <v>46.741170122868589</v>
      </c>
      <c r="AB93" s="418">
        <f t="shared" ca="1" si="16"/>
        <v>46.741170122868589</v>
      </c>
      <c r="AC93" s="418">
        <f t="shared" ca="1" si="17"/>
        <v>46.741170122868589</v>
      </c>
    </row>
    <row r="94" spans="19:29">
      <c r="S94" s="418">
        <f t="shared" si="18"/>
        <v>0.90000000000000058</v>
      </c>
      <c r="T94" s="431">
        <f t="shared" si="11"/>
        <v>0.97336124152433678</v>
      </c>
      <c r="U94" s="418">
        <f t="shared" ca="1" si="12"/>
        <v>1</v>
      </c>
      <c r="V94" s="418">
        <f t="shared" ca="1" si="19"/>
        <v>0.15658190845930214</v>
      </c>
      <c r="W94" s="418">
        <f t="shared" ca="1" si="20"/>
        <v>0</v>
      </c>
      <c r="X94" s="418">
        <f t="shared" ca="1" si="21"/>
        <v>0.15658190845930214</v>
      </c>
      <c r="Y94" s="418">
        <f t="shared" ca="1" si="13"/>
        <v>0</v>
      </c>
      <c r="Z94" s="418">
        <f t="shared" ca="1" si="14"/>
        <v>0.15658190845930214</v>
      </c>
      <c r="AA94" s="418">
        <f t="shared" ca="1" si="15"/>
        <v>46.974572537790642</v>
      </c>
      <c r="AB94" s="418">
        <f t="shared" ca="1" si="16"/>
        <v>46.974572537790642</v>
      </c>
      <c r="AC94" s="418">
        <f t="shared" ca="1" si="17"/>
        <v>46.974572537790642</v>
      </c>
    </row>
    <row r="95" spans="19:29">
      <c r="S95" s="418">
        <f t="shared" si="18"/>
        <v>0.91000000000000059</v>
      </c>
      <c r="T95" s="431">
        <f t="shared" si="11"/>
        <v>0.97306927694875556</v>
      </c>
      <c r="U95" s="418">
        <f t="shared" ca="1" si="12"/>
        <v>1</v>
      </c>
      <c r="V95" s="418">
        <f t="shared" ca="1" si="19"/>
        <v>0.15736379642267961</v>
      </c>
      <c r="W95" s="418">
        <f t="shared" ca="1" si="20"/>
        <v>0</v>
      </c>
      <c r="X95" s="418">
        <f t="shared" ca="1" si="21"/>
        <v>0.15736379642267961</v>
      </c>
      <c r="Y95" s="418">
        <f t="shared" ca="1" si="13"/>
        <v>0</v>
      </c>
      <c r="Z95" s="418">
        <f t="shared" ca="1" si="14"/>
        <v>0.15736379642267961</v>
      </c>
      <c r="AA95" s="418">
        <f t="shared" ca="1" si="15"/>
        <v>47.209138926803881</v>
      </c>
      <c r="AB95" s="418">
        <f t="shared" ca="1" si="16"/>
        <v>47.209138926803881</v>
      </c>
      <c r="AC95" s="418">
        <f t="shared" ca="1" si="17"/>
        <v>47.209138926803881</v>
      </c>
    </row>
    <row r="96" spans="19:29">
      <c r="S96" s="418">
        <f t="shared" si="18"/>
        <v>0.9200000000000006</v>
      </c>
      <c r="T96" s="431">
        <f t="shared" si="11"/>
        <v>0.97277739994940993</v>
      </c>
      <c r="U96" s="418">
        <f t="shared" ca="1" si="12"/>
        <v>1</v>
      </c>
      <c r="V96" s="418">
        <f t="shared" ca="1" si="19"/>
        <v>0.15814958359794198</v>
      </c>
      <c r="W96" s="418">
        <f t="shared" ca="1" si="20"/>
        <v>0</v>
      </c>
      <c r="X96" s="418">
        <f t="shared" ca="1" si="21"/>
        <v>0.15814958359794198</v>
      </c>
      <c r="Y96" s="418">
        <f t="shared" ca="1" si="13"/>
        <v>0</v>
      </c>
      <c r="Z96" s="418">
        <f t="shared" ca="1" si="14"/>
        <v>0.15814958359794198</v>
      </c>
      <c r="AA96" s="418">
        <f t="shared" ca="1" si="15"/>
        <v>47.444875079382598</v>
      </c>
      <c r="AB96" s="418">
        <f t="shared" ca="1" si="16"/>
        <v>47.444875079382598</v>
      </c>
      <c r="AC96" s="418">
        <f t="shared" ca="1" si="17"/>
        <v>47.444875079382598</v>
      </c>
    </row>
    <row r="97" spans="19:29">
      <c r="S97" s="418">
        <f t="shared" si="18"/>
        <v>0.9300000000000006</v>
      </c>
      <c r="T97" s="431">
        <f t="shared" si="11"/>
        <v>0.97248561050003091</v>
      </c>
      <c r="U97" s="418">
        <f t="shared" ca="1" si="12"/>
        <v>1</v>
      </c>
      <c r="V97" s="418">
        <f t="shared" ca="1" si="19"/>
        <v>0.15893928937881535</v>
      </c>
      <c r="W97" s="418">
        <f t="shared" ca="1" si="20"/>
        <v>0</v>
      </c>
      <c r="X97" s="418">
        <f t="shared" ca="1" si="21"/>
        <v>0.15893928937881535</v>
      </c>
      <c r="Y97" s="418">
        <f t="shared" ca="1" si="13"/>
        <v>0</v>
      </c>
      <c r="Z97" s="418">
        <f t="shared" ca="1" si="14"/>
        <v>0.15893928937881535</v>
      </c>
      <c r="AA97" s="418">
        <f t="shared" ca="1" si="15"/>
        <v>47.681786813644607</v>
      </c>
      <c r="AB97" s="418">
        <f t="shared" ca="1" si="16"/>
        <v>47.681786813644607</v>
      </c>
      <c r="AC97" s="418">
        <f t="shared" ca="1" si="17"/>
        <v>47.681786813644607</v>
      </c>
    </row>
    <row r="98" spans="19:29">
      <c r="S98" s="418">
        <f t="shared" si="18"/>
        <v>0.94000000000000061</v>
      </c>
      <c r="T98" s="431">
        <f t="shared" si="11"/>
        <v>0.9721939085743575</v>
      </c>
      <c r="U98" s="418">
        <f t="shared" ca="1" si="12"/>
        <v>1</v>
      </c>
      <c r="V98" s="418">
        <f t="shared" ca="1" si="19"/>
        <v>0.15973293325497159</v>
      </c>
      <c r="W98" s="418">
        <f t="shared" ca="1" si="20"/>
        <v>0</v>
      </c>
      <c r="X98" s="418">
        <f t="shared" ca="1" si="21"/>
        <v>0.15973293325497159</v>
      </c>
      <c r="Y98" s="418">
        <f t="shared" ca="1" si="13"/>
        <v>0</v>
      </c>
      <c r="Z98" s="418">
        <f t="shared" ca="1" si="14"/>
        <v>0.15973293325497159</v>
      </c>
      <c r="AA98" s="418">
        <f t="shared" ca="1" si="15"/>
        <v>47.91987997649148</v>
      </c>
      <c r="AB98" s="418">
        <f t="shared" ca="1" si="16"/>
        <v>47.91987997649148</v>
      </c>
      <c r="AC98" s="418">
        <f t="shared" ca="1" si="17"/>
        <v>47.91987997649148</v>
      </c>
    </row>
    <row r="99" spans="19:29">
      <c r="S99" s="418">
        <f t="shared" si="18"/>
        <v>0.95000000000000062</v>
      </c>
      <c r="T99" s="431">
        <f t="shared" si="11"/>
        <v>0.97190229414613649</v>
      </c>
      <c r="U99" s="418">
        <f t="shared" ca="1" si="12"/>
        <v>1</v>
      </c>
      <c r="V99" s="418">
        <f t="shared" ca="1" si="19"/>
        <v>0.16053053481249785</v>
      </c>
      <c r="W99" s="418">
        <f t="shared" ca="1" si="20"/>
        <v>0</v>
      </c>
      <c r="X99" s="418">
        <f t="shared" ca="1" si="21"/>
        <v>0.16053053481249785</v>
      </c>
      <c r="Y99" s="418">
        <f t="shared" ca="1" si="13"/>
        <v>0</v>
      </c>
      <c r="Z99" s="418">
        <f t="shared" ca="1" si="14"/>
        <v>0.16053053481249785</v>
      </c>
      <c r="AA99" s="418">
        <f t="shared" ca="1" si="15"/>
        <v>48.159160443749357</v>
      </c>
      <c r="AB99" s="418">
        <f t="shared" ca="1" si="16"/>
        <v>48.159160443749357</v>
      </c>
      <c r="AC99" s="418">
        <f t="shared" ca="1" si="17"/>
        <v>48.159160443749357</v>
      </c>
    </row>
    <row r="100" spans="19:29">
      <c r="S100" s="418">
        <f t="shared" si="18"/>
        <v>0.96000000000000063</v>
      </c>
      <c r="T100" s="431">
        <f t="shared" si="11"/>
        <v>0.97161076718912276</v>
      </c>
      <c r="U100" s="418">
        <f t="shared" ca="1" si="12"/>
        <v>1</v>
      </c>
      <c r="V100" s="418">
        <f t="shared" ca="1" si="19"/>
        <v>0.16133211373436837</v>
      </c>
      <c r="W100" s="418">
        <f t="shared" ca="1" si="20"/>
        <v>0</v>
      </c>
      <c r="X100" s="418">
        <f t="shared" ca="1" si="21"/>
        <v>0.16133211373436837</v>
      </c>
      <c r="Y100" s="418">
        <f t="shared" ca="1" si="13"/>
        <v>0</v>
      </c>
      <c r="Z100" s="418">
        <f t="shared" ca="1" si="14"/>
        <v>0.16133211373436837</v>
      </c>
      <c r="AA100" s="418">
        <f t="shared" ca="1" si="15"/>
        <v>48.399634120310509</v>
      </c>
      <c r="AB100" s="418">
        <f t="shared" ca="1" si="16"/>
        <v>48.399634120310509</v>
      </c>
      <c r="AC100" s="418">
        <f t="shared" ca="1" si="17"/>
        <v>48.399634120310509</v>
      </c>
    </row>
    <row r="101" spans="19:29">
      <c r="S101" s="418">
        <f t="shared" si="18"/>
        <v>0.97000000000000064</v>
      </c>
      <c r="T101" s="431">
        <f t="shared" si="11"/>
        <v>0.97131932767707863</v>
      </c>
      <c r="U101" s="418">
        <f t="shared" ca="1" si="12"/>
        <v>1</v>
      </c>
      <c r="V101" s="418">
        <f t="shared" ca="1" si="19"/>
        <v>0.16213768980091847</v>
      </c>
      <c r="W101" s="418">
        <f t="shared" ca="1" si="20"/>
        <v>0</v>
      </c>
      <c r="X101" s="418">
        <f t="shared" ca="1" si="21"/>
        <v>0.16213768980091847</v>
      </c>
      <c r="Y101" s="418">
        <f t="shared" ca="1" si="13"/>
        <v>0</v>
      </c>
      <c r="Z101" s="418">
        <f t="shared" ca="1" si="14"/>
        <v>0.16213768980091847</v>
      </c>
      <c r="AA101" s="418">
        <f t="shared" ca="1" si="15"/>
        <v>48.641306940275541</v>
      </c>
      <c r="AB101" s="418">
        <f t="shared" ca="1" si="16"/>
        <v>48.641306940275541</v>
      </c>
      <c r="AC101" s="418">
        <f t="shared" ca="1" si="17"/>
        <v>48.641306940275541</v>
      </c>
    </row>
    <row r="102" spans="19:29">
      <c r="S102" s="418">
        <f t="shared" si="18"/>
        <v>0.98000000000000065</v>
      </c>
      <c r="T102" s="431">
        <f t="shared" si="11"/>
        <v>0.97102797558377463</v>
      </c>
      <c r="U102" s="418">
        <f t="shared" ca="1" si="12"/>
        <v>1</v>
      </c>
      <c r="V102" s="418">
        <f t="shared" ca="1" si="19"/>
        <v>0.16294728289032082</v>
      </c>
      <c r="W102" s="418">
        <f t="shared" ca="1" si="20"/>
        <v>0</v>
      </c>
      <c r="X102" s="418">
        <f t="shared" ca="1" si="21"/>
        <v>0.16294728289032082</v>
      </c>
      <c r="Y102" s="418">
        <f t="shared" ca="1" si="13"/>
        <v>0</v>
      </c>
      <c r="Z102" s="418">
        <f t="shared" ca="1" si="14"/>
        <v>0.16294728289032082</v>
      </c>
      <c r="AA102" s="418">
        <f t="shared" ca="1" si="15"/>
        <v>48.884184867096245</v>
      </c>
      <c r="AB102" s="418">
        <f t="shared" ca="1" si="16"/>
        <v>48.884184867096245</v>
      </c>
      <c r="AC102" s="418">
        <f t="shared" ca="1" si="17"/>
        <v>48.884184867096245</v>
      </c>
    </row>
    <row r="103" spans="19:29">
      <c r="S103" s="418">
        <f t="shared" si="18"/>
        <v>0.99000000000000066</v>
      </c>
      <c r="T103" s="431">
        <f t="shared" si="11"/>
        <v>0.97073671088298907</v>
      </c>
      <c r="U103" s="418">
        <f t="shared" ca="1" si="12"/>
        <v>1</v>
      </c>
      <c r="V103" s="418">
        <f t="shared" ca="1" si="19"/>
        <v>0.16376091297906403</v>
      </c>
      <c r="W103" s="418">
        <f t="shared" ca="1" si="20"/>
        <v>0</v>
      </c>
      <c r="X103" s="418">
        <f t="shared" ca="1" si="21"/>
        <v>0.16376091297906403</v>
      </c>
      <c r="Y103" s="418">
        <f t="shared" ca="1" si="13"/>
        <v>0</v>
      </c>
      <c r="Z103" s="418">
        <f t="shared" ca="1" si="14"/>
        <v>0.16376091297906403</v>
      </c>
      <c r="AA103" s="418">
        <f t="shared" ca="1" si="15"/>
        <v>49.128273893719211</v>
      </c>
      <c r="AB103" s="418">
        <f t="shared" ca="1" si="16"/>
        <v>49.128273893719211</v>
      </c>
      <c r="AC103" s="418">
        <f t="shared" ca="1" si="17"/>
        <v>49.128273893719211</v>
      </c>
    </row>
    <row r="104" spans="19:29">
      <c r="S104" s="418">
        <f t="shared" si="18"/>
        <v>1.0000000000000007</v>
      </c>
      <c r="T104" s="431">
        <f t="shared" si="11"/>
        <v>0.97044553354850815</v>
      </c>
      <c r="U104" s="418">
        <f t="shared" ca="1" si="12"/>
        <v>1</v>
      </c>
      <c r="V104" s="418">
        <f t="shared" ca="1" si="19"/>
        <v>0.16457860014243353</v>
      </c>
      <c r="W104" s="418">
        <f t="shared" ca="1" si="20"/>
        <v>0</v>
      </c>
      <c r="X104" s="418">
        <f t="shared" ca="1" si="21"/>
        <v>0.16457860014243353</v>
      </c>
      <c r="Y104" s="418">
        <f t="shared" ca="1" si="13"/>
        <v>0</v>
      </c>
      <c r="Z104" s="418">
        <f t="shared" ca="1" si="14"/>
        <v>0.16457860014243353</v>
      </c>
      <c r="AA104" s="418">
        <f t="shared" ca="1" si="15"/>
        <v>49.373580042730062</v>
      </c>
      <c r="AB104" s="418">
        <f t="shared" ca="1" si="16"/>
        <v>49.373580042730062</v>
      </c>
      <c r="AC104" s="418">
        <f t="shared" ca="1" si="17"/>
        <v>49.373580042730062</v>
      </c>
    </row>
    <row r="105" spans="19:29">
      <c r="S105" s="418">
        <f t="shared" si="18"/>
        <v>1.0100000000000007</v>
      </c>
      <c r="T105" s="431">
        <f t="shared" si="11"/>
        <v>0.97015444355412594</v>
      </c>
      <c r="U105" s="418">
        <f t="shared" ca="1" si="12"/>
        <v>1</v>
      </c>
      <c r="V105" s="418">
        <f t="shared" ca="1" si="19"/>
        <v>0.16540036455499466</v>
      </c>
      <c r="W105" s="418">
        <f t="shared" ca="1" si="20"/>
        <v>0</v>
      </c>
      <c r="X105" s="418">
        <f t="shared" ca="1" si="21"/>
        <v>0.16540036455499466</v>
      </c>
      <c r="Y105" s="418">
        <f t="shared" ca="1" si="13"/>
        <v>0</v>
      </c>
      <c r="Z105" s="418">
        <f t="shared" ca="1" si="14"/>
        <v>0.16540036455499466</v>
      </c>
      <c r="AA105" s="418">
        <f t="shared" ca="1" si="15"/>
        <v>49.620109366498397</v>
      </c>
      <c r="AB105" s="418">
        <f t="shared" ca="1" si="16"/>
        <v>49.620109366498397</v>
      </c>
      <c r="AC105" s="418">
        <f t="shared" ca="1" si="17"/>
        <v>49.620109366498397</v>
      </c>
    </row>
    <row r="106" spans="19:29">
      <c r="S106" s="418">
        <f t="shared" si="18"/>
        <v>1.0200000000000007</v>
      </c>
      <c r="T106" s="431">
        <f t="shared" si="11"/>
        <v>0.96986344087364429</v>
      </c>
      <c r="U106" s="418">
        <f t="shared" ca="1" si="12"/>
        <v>1</v>
      </c>
      <c r="V106" s="418">
        <f t="shared" ca="1" si="19"/>
        <v>0.16622622649107818</v>
      </c>
      <c r="W106" s="418">
        <f t="shared" ca="1" si="20"/>
        <v>0</v>
      </c>
      <c r="X106" s="418">
        <f t="shared" ca="1" si="21"/>
        <v>0.16622622649107818</v>
      </c>
      <c r="Y106" s="418">
        <f t="shared" ca="1" si="13"/>
        <v>0</v>
      </c>
      <c r="Z106" s="418">
        <f t="shared" ca="1" si="14"/>
        <v>0.16622622649107818</v>
      </c>
      <c r="AA106" s="418">
        <f t="shared" ca="1" si="15"/>
        <v>49.867867947323454</v>
      </c>
      <c r="AB106" s="418">
        <f t="shared" ca="1" si="16"/>
        <v>49.867867947323454</v>
      </c>
      <c r="AC106" s="418">
        <f t="shared" ca="1" si="17"/>
        <v>49.867867947323454</v>
      </c>
    </row>
    <row r="107" spans="19:29">
      <c r="S107" s="418">
        <f t="shared" si="18"/>
        <v>1.0300000000000007</v>
      </c>
      <c r="T107" s="431">
        <f t="shared" si="11"/>
        <v>0.96957252548087303</v>
      </c>
      <c r="U107" s="418">
        <f t="shared" ca="1" si="12"/>
        <v>1</v>
      </c>
      <c r="V107" s="418">
        <f t="shared" ca="1" si="19"/>
        <v>0.16705620632526802</v>
      </c>
      <c r="W107" s="418">
        <f t="shared" ca="1" si="20"/>
        <v>0</v>
      </c>
      <c r="X107" s="418">
        <f t="shared" ca="1" si="21"/>
        <v>0.16705620632526802</v>
      </c>
      <c r="Y107" s="418">
        <f t="shared" ca="1" si="13"/>
        <v>0</v>
      </c>
      <c r="Z107" s="418">
        <f t="shared" ca="1" si="14"/>
        <v>0.16705620632526802</v>
      </c>
      <c r="AA107" s="418">
        <f t="shared" ca="1" si="15"/>
        <v>50.116861897580407</v>
      </c>
      <c r="AB107" s="418">
        <f t="shared" ca="1" si="16"/>
        <v>50.116861897580407</v>
      </c>
      <c r="AC107" s="418">
        <f t="shared" ca="1" si="17"/>
        <v>50.116861897580407</v>
      </c>
    </row>
    <row r="108" spans="19:29">
      <c r="S108" s="418">
        <f t="shared" si="18"/>
        <v>1.0400000000000007</v>
      </c>
      <c r="T108" s="431">
        <f t="shared" si="11"/>
        <v>0.96928169734962966</v>
      </c>
      <c r="U108" s="418">
        <f t="shared" ca="1" si="12"/>
        <v>1</v>
      </c>
      <c r="V108" s="418">
        <f t="shared" ca="1" si="19"/>
        <v>0.16789032453289138</v>
      </c>
      <c r="W108" s="418">
        <f t="shared" ca="1" si="20"/>
        <v>0</v>
      </c>
      <c r="X108" s="418">
        <f t="shared" ca="1" si="21"/>
        <v>0.16789032453289138</v>
      </c>
      <c r="Y108" s="418">
        <f t="shared" ca="1" si="13"/>
        <v>0</v>
      </c>
      <c r="Z108" s="418">
        <f t="shared" ca="1" si="14"/>
        <v>0.16789032453289138</v>
      </c>
      <c r="AA108" s="418">
        <f t="shared" ca="1" si="15"/>
        <v>50.367097359867415</v>
      </c>
      <c r="AB108" s="418">
        <f t="shared" ca="1" si="16"/>
        <v>50.367097359867415</v>
      </c>
      <c r="AC108" s="418">
        <f t="shared" ca="1" si="17"/>
        <v>50.367097359867415</v>
      </c>
    </row>
    <row r="109" spans="19:29">
      <c r="S109" s="418">
        <f t="shared" si="18"/>
        <v>1.0500000000000007</v>
      </c>
      <c r="T109" s="431">
        <f t="shared" si="11"/>
        <v>0.96899095645373967</v>
      </c>
      <c r="U109" s="418">
        <f t="shared" ca="1" si="12"/>
        <v>1</v>
      </c>
      <c r="V109" s="418">
        <f t="shared" ca="1" si="19"/>
        <v>0.16872860169051118</v>
      </c>
      <c r="W109" s="418">
        <f t="shared" ca="1" si="20"/>
        <v>0</v>
      </c>
      <c r="X109" s="418">
        <f t="shared" ca="1" si="21"/>
        <v>0.16872860169051118</v>
      </c>
      <c r="Y109" s="418">
        <f t="shared" ca="1" si="13"/>
        <v>0</v>
      </c>
      <c r="Z109" s="418">
        <f t="shared" ca="1" si="14"/>
        <v>0.16872860169051118</v>
      </c>
      <c r="AA109" s="418">
        <f t="shared" ca="1" si="15"/>
        <v>50.618580507153354</v>
      </c>
      <c r="AB109" s="418">
        <f t="shared" ca="1" si="16"/>
        <v>50.618580507153354</v>
      </c>
      <c r="AC109" s="418">
        <f t="shared" ca="1" si="17"/>
        <v>50.618580507153354</v>
      </c>
    </row>
    <row r="110" spans="19:29">
      <c r="S110" s="418">
        <f t="shared" si="18"/>
        <v>1.0600000000000007</v>
      </c>
      <c r="T110" s="431">
        <f t="shared" si="11"/>
        <v>0.96870030276703645</v>
      </c>
      <c r="U110" s="418">
        <f t="shared" ca="1" si="12"/>
        <v>1</v>
      </c>
      <c r="V110" s="418">
        <f t="shared" ca="1" si="19"/>
        <v>0.1695710584764209</v>
      </c>
      <c r="W110" s="418">
        <f t="shared" ca="1" si="20"/>
        <v>0</v>
      </c>
      <c r="X110" s="418">
        <f t="shared" ca="1" si="21"/>
        <v>0.1695710584764209</v>
      </c>
      <c r="Y110" s="418">
        <f t="shared" ca="1" si="13"/>
        <v>0</v>
      </c>
      <c r="Z110" s="418">
        <f t="shared" ca="1" si="14"/>
        <v>0.1695710584764209</v>
      </c>
      <c r="AA110" s="418">
        <f t="shared" ca="1" si="15"/>
        <v>50.871317542926271</v>
      </c>
      <c r="AB110" s="418">
        <f t="shared" ca="1" si="16"/>
        <v>50.871317542926271</v>
      </c>
      <c r="AC110" s="418">
        <f t="shared" ca="1" si="17"/>
        <v>50.871317542926271</v>
      </c>
    </row>
    <row r="111" spans="19:29">
      <c r="S111" s="418">
        <f t="shared" si="18"/>
        <v>1.0700000000000007</v>
      </c>
      <c r="T111" s="431">
        <f t="shared" si="11"/>
        <v>0.96840973626336113</v>
      </c>
      <c r="U111" s="418">
        <f t="shared" ca="1" si="12"/>
        <v>1</v>
      </c>
      <c r="V111" s="418">
        <f t="shared" ca="1" si="19"/>
        <v>0.17041771567114164</v>
      </c>
      <c r="W111" s="418">
        <f t="shared" ca="1" si="20"/>
        <v>0</v>
      </c>
      <c r="X111" s="418">
        <f t="shared" ca="1" si="21"/>
        <v>0.17041771567114164</v>
      </c>
      <c r="Y111" s="418">
        <f t="shared" ca="1" si="13"/>
        <v>0</v>
      </c>
      <c r="Z111" s="418">
        <f t="shared" ca="1" si="14"/>
        <v>0.17041771567114164</v>
      </c>
      <c r="AA111" s="418">
        <f t="shared" ca="1" si="15"/>
        <v>51.125314701342489</v>
      </c>
      <c r="AB111" s="418">
        <f t="shared" ca="1" si="16"/>
        <v>51.125314701342489</v>
      </c>
      <c r="AC111" s="418">
        <f t="shared" ca="1" si="17"/>
        <v>51.125314701342489</v>
      </c>
    </row>
    <row r="112" spans="19:29">
      <c r="S112" s="418">
        <f t="shared" si="18"/>
        <v>1.0800000000000007</v>
      </c>
      <c r="T112" s="431">
        <f t="shared" si="11"/>
        <v>0.96811925691656275</v>
      </c>
      <c r="U112" s="418">
        <f t="shared" ca="1" si="12"/>
        <v>1</v>
      </c>
      <c r="V112" s="418">
        <f t="shared" ca="1" si="19"/>
        <v>0.17126859415792173</v>
      </c>
      <c r="W112" s="418">
        <f t="shared" ca="1" si="20"/>
        <v>0</v>
      </c>
      <c r="X112" s="418">
        <f t="shared" ca="1" si="21"/>
        <v>0.17126859415792173</v>
      </c>
      <c r="Y112" s="418">
        <f t="shared" ca="1" si="13"/>
        <v>0</v>
      </c>
      <c r="Z112" s="418">
        <f t="shared" ca="1" si="14"/>
        <v>0.17126859415792173</v>
      </c>
      <c r="AA112" s="418">
        <f t="shared" ca="1" si="15"/>
        <v>51.380578247376519</v>
      </c>
      <c r="AB112" s="418">
        <f t="shared" ca="1" si="16"/>
        <v>51.380578247376519</v>
      </c>
      <c r="AC112" s="418">
        <f t="shared" ca="1" si="17"/>
        <v>51.380578247376519</v>
      </c>
    </row>
    <row r="113" spans="19:29">
      <c r="S113" s="418">
        <f t="shared" si="18"/>
        <v>1.0900000000000007</v>
      </c>
      <c r="T113" s="431">
        <f t="shared" si="11"/>
        <v>0.96782886470049811</v>
      </c>
      <c r="U113" s="418">
        <f t="shared" ca="1" si="12"/>
        <v>1</v>
      </c>
      <c r="V113" s="418">
        <f t="shared" ca="1" si="19"/>
        <v>0.17212371492323864</v>
      </c>
      <c r="W113" s="418">
        <f t="shared" ca="1" si="20"/>
        <v>0</v>
      </c>
      <c r="X113" s="418">
        <f t="shared" ca="1" si="21"/>
        <v>0.17212371492323864</v>
      </c>
      <c r="Y113" s="418">
        <f t="shared" ca="1" si="13"/>
        <v>0</v>
      </c>
      <c r="Z113" s="418">
        <f t="shared" ca="1" si="14"/>
        <v>0.17212371492323864</v>
      </c>
      <c r="AA113" s="418">
        <f t="shared" ca="1" si="15"/>
        <v>51.63711447697159</v>
      </c>
      <c r="AB113" s="418">
        <f t="shared" ca="1" si="16"/>
        <v>51.63711447697159</v>
      </c>
      <c r="AC113" s="418">
        <f t="shared" ca="1" si="17"/>
        <v>51.63711447697159</v>
      </c>
    </row>
    <row r="114" spans="19:29">
      <c r="S114" s="418">
        <f t="shared" si="18"/>
        <v>1.1000000000000008</v>
      </c>
      <c r="T114" s="431">
        <f t="shared" si="11"/>
        <v>0.96753855958903201</v>
      </c>
      <c r="U114" s="418">
        <f t="shared" ca="1" si="12"/>
        <v>1</v>
      </c>
      <c r="V114" s="418">
        <f t="shared" ca="1" si="19"/>
        <v>0.17298309905730319</v>
      </c>
      <c r="W114" s="418">
        <f t="shared" ca="1" si="20"/>
        <v>0</v>
      </c>
      <c r="X114" s="418">
        <f t="shared" ca="1" si="21"/>
        <v>0.17298309905730319</v>
      </c>
      <c r="Y114" s="418">
        <f t="shared" ca="1" si="13"/>
        <v>0</v>
      </c>
      <c r="Z114" s="418">
        <f t="shared" ca="1" si="14"/>
        <v>0.17298309905730319</v>
      </c>
      <c r="AA114" s="418">
        <f t="shared" ca="1" si="15"/>
        <v>51.894929717190955</v>
      </c>
      <c r="AB114" s="418">
        <f t="shared" ca="1" si="16"/>
        <v>51.894929717190955</v>
      </c>
      <c r="AC114" s="418">
        <f t="shared" ca="1" si="17"/>
        <v>51.894929717190955</v>
      </c>
    </row>
    <row r="115" spans="19:29">
      <c r="S115" s="418">
        <f t="shared" si="18"/>
        <v>1.1100000000000008</v>
      </c>
      <c r="T115" s="431">
        <f t="shared" si="11"/>
        <v>0.96724834155603689</v>
      </c>
      <c r="U115" s="418">
        <f t="shared" ca="1" si="12"/>
        <v>1</v>
      </c>
      <c r="V115" s="418">
        <f t="shared" ca="1" si="19"/>
        <v>0.17384676775456639</v>
      </c>
      <c r="W115" s="418">
        <f t="shared" ca="1" si="20"/>
        <v>0</v>
      </c>
      <c r="X115" s="418">
        <f t="shared" ca="1" si="21"/>
        <v>0.17384676775456639</v>
      </c>
      <c r="Y115" s="418">
        <f t="shared" ca="1" si="13"/>
        <v>0</v>
      </c>
      <c r="Z115" s="418">
        <f t="shared" ca="1" si="14"/>
        <v>0.17384676775456639</v>
      </c>
      <c r="AA115" s="418">
        <f t="shared" ca="1" si="15"/>
        <v>52.15403032636992</v>
      </c>
      <c r="AB115" s="418">
        <f t="shared" ca="1" si="16"/>
        <v>52.15403032636992</v>
      </c>
      <c r="AC115" s="418">
        <f t="shared" ca="1" si="17"/>
        <v>52.15403032636992</v>
      </c>
    </row>
    <row r="116" spans="19:29">
      <c r="S116" s="418">
        <f t="shared" si="18"/>
        <v>1.1200000000000008</v>
      </c>
      <c r="T116" s="431">
        <f t="shared" si="11"/>
        <v>0.96695821057539311</v>
      </c>
      <c r="U116" s="418">
        <f t="shared" ca="1" si="12"/>
        <v>1</v>
      </c>
      <c r="V116" s="418">
        <f t="shared" ca="1" si="19"/>
        <v>0.17471474231422846</v>
      </c>
      <c r="W116" s="418">
        <f t="shared" ca="1" si="20"/>
        <v>0</v>
      </c>
      <c r="X116" s="418">
        <f t="shared" ca="1" si="21"/>
        <v>0.17471474231422846</v>
      </c>
      <c r="Y116" s="418">
        <f t="shared" ca="1" si="13"/>
        <v>0</v>
      </c>
      <c r="Z116" s="418">
        <f t="shared" ca="1" si="14"/>
        <v>0.17471474231422846</v>
      </c>
      <c r="AA116" s="418">
        <f t="shared" ca="1" si="15"/>
        <v>52.414422694268538</v>
      </c>
      <c r="AB116" s="418">
        <f t="shared" ca="1" si="16"/>
        <v>52.414422694268538</v>
      </c>
      <c r="AC116" s="418">
        <f t="shared" ca="1" si="17"/>
        <v>52.414422694268538</v>
      </c>
    </row>
    <row r="117" spans="19:29">
      <c r="S117" s="418">
        <f t="shared" si="18"/>
        <v>1.1300000000000008</v>
      </c>
      <c r="T117" s="431">
        <f t="shared" si="11"/>
        <v>0.96666816662098898</v>
      </c>
      <c r="U117" s="418">
        <f t="shared" ca="1" si="12"/>
        <v>1</v>
      </c>
      <c r="V117" s="418">
        <f t="shared" ca="1" si="19"/>
        <v>0.17558704414075035</v>
      </c>
      <c r="W117" s="418">
        <f t="shared" ca="1" si="20"/>
        <v>0</v>
      </c>
      <c r="X117" s="418">
        <f t="shared" ca="1" si="21"/>
        <v>0.17558704414075035</v>
      </c>
      <c r="Y117" s="418">
        <f t="shared" ca="1" si="13"/>
        <v>0</v>
      </c>
      <c r="Z117" s="418">
        <f t="shared" ca="1" si="14"/>
        <v>0.17558704414075035</v>
      </c>
      <c r="AA117" s="418">
        <f t="shared" ca="1" si="15"/>
        <v>52.676113242225107</v>
      </c>
      <c r="AB117" s="418">
        <f t="shared" ca="1" si="16"/>
        <v>52.676113242225107</v>
      </c>
      <c r="AC117" s="418">
        <f t="shared" ca="1" si="17"/>
        <v>52.676113242225107</v>
      </c>
    </row>
    <row r="118" spans="19:29">
      <c r="S118" s="418">
        <f t="shared" si="18"/>
        <v>1.1400000000000008</v>
      </c>
      <c r="T118" s="431">
        <f t="shared" si="11"/>
        <v>0.9663782096667205</v>
      </c>
      <c r="U118" s="418">
        <f t="shared" ca="1" si="12"/>
        <v>1</v>
      </c>
      <c r="V118" s="418">
        <f t="shared" ca="1" si="19"/>
        <v>0.17646369474436785</v>
      </c>
      <c r="W118" s="418">
        <f t="shared" ca="1" si="20"/>
        <v>0</v>
      </c>
      <c r="X118" s="418">
        <f t="shared" ca="1" si="21"/>
        <v>0.17646369474436785</v>
      </c>
      <c r="Y118" s="418">
        <f t="shared" ca="1" si="13"/>
        <v>0</v>
      </c>
      <c r="Z118" s="418">
        <f t="shared" ca="1" si="14"/>
        <v>0.17646369474436785</v>
      </c>
      <c r="AA118" s="418">
        <f t="shared" ca="1" si="15"/>
        <v>52.939108423310358</v>
      </c>
      <c r="AB118" s="418">
        <f t="shared" ca="1" si="16"/>
        <v>52.939108423310358</v>
      </c>
      <c r="AC118" s="418">
        <f t="shared" ca="1" si="17"/>
        <v>52.939108423310358</v>
      </c>
    </row>
    <row r="119" spans="19:29">
      <c r="S119" s="418">
        <f t="shared" si="18"/>
        <v>1.1500000000000008</v>
      </c>
      <c r="T119" s="431">
        <f t="shared" si="11"/>
        <v>0.96608833968649155</v>
      </c>
      <c r="U119" s="418">
        <f t="shared" ca="1" si="12"/>
        <v>1</v>
      </c>
      <c r="V119" s="418">
        <f t="shared" ca="1" si="19"/>
        <v>0.1773447157416079</v>
      </c>
      <c r="W119" s="418">
        <f t="shared" ca="1" si="20"/>
        <v>0</v>
      </c>
      <c r="X119" s="418">
        <f t="shared" ca="1" si="21"/>
        <v>0.1773447157416079</v>
      </c>
      <c r="Y119" s="418">
        <f t="shared" ca="1" si="13"/>
        <v>0</v>
      </c>
      <c r="Z119" s="418">
        <f t="shared" ca="1" si="14"/>
        <v>0.1773447157416079</v>
      </c>
      <c r="AA119" s="418">
        <f t="shared" ca="1" si="15"/>
        <v>53.203414722482371</v>
      </c>
      <c r="AB119" s="418">
        <f t="shared" ca="1" si="16"/>
        <v>53.203414722482371</v>
      </c>
      <c r="AC119" s="418">
        <f t="shared" ca="1" si="17"/>
        <v>53.203414722482371</v>
      </c>
    </row>
    <row r="120" spans="19:29">
      <c r="S120" s="418">
        <f t="shared" si="18"/>
        <v>1.1600000000000008</v>
      </c>
      <c r="T120" s="431">
        <f t="shared" si="11"/>
        <v>0.96579855665421388</v>
      </c>
      <c r="U120" s="418">
        <f t="shared" ca="1" si="12"/>
        <v>1</v>
      </c>
      <c r="V120" s="418">
        <f t="shared" ca="1" si="19"/>
        <v>0.17823012885580755</v>
      </c>
      <c r="W120" s="418">
        <f t="shared" ca="1" si="20"/>
        <v>0</v>
      </c>
      <c r="X120" s="418">
        <f t="shared" ca="1" si="21"/>
        <v>0.17823012885580755</v>
      </c>
      <c r="Y120" s="418">
        <f t="shared" ca="1" si="13"/>
        <v>0</v>
      </c>
      <c r="Z120" s="418">
        <f t="shared" ca="1" si="14"/>
        <v>0.17823012885580755</v>
      </c>
      <c r="AA120" s="418">
        <f t="shared" ca="1" si="15"/>
        <v>53.469038656742264</v>
      </c>
      <c r="AB120" s="418">
        <f t="shared" ca="1" si="16"/>
        <v>53.469038656742264</v>
      </c>
      <c r="AC120" s="418">
        <f t="shared" ca="1" si="17"/>
        <v>53.469038656742264</v>
      </c>
    </row>
    <row r="121" spans="19:29">
      <c r="S121" s="418">
        <f t="shared" si="18"/>
        <v>1.1700000000000008</v>
      </c>
      <c r="T121" s="431">
        <f t="shared" si="11"/>
        <v>0.9655088605438068</v>
      </c>
      <c r="U121" s="418">
        <f t="shared" ca="1" si="12"/>
        <v>1</v>
      </c>
      <c r="V121" s="418">
        <f t="shared" ca="1" si="19"/>
        <v>0.17911995591763527</v>
      </c>
      <c r="W121" s="418">
        <f t="shared" ca="1" si="20"/>
        <v>0</v>
      </c>
      <c r="X121" s="418">
        <f t="shared" ca="1" si="21"/>
        <v>0.17911995591763527</v>
      </c>
      <c r="Y121" s="418">
        <f t="shared" ca="1" si="13"/>
        <v>0</v>
      </c>
      <c r="Z121" s="418">
        <f t="shared" ca="1" si="14"/>
        <v>0.17911995591763527</v>
      </c>
      <c r="AA121" s="418">
        <f t="shared" ca="1" si="15"/>
        <v>53.735986775290584</v>
      </c>
      <c r="AB121" s="418">
        <f t="shared" ca="1" si="16"/>
        <v>53.735986775290584</v>
      </c>
      <c r="AC121" s="418">
        <f t="shared" ca="1" si="17"/>
        <v>53.735986775290584</v>
      </c>
    </row>
    <row r="122" spans="19:29">
      <c r="S122" s="418">
        <f t="shared" si="18"/>
        <v>1.1800000000000008</v>
      </c>
      <c r="T122" s="431">
        <f t="shared" si="11"/>
        <v>0.96521925132919795</v>
      </c>
      <c r="U122" s="418">
        <f t="shared" ca="1" si="12"/>
        <v>1</v>
      </c>
      <c r="V122" s="418">
        <f t="shared" ca="1" si="19"/>
        <v>0.18001421886561478</v>
      </c>
      <c r="W122" s="418">
        <f t="shared" ca="1" si="20"/>
        <v>0</v>
      </c>
      <c r="X122" s="418">
        <f t="shared" ca="1" si="21"/>
        <v>0.18001421886561478</v>
      </c>
      <c r="Y122" s="418">
        <f t="shared" ca="1" si="13"/>
        <v>0</v>
      </c>
      <c r="Z122" s="418">
        <f t="shared" ca="1" si="14"/>
        <v>0.18001421886561478</v>
      </c>
      <c r="AA122" s="418">
        <f t="shared" ca="1" si="15"/>
        <v>54.004265659684435</v>
      </c>
      <c r="AB122" s="418">
        <f t="shared" ca="1" si="16"/>
        <v>54.004265659684435</v>
      </c>
      <c r="AC122" s="418">
        <f t="shared" ca="1" si="17"/>
        <v>54.004265659684435</v>
      </c>
    </row>
    <row r="123" spans="19:29">
      <c r="S123" s="418">
        <f t="shared" si="18"/>
        <v>1.1900000000000008</v>
      </c>
      <c r="T123" s="431">
        <f t="shared" si="11"/>
        <v>0.96492972898432239</v>
      </c>
      <c r="U123" s="418">
        <f t="shared" ca="1" si="12"/>
        <v>1</v>
      </c>
      <c r="V123" s="418">
        <f t="shared" ca="1" si="19"/>
        <v>0.18091293974665143</v>
      </c>
      <c r="W123" s="418">
        <f t="shared" ca="1" si="20"/>
        <v>0</v>
      </c>
      <c r="X123" s="418">
        <f t="shared" ca="1" si="21"/>
        <v>0.18091293974665143</v>
      </c>
      <c r="Y123" s="418">
        <f t="shared" ca="1" si="13"/>
        <v>0</v>
      </c>
      <c r="Z123" s="418">
        <f t="shared" ca="1" si="14"/>
        <v>0.18091293974665143</v>
      </c>
      <c r="AA123" s="418">
        <f t="shared" ca="1" si="15"/>
        <v>54.273881923995432</v>
      </c>
      <c r="AB123" s="418">
        <f t="shared" ca="1" si="16"/>
        <v>54.273881923995432</v>
      </c>
      <c r="AC123" s="418">
        <f t="shared" ca="1" si="17"/>
        <v>54.273881923995432</v>
      </c>
    </row>
    <row r="124" spans="19:29">
      <c r="S124" s="418">
        <f t="shared" si="18"/>
        <v>1.2000000000000008</v>
      </c>
      <c r="T124" s="431">
        <f t="shared" si="11"/>
        <v>0.96464029348312297</v>
      </c>
      <c r="U124" s="418">
        <f t="shared" ca="1" si="12"/>
        <v>1</v>
      </c>
      <c r="V124" s="418">
        <f t="shared" ca="1" si="19"/>
        <v>0.18181614071656102</v>
      </c>
      <c r="W124" s="418">
        <f t="shared" ca="1" si="20"/>
        <v>0</v>
      </c>
      <c r="X124" s="418">
        <f t="shared" ca="1" si="21"/>
        <v>0.18181614071656102</v>
      </c>
      <c r="Y124" s="418">
        <f t="shared" ca="1" si="13"/>
        <v>0</v>
      </c>
      <c r="Z124" s="418">
        <f t="shared" ca="1" si="14"/>
        <v>0.18181614071656102</v>
      </c>
      <c r="AA124" s="418">
        <f t="shared" ca="1" si="15"/>
        <v>54.544842214968305</v>
      </c>
      <c r="AB124" s="418">
        <f t="shared" ca="1" si="16"/>
        <v>54.544842214968305</v>
      </c>
      <c r="AC124" s="418">
        <f t="shared" ca="1" si="17"/>
        <v>54.544842214968305</v>
      </c>
    </row>
    <row r="125" spans="19:29">
      <c r="S125" s="418">
        <f t="shared" si="18"/>
        <v>1.2100000000000009</v>
      </c>
      <c r="T125" s="431">
        <f t="shared" si="11"/>
        <v>0.96435094479955075</v>
      </c>
      <c r="U125" s="418">
        <f t="shared" ca="1" si="12"/>
        <v>1</v>
      </c>
      <c r="V125" s="418">
        <f t="shared" ca="1" si="19"/>
        <v>0.1827238440406011</v>
      </c>
      <c r="W125" s="418">
        <f t="shared" ca="1" si="20"/>
        <v>0</v>
      </c>
      <c r="X125" s="418">
        <f t="shared" ca="1" si="21"/>
        <v>0.1827238440406011</v>
      </c>
      <c r="Y125" s="418">
        <f t="shared" ca="1" si="13"/>
        <v>0</v>
      </c>
      <c r="Z125" s="418">
        <f t="shared" ca="1" si="14"/>
        <v>0.1827238440406011</v>
      </c>
      <c r="AA125" s="418">
        <f t="shared" ca="1" si="15"/>
        <v>54.81715321218033</v>
      </c>
      <c r="AB125" s="418">
        <f t="shared" ca="1" si="16"/>
        <v>54.81715321218033</v>
      </c>
      <c r="AC125" s="418">
        <f t="shared" ca="1" si="17"/>
        <v>54.81715321218033</v>
      </c>
    </row>
    <row r="126" spans="19:29">
      <c r="S126" s="418">
        <f t="shared" si="18"/>
        <v>1.2200000000000009</v>
      </c>
      <c r="T126" s="431">
        <f t="shared" si="11"/>
        <v>0.96406168290756411</v>
      </c>
      <c r="U126" s="418">
        <f t="shared" ca="1" si="12"/>
        <v>1</v>
      </c>
      <c r="V126" s="418">
        <f t="shared" ca="1" si="19"/>
        <v>0.1836360720940049</v>
      </c>
      <c r="W126" s="418">
        <f t="shared" ca="1" si="20"/>
        <v>0</v>
      </c>
      <c r="X126" s="418">
        <f t="shared" ca="1" si="21"/>
        <v>0.1836360720940049</v>
      </c>
      <c r="Y126" s="418">
        <f t="shared" ca="1" si="13"/>
        <v>0</v>
      </c>
      <c r="Z126" s="418">
        <f t="shared" ca="1" si="14"/>
        <v>0.1836360720940049</v>
      </c>
      <c r="AA126" s="418">
        <f t="shared" ca="1" si="15"/>
        <v>55.090821628201468</v>
      </c>
      <c r="AB126" s="418">
        <f t="shared" ca="1" si="16"/>
        <v>55.090821628201468</v>
      </c>
      <c r="AC126" s="418">
        <f t="shared" ca="1" si="17"/>
        <v>55.090821628201468</v>
      </c>
    </row>
    <row r="127" spans="19:29">
      <c r="S127" s="418">
        <f t="shared" si="18"/>
        <v>1.2300000000000009</v>
      </c>
      <c r="T127" s="431">
        <f t="shared" si="11"/>
        <v>0.96377250778112966</v>
      </c>
      <c r="U127" s="418">
        <f t="shared" ca="1" si="12"/>
        <v>1</v>
      </c>
      <c r="V127" s="418">
        <f t="shared" ca="1" si="19"/>
        <v>0.18455284736251767</v>
      </c>
      <c r="W127" s="418">
        <f t="shared" ca="1" si="20"/>
        <v>0</v>
      </c>
      <c r="X127" s="418">
        <f t="shared" ca="1" si="21"/>
        <v>0.18455284736251767</v>
      </c>
      <c r="Y127" s="418">
        <f t="shared" ca="1" si="13"/>
        <v>0</v>
      </c>
      <c r="Z127" s="418">
        <f t="shared" ca="1" si="14"/>
        <v>0.18455284736251767</v>
      </c>
      <c r="AA127" s="418">
        <f t="shared" ca="1" si="15"/>
        <v>55.365854208755302</v>
      </c>
      <c r="AB127" s="418">
        <f t="shared" ca="1" si="16"/>
        <v>55.365854208755302</v>
      </c>
      <c r="AC127" s="418">
        <f t="shared" ca="1" si="17"/>
        <v>55.365854208755302</v>
      </c>
    </row>
    <row r="128" spans="19:29">
      <c r="S128" s="418">
        <f t="shared" si="18"/>
        <v>1.2400000000000009</v>
      </c>
      <c r="T128" s="431">
        <f t="shared" si="11"/>
        <v>0.96348341939422144</v>
      </c>
      <c r="U128" s="418">
        <f t="shared" ca="1" si="12"/>
        <v>1</v>
      </c>
      <c r="V128" s="418">
        <f t="shared" ca="1" si="19"/>
        <v>0.1854741924429357</v>
      </c>
      <c r="W128" s="418">
        <f t="shared" ca="1" si="20"/>
        <v>0</v>
      </c>
      <c r="X128" s="418">
        <f t="shared" ca="1" si="21"/>
        <v>0.1854741924429357</v>
      </c>
      <c r="Y128" s="418">
        <f t="shared" ca="1" si="13"/>
        <v>0</v>
      </c>
      <c r="Z128" s="418">
        <f t="shared" ca="1" si="14"/>
        <v>0.1854741924429357</v>
      </c>
      <c r="AA128" s="418">
        <f t="shared" ca="1" si="15"/>
        <v>55.642257732880708</v>
      </c>
      <c r="AB128" s="418">
        <f t="shared" ca="1" si="16"/>
        <v>55.642257732880708</v>
      </c>
      <c r="AC128" s="418">
        <f t="shared" ca="1" si="17"/>
        <v>55.642257732880708</v>
      </c>
    </row>
    <row r="129" spans="19:29">
      <c r="S129" s="418">
        <f t="shared" si="18"/>
        <v>1.2500000000000009</v>
      </c>
      <c r="T129" s="431">
        <f t="shared" si="11"/>
        <v>0.96319441772082171</v>
      </c>
      <c r="U129" s="418">
        <f t="shared" ca="1" si="12"/>
        <v>1</v>
      </c>
      <c r="V129" s="418">
        <f t="shared" ca="1" si="19"/>
        <v>0.18640013004364778</v>
      </c>
      <c r="W129" s="418">
        <f t="shared" ca="1" si="20"/>
        <v>0</v>
      </c>
      <c r="X129" s="418">
        <f t="shared" ca="1" si="21"/>
        <v>0.18640013004364778</v>
      </c>
      <c r="Y129" s="418">
        <f t="shared" ca="1" si="13"/>
        <v>0</v>
      </c>
      <c r="Z129" s="418">
        <f t="shared" ca="1" si="14"/>
        <v>0.18640013004364778</v>
      </c>
      <c r="AA129" s="418">
        <f t="shared" ca="1" si="15"/>
        <v>55.920039013094332</v>
      </c>
      <c r="AB129" s="418">
        <f t="shared" ca="1" si="16"/>
        <v>55.920039013094332</v>
      </c>
      <c r="AC129" s="418">
        <f t="shared" ca="1" si="17"/>
        <v>55.920039013094332</v>
      </c>
    </row>
    <row r="130" spans="19:29">
      <c r="S130" s="418">
        <f t="shared" si="18"/>
        <v>1.2600000000000009</v>
      </c>
      <c r="T130" s="431">
        <f t="shared" si="11"/>
        <v>0.96290550273492026</v>
      </c>
      <c r="U130" s="418">
        <f t="shared" ca="1" si="12"/>
        <v>1</v>
      </c>
      <c r="V130" s="418">
        <f t="shared" ca="1" si="19"/>
        <v>0.18733068298517933</v>
      </c>
      <c r="W130" s="418">
        <f t="shared" ca="1" si="20"/>
        <v>0</v>
      </c>
      <c r="X130" s="418">
        <f t="shared" ca="1" si="21"/>
        <v>0.18733068298517933</v>
      </c>
      <c r="Y130" s="418">
        <f t="shared" ca="1" si="13"/>
        <v>0</v>
      </c>
      <c r="Z130" s="418">
        <f t="shared" ca="1" si="14"/>
        <v>0.18733068298517933</v>
      </c>
      <c r="AA130" s="418">
        <f t="shared" ca="1" si="15"/>
        <v>56.199204895553798</v>
      </c>
      <c r="AB130" s="418">
        <f t="shared" ca="1" si="16"/>
        <v>56.199204895553798</v>
      </c>
      <c r="AC130" s="418">
        <f t="shared" ca="1" si="17"/>
        <v>56.199204895553798</v>
      </c>
    </row>
    <row r="131" spans="19:29">
      <c r="S131" s="418">
        <f t="shared" si="18"/>
        <v>1.2700000000000009</v>
      </c>
      <c r="T131" s="431">
        <f t="shared" si="11"/>
        <v>0.96261667441051468</v>
      </c>
      <c r="U131" s="418">
        <f t="shared" ca="1" si="12"/>
        <v>1</v>
      </c>
      <c r="V131" s="418">
        <f t="shared" ca="1" si="19"/>
        <v>0.18826587420073906</v>
      </c>
      <c r="W131" s="418">
        <f t="shared" ca="1" si="20"/>
        <v>0</v>
      </c>
      <c r="X131" s="418">
        <f t="shared" ca="1" si="21"/>
        <v>0.18826587420073906</v>
      </c>
      <c r="Y131" s="418">
        <f t="shared" ca="1" si="13"/>
        <v>0</v>
      </c>
      <c r="Z131" s="418">
        <f t="shared" ca="1" si="14"/>
        <v>0.18826587420073906</v>
      </c>
      <c r="AA131" s="418">
        <f t="shared" ca="1" si="15"/>
        <v>56.479762260221719</v>
      </c>
      <c r="AB131" s="418">
        <f t="shared" ca="1" si="16"/>
        <v>56.479762260221719</v>
      </c>
      <c r="AC131" s="418">
        <f t="shared" ca="1" si="17"/>
        <v>56.479762260221719</v>
      </c>
    </row>
    <row r="132" spans="19:29">
      <c r="S132" s="418">
        <f t="shared" si="18"/>
        <v>1.2800000000000009</v>
      </c>
      <c r="T132" s="431">
        <f t="shared" si="11"/>
        <v>0.96232793272161044</v>
      </c>
      <c r="U132" s="418">
        <f t="shared" ca="1" si="12"/>
        <v>1</v>
      </c>
      <c r="V132" s="418">
        <f t="shared" ca="1" si="19"/>
        <v>0.18920572673676825</v>
      </c>
      <c r="W132" s="418">
        <f t="shared" ca="1" si="20"/>
        <v>0</v>
      </c>
      <c r="X132" s="418">
        <f t="shared" ca="1" si="21"/>
        <v>0.18920572673676825</v>
      </c>
      <c r="Y132" s="418">
        <f t="shared" ca="1" si="13"/>
        <v>0</v>
      </c>
      <c r="Z132" s="418">
        <f t="shared" ca="1" si="14"/>
        <v>0.18920572673676825</v>
      </c>
      <c r="AA132" s="418">
        <f t="shared" ca="1" si="15"/>
        <v>56.761718021030475</v>
      </c>
      <c r="AB132" s="418">
        <f t="shared" ca="1" si="16"/>
        <v>56.761718021030475</v>
      </c>
      <c r="AC132" s="418">
        <f t="shared" ca="1" si="17"/>
        <v>56.761718021030475</v>
      </c>
    </row>
    <row r="133" spans="19:29">
      <c r="S133" s="418">
        <f t="shared" si="18"/>
        <v>1.2900000000000009</v>
      </c>
      <c r="T133" s="431">
        <f t="shared" ref="T133:T196" si="22">EXP(-S133*$C$13)</f>
        <v>0.96203927764222075</v>
      </c>
      <c r="U133" s="418">
        <f t="shared" ref="U133:U196" ca="1" si="23">EXP($C$11*_xlfn.NORM.INV(RAND(),0,1))</f>
        <v>1</v>
      </c>
      <c r="V133" s="418">
        <f t="shared" ca="1" si="19"/>
        <v>0.1901502637534925</v>
      </c>
      <c r="W133" s="418">
        <f t="shared" ca="1" si="20"/>
        <v>0</v>
      </c>
      <c r="X133" s="418">
        <f t="shared" ca="1" si="21"/>
        <v>0.1901502637534925</v>
      </c>
      <c r="Y133" s="418">
        <f t="shared" ref="Y133:Y196" ca="1" si="24">IF(OR(X133&gt;$C$8,Y132=1),1,0)</f>
        <v>0</v>
      </c>
      <c r="Z133" s="418">
        <f t="shared" ref="Z133:Z196" ca="1" si="25">IF(Y133=0,V133,0)+IF(AND(Y133=1,Y132=0),V133*$C$9,0)+IF(AND(Y133=1,Y132=1),Z132*EXP($C$10*0.01),0)</f>
        <v>0.1901502637534925</v>
      </c>
      <c r="AA133" s="418">
        <f t="shared" ref="AA133:AA196" ca="1" si="26">V133*$C$12</f>
        <v>57.045079126047753</v>
      </c>
      <c r="AB133" s="418">
        <f t="shared" ref="AB133:AB196" ca="1" si="27">X133*$C$12</f>
        <v>57.045079126047753</v>
      </c>
      <c r="AC133" s="418">
        <f t="shared" ref="AC133:AC196" ca="1" si="28">Z133*$C$12</f>
        <v>57.045079126047753</v>
      </c>
    </row>
    <row r="134" spans="19:29">
      <c r="S134" s="418">
        <f t="shared" ref="S134:S197" si="29">S133+0.01</f>
        <v>1.3000000000000009</v>
      </c>
      <c r="T134" s="431">
        <f t="shared" si="22"/>
        <v>0.96175070914636673</v>
      </c>
      <c r="U134" s="418">
        <f t="shared" ca="1" si="23"/>
        <v>1</v>
      </c>
      <c r="V134" s="418">
        <f t="shared" ref="V134:V197" ca="1" si="30">V133*U133+$C$6*V133*(1-V133/IF($C$4&gt;0,$C$4,10000000))*0.01</f>
        <v>0.19109950852547641</v>
      </c>
      <c r="W134" s="418">
        <f t="shared" ref="W134:W197" ca="1" si="31">IF(OR(V134&gt;$C$7,W133=1),1,0)</f>
        <v>0</v>
      </c>
      <c r="X134" s="418">
        <f t="shared" ref="X134:X197" ca="1" si="32">IF(W134=0,V134,0)+IF(AND(W134=1,W133=0),V134*$C$9,0)+IF(AND(W134=1,W133=1),X133*EXP($C$10*0.01*U134),0)</f>
        <v>0.19109950852547641</v>
      </c>
      <c r="Y134" s="418">
        <f t="shared" ca="1" si="24"/>
        <v>0</v>
      </c>
      <c r="Z134" s="418">
        <f t="shared" ca="1" si="25"/>
        <v>0.19109950852547641</v>
      </c>
      <c r="AA134" s="418">
        <f t="shared" ca="1" si="26"/>
        <v>57.329852557642923</v>
      </c>
      <c r="AB134" s="418">
        <f t="shared" ca="1" si="27"/>
        <v>57.329852557642923</v>
      </c>
      <c r="AC134" s="418">
        <f t="shared" ca="1" si="28"/>
        <v>57.329852557642923</v>
      </c>
    </row>
    <row r="135" spans="19:29">
      <c r="S135" s="418">
        <f t="shared" si="29"/>
        <v>1.3100000000000009</v>
      </c>
      <c r="T135" s="431">
        <f t="shared" si="22"/>
        <v>0.96146222720807717</v>
      </c>
      <c r="U135" s="418">
        <f t="shared" ca="1" si="23"/>
        <v>1</v>
      </c>
      <c r="V135" s="418">
        <f t="shared" ca="1" si="30"/>
        <v>0.19205348444218051</v>
      </c>
      <c r="W135" s="418">
        <f t="shared" ca="1" si="31"/>
        <v>0</v>
      </c>
      <c r="X135" s="418">
        <f t="shared" ca="1" si="32"/>
        <v>0.19205348444218051</v>
      </c>
      <c r="Y135" s="418">
        <f t="shared" ca="1" si="24"/>
        <v>0</v>
      </c>
      <c r="Z135" s="418">
        <f t="shared" ca="1" si="25"/>
        <v>0.19205348444218051</v>
      </c>
      <c r="AA135" s="418">
        <f t="shared" ca="1" si="26"/>
        <v>57.616045332654153</v>
      </c>
      <c r="AB135" s="418">
        <f t="shared" ca="1" si="27"/>
        <v>57.616045332654153</v>
      </c>
      <c r="AC135" s="418">
        <f t="shared" ca="1" si="28"/>
        <v>57.616045332654153</v>
      </c>
    </row>
    <row r="136" spans="19:29">
      <c r="S136" s="418">
        <f t="shared" si="29"/>
        <v>1.320000000000001</v>
      </c>
      <c r="T136" s="431">
        <f t="shared" si="22"/>
        <v>0.96117383180138871</v>
      </c>
      <c r="U136" s="418">
        <f t="shared" ca="1" si="23"/>
        <v>1</v>
      </c>
      <c r="V136" s="418">
        <f t="shared" ca="1" si="30"/>
        <v>0.19301221500852114</v>
      </c>
      <c r="W136" s="418">
        <f t="shared" ca="1" si="31"/>
        <v>0</v>
      </c>
      <c r="X136" s="418">
        <f t="shared" ca="1" si="32"/>
        <v>0.19301221500852114</v>
      </c>
      <c r="Y136" s="418">
        <f t="shared" ca="1" si="24"/>
        <v>0</v>
      </c>
      <c r="Z136" s="418">
        <f t="shared" ca="1" si="25"/>
        <v>0.19301221500852114</v>
      </c>
      <c r="AA136" s="418">
        <f t="shared" ca="1" si="26"/>
        <v>57.903664502556346</v>
      </c>
      <c r="AB136" s="418">
        <f t="shared" ca="1" si="27"/>
        <v>57.903664502556346</v>
      </c>
      <c r="AC136" s="418">
        <f t="shared" ca="1" si="28"/>
        <v>57.903664502556346</v>
      </c>
    </row>
    <row r="137" spans="19:29">
      <c r="S137" s="418">
        <f t="shared" si="29"/>
        <v>1.330000000000001</v>
      </c>
      <c r="T137" s="431">
        <f t="shared" si="22"/>
        <v>0.96088552290034579</v>
      </c>
      <c r="U137" s="418">
        <f t="shared" ca="1" si="23"/>
        <v>1</v>
      </c>
      <c r="V137" s="418">
        <f t="shared" ca="1" si="30"/>
        <v>0.19397572384543282</v>
      </c>
      <c r="W137" s="418">
        <f t="shared" ca="1" si="31"/>
        <v>0</v>
      </c>
      <c r="X137" s="418">
        <f t="shared" ca="1" si="32"/>
        <v>0.19397572384543282</v>
      </c>
      <c r="Y137" s="418">
        <f t="shared" ca="1" si="24"/>
        <v>0</v>
      </c>
      <c r="Z137" s="418">
        <f t="shared" ca="1" si="25"/>
        <v>0.19397572384543282</v>
      </c>
      <c r="AA137" s="418">
        <f t="shared" ca="1" si="26"/>
        <v>58.19271715362985</v>
      </c>
      <c r="AB137" s="418">
        <f t="shared" ca="1" si="27"/>
        <v>58.19271715362985</v>
      </c>
      <c r="AC137" s="418">
        <f t="shared" ca="1" si="28"/>
        <v>58.19271715362985</v>
      </c>
    </row>
    <row r="138" spans="19:29">
      <c r="S138" s="418">
        <f t="shared" si="29"/>
        <v>1.340000000000001</v>
      </c>
      <c r="T138" s="431">
        <f t="shared" si="22"/>
        <v>0.96059730047900049</v>
      </c>
      <c r="U138" s="418">
        <f t="shared" ca="1" si="23"/>
        <v>1</v>
      </c>
      <c r="V138" s="418">
        <f t="shared" ca="1" si="30"/>
        <v>0.19494403469043325</v>
      </c>
      <c r="W138" s="418">
        <f t="shared" ca="1" si="31"/>
        <v>0</v>
      </c>
      <c r="X138" s="418">
        <f t="shared" ca="1" si="32"/>
        <v>0.19494403469043325</v>
      </c>
      <c r="Y138" s="418">
        <f t="shared" ca="1" si="24"/>
        <v>0</v>
      </c>
      <c r="Z138" s="418">
        <f t="shared" ca="1" si="25"/>
        <v>0.19494403469043325</v>
      </c>
      <c r="AA138" s="418">
        <f t="shared" ca="1" si="26"/>
        <v>58.483210407129974</v>
      </c>
      <c r="AB138" s="418">
        <f t="shared" ca="1" si="27"/>
        <v>58.483210407129974</v>
      </c>
      <c r="AC138" s="418">
        <f t="shared" ca="1" si="28"/>
        <v>58.483210407129974</v>
      </c>
    </row>
    <row r="139" spans="19:29">
      <c r="S139" s="418">
        <f t="shared" si="29"/>
        <v>1.350000000000001</v>
      </c>
      <c r="T139" s="431">
        <f t="shared" si="22"/>
        <v>0.96030916451141302</v>
      </c>
      <c r="U139" s="418">
        <f t="shared" ca="1" si="23"/>
        <v>1</v>
      </c>
      <c r="V139" s="418">
        <f t="shared" ca="1" si="30"/>
        <v>0.1959171713981912</v>
      </c>
      <c r="W139" s="418">
        <f t="shared" ca="1" si="31"/>
        <v>0</v>
      </c>
      <c r="X139" s="418">
        <f t="shared" ca="1" si="32"/>
        <v>0.1959171713981912</v>
      </c>
      <c r="Y139" s="418">
        <f t="shared" ca="1" si="24"/>
        <v>0</v>
      </c>
      <c r="Z139" s="418">
        <f t="shared" ca="1" si="25"/>
        <v>0.1959171713981912</v>
      </c>
      <c r="AA139" s="418">
        <f t="shared" ca="1" si="26"/>
        <v>58.775151419457359</v>
      </c>
      <c r="AB139" s="418">
        <f t="shared" ca="1" si="27"/>
        <v>58.775151419457359</v>
      </c>
      <c r="AC139" s="418">
        <f t="shared" ca="1" si="28"/>
        <v>58.775151419457359</v>
      </c>
    </row>
    <row r="140" spans="19:29">
      <c r="S140" s="418">
        <f t="shared" si="29"/>
        <v>1.360000000000001</v>
      </c>
      <c r="T140" s="431">
        <f t="shared" si="22"/>
        <v>0.96002111497165088</v>
      </c>
      <c r="U140" s="418">
        <f t="shared" ca="1" si="23"/>
        <v>1</v>
      </c>
      <c r="V140" s="418">
        <f t="shared" ca="1" si="30"/>
        <v>0.1968951579410968</v>
      </c>
      <c r="W140" s="418">
        <f t="shared" ca="1" si="31"/>
        <v>0</v>
      </c>
      <c r="X140" s="418">
        <f t="shared" ca="1" si="32"/>
        <v>0.1968951579410968</v>
      </c>
      <c r="Y140" s="418">
        <f t="shared" ca="1" si="24"/>
        <v>0</v>
      </c>
      <c r="Z140" s="418">
        <f t="shared" ca="1" si="25"/>
        <v>0.1968951579410968</v>
      </c>
      <c r="AA140" s="418">
        <f t="shared" ca="1" si="26"/>
        <v>59.068547382329037</v>
      </c>
      <c r="AB140" s="418">
        <f t="shared" ca="1" si="27"/>
        <v>59.068547382329037</v>
      </c>
      <c r="AC140" s="418">
        <f t="shared" ca="1" si="28"/>
        <v>59.068547382329037</v>
      </c>
    </row>
    <row r="141" spans="19:29">
      <c r="S141" s="418">
        <f t="shared" si="29"/>
        <v>1.370000000000001</v>
      </c>
      <c r="T141" s="431">
        <f t="shared" si="22"/>
        <v>0.95973315183378982</v>
      </c>
      <c r="U141" s="418">
        <f t="shared" ca="1" si="23"/>
        <v>1</v>
      </c>
      <c r="V141" s="418">
        <f t="shared" ca="1" si="30"/>
        <v>0.19787801840983477</v>
      </c>
      <c r="W141" s="418">
        <f t="shared" ca="1" si="31"/>
        <v>0</v>
      </c>
      <c r="X141" s="418">
        <f t="shared" ca="1" si="32"/>
        <v>0.19787801840983477</v>
      </c>
      <c r="Y141" s="418">
        <f t="shared" ca="1" si="24"/>
        <v>0</v>
      </c>
      <c r="Z141" s="418">
        <f t="shared" ca="1" si="25"/>
        <v>0.19787801840983477</v>
      </c>
      <c r="AA141" s="418">
        <f t="shared" ca="1" si="26"/>
        <v>59.36340552295043</v>
      </c>
      <c r="AB141" s="418">
        <f t="shared" ca="1" si="27"/>
        <v>59.36340552295043</v>
      </c>
      <c r="AC141" s="418">
        <f t="shared" ca="1" si="28"/>
        <v>59.36340552295043</v>
      </c>
    </row>
    <row r="142" spans="19:29">
      <c r="S142" s="418">
        <f t="shared" si="29"/>
        <v>1.380000000000001</v>
      </c>
      <c r="T142" s="431">
        <f t="shared" si="22"/>
        <v>0.95944527507191302</v>
      </c>
      <c r="U142" s="418">
        <f t="shared" ca="1" si="23"/>
        <v>1</v>
      </c>
      <c r="V142" s="418">
        <f t="shared" ca="1" si="30"/>
        <v>0.19886577701396019</v>
      </c>
      <c r="W142" s="418">
        <f t="shared" ca="1" si="31"/>
        <v>0</v>
      </c>
      <c r="X142" s="418">
        <f t="shared" ca="1" si="32"/>
        <v>0.19886577701396019</v>
      </c>
      <c r="Y142" s="418">
        <f t="shared" ca="1" si="24"/>
        <v>0</v>
      </c>
      <c r="Z142" s="418">
        <f t="shared" ca="1" si="25"/>
        <v>0.19886577701396019</v>
      </c>
      <c r="AA142" s="418">
        <f t="shared" ca="1" si="26"/>
        <v>59.659733104188057</v>
      </c>
      <c r="AB142" s="418">
        <f t="shared" ca="1" si="27"/>
        <v>59.659733104188057</v>
      </c>
      <c r="AC142" s="418">
        <f t="shared" ca="1" si="28"/>
        <v>59.659733104188057</v>
      </c>
    </row>
    <row r="143" spans="19:29">
      <c r="S143" s="418">
        <f t="shared" si="29"/>
        <v>1.390000000000001</v>
      </c>
      <c r="T143" s="431">
        <f t="shared" si="22"/>
        <v>0.95915748466011164</v>
      </c>
      <c r="U143" s="418">
        <f t="shared" ca="1" si="23"/>
        <v>1</v>
      </c>
      <c r="V143" s="418">
        <f t="shared" ca="1" si="30"/>
        <v>0.19985845808247718</v>
      </c>
      <c r="W143" s="418">
        <f t="shared" ca="1" si="31"/>
        <v>0</v>
      </c>
      <c r="X143" s="418">
        <f t="shared" ca="1" si="32"/>
        <v>0.19985845808247718</v>
      </c>
      <c r="Y143" s="418">
        <f t="shared" ca="1" si="24"/>
        <v>0</v>
      </c>
      <c r="Z143" s="418">
        <f t="shared" ca="1" si="25"/>
        <v>0.19985845808247718</v>
      </c>
      <c r="AA143" s="418">
        <f t="shared" ca="1" si="26"/>
        <v>59.957537424743151</v>
      </c>
      <c r="AB143" s="418">
        <f t="shared" ca="1" si="27"/>
        <v>59.957537424743151</v>
      </c>
      <c r="AC143" s="418">
        <f t="shared" ca="1" si="28"/>
        <v>59.957537424743151</v>
      </c>
    </row>
    <row r="144" spans="19:29">
      <c r="S144" s="418">
        <f t="shared" si="29"/>
        <v>1.400000000000001</v>
      </c>
      <c r="T144" s="431">
        <f t="shared" si="22"/>
        <v>0.95886978057248451</v>
      </c>
      <c r="U144" s="418">
        <f t="shared" ca="1" si="23"/>
        <v>1</v>
      </c>
      <c r="V144" s="418">
        <f t="shared" ca="1" si="30"/>
        <v>0.2008560860644201</v>
      </c>
      <c r="W144" s="418">
        <f t="shared" ca="1" si="31"/>
        <v>0</v>
      </c>
      <c r="X144" s="418">
        <f t="shared" ca="1" si="32"/>
        <v>0.2008560860644201</v>
      </c>
      <c r="Y144" s="418">
        <f t="shared" ca="1" si="24"/>
        <v>0</v>
      </c>
      <c r="Z144" s="418">
        <f t="shared" ca="1" si="25"/>
        <v>0.2008560860644201</v>
      </c>
      <c r="AA144" s="418">
        <f t="shared" ca="1" si="26"/>
        <v>60.256825819326032</v>
      </c>
      <c r="AB144" s="418">
        <f t="shared" ca="1" si="27"/>
        <v>60.256825819326032</v>
      </c>
      <c r="AC144" s="418">
        <f t="shared" ca="1" si="28"/>
        <v>60.256825819326032</v>
      </c>
    </row>
    <row r="145" spans="19:29">
      <c r="S145" s="418">
        <f t="shared" si="29"/>
        <v>1.410000000000001</v>
      </c>
      <c r="T145" s="431">
        <f t="shared" si="22"/>
        <v>0.95858216278313835</v>
      </c>
      <c r="U145" s="418">
        <f t="shared" ca="1" si="23"/>
        <v>1</v>
      </c>
      <c r="V145" s="418">
        <f t="shared" ca="1" si="30"/>
        <v>0.20185868552943764</v>
      </c>
      <c r="W145" s="418">
        <f t="shared" ca="1" si="31"/>
        <v>0</v>
      </c>
      <c r="X145" s="418">
        <f t="shared" ca="1" si="32"/>
        <v>0.20185868552943764</v>
      </c>
      <c r="Y145" s="418">
        <f t="shared" ca="1" si="24"/>
        <v>0</v>
      </c>
      <c r="Z145" s="418">
        <f t="shared" ca="1" si="25"/>
        <v>0.20185868552943764</v>
      </c>
      <c r="AA145" s="418">
        <f t="shared" ca="1" si="26"/>
        <v>60.557605658831292</v>
      </c>
      <c r="AB145" s="418">
        <f t="shared" ca="1" si="27"/>
        <v>60.557605658831292</v>
      </c>
      <c r="AC145" s="418">
        <f t="shared" ca="1" si="28"/>
        <v>60.557605658831292</v>
      </c>
    </row>
    <row r="146" spans="19:29">
      <c r="S146" s="418">
        <f t="shared" si="29"/>
        <v>1.420000000000001</v>
      </c>
      <c r="T146" s="431">
        <f t="shared" si="22"/>
        <v>0.95829463126618741</v>
      </c>
      <c r="U146" s="418">
        <f t="shared" ca="1" si="23"/>
        <v>1</v>
      </c>
      <c r="V146" s="418">
        <f t="shared" ca="1" si="30"/>
        <v>0.20286628116837968</v>
      </c>
      <c r="W146" s="418">
        <f t="shared" ca="1" si="31"/>
        <v>0</v>
      </c>
      <c r="X146" s="418">
        <f t="shared" ca="1" si="32"/>
        <v>0.20286628116837968</v>
      </c>
      <c r="Y146" s="418">
        <f t="shared" ca="1" si="24"/>
        <v>0</v>
      </c>
      <c r="Z146" s="418">
        <f t="shared" ca="1" si="25"/>
        <v>0.20286628116837968</v>
      </c>
      <c r="AA146" s="418">
        <f t="shared" ca="1" si="26"/>
        <v>60.859884350513902</v>
      </c>
      <c r="AB146" s="418">
        <f t="shared" ca="1" si="27"/>
        <v>60.859884350513902</v>
      </c>
      <c r="AC146" s="418">
        <f t="shared" ca="1" si="28"/>
        <v>60.859884350513902</v>
      </c>
    </row>
    <row r="147" spans="19:29">
      <c r="S147" s="418">
        <f t="shared" si="29"/>
        <v>1.430000000000001</v>
      </c>
      <c r="T147" s="431">
        <f t="shared" si="22"/>
        <v>0.95800718599575396</v>
      </c>
      <c r="U147" s="418">
        <f t="shared" ca="1" si="23"/>
        <v>1</v>
      </c>
      <c r="V147" s="418">
        <f t="shared" ca="1" si="30"/>
        <v>0.20387889779388679</v>
      </c>
      <c r="W147" s="418">
        <f t="shared" ca="1" si="31"/>
        <v>0</v>
      </c>
      <c r="X147" s="418">
        <f t="shared" ca="1" si="32"/>
        <v>0.20387889779388679</v>
      </c>
      <c r="Y147" s="418">
        <f t="shared" ca="1" si="24"/>
        <v>0</v>
      </c>
      <c r="Z147" s="418">
        <f t="shared" ca="1" si="25"/>
        <v>0.20387889779388679</v>
      </c>
      <c r="AA147" s="418">
        <f t="shared" ca="1" si="26"/>
        <v>61.163669338166038</v>
      </c>
      <c r="AB147" s="418">
        <f t="shared" ca="1" si="27"/>
        <v>61.163669338166038</v>
      </c>
      <c r="AC147" s="418">
        <f t="shared" ca="1" si="28"/>
        <v>61.163669338166038</v>
      </c>
    </row>
    <row r="148" spans="19:29">
      <c r="S148" s="418">
        <f t="shared" si="29"/>
        <v>1.4400000000000011</v>
      </c>
      <c r="T148" s="431">
        <f t="shared" si="22"/>
        <v>0.95771982694596791</v>
      </c>
      <c r="U148" s="418">
        <f t="shared" ca="1" si="23"/>
        <v>1</v>
      </c>
      <c r="V148" s="418">
        <f t="shared" ca="1" si="30"/>
        <v>0.20489656034098266</v>
      </c>
      <c r="W148" s="418">
        <f t="shared" ca="1" si="31"/>
        <v>0</v>
      </c>
      <c r="X148" s="418">
        <f t="shared" ca="1" si="32"/>
        <v>0.20489656034098266</v>
      </c>
      <c r="Y148" s="418">
        <f t="shared" ca="1" si="24"/>
        <v>0</v>
      </c>
      <c r="Z148" s="418">
        <f t="shared" ca="1" si="25"/>
        <v>0.20489656034098266</v>
      </c>
      <c r="AA148" s="418">
        <f t="shared" ca="1" si="26"/>
        <v>61.468968102294802</v>
      </c>
      <c r="AB148" s="418">
        <f t="shared" ca="1" si="27"/>
        <v>61.468968102294802</v>
      </c>
      <c r="AC148" s="418">
        <f t="shared" ca="1" si="28"/>
        <v>61.468968102294802</v>
      </c>
    </row>
    <row r="149" spans="19:29">
      <c r="S149" s="418">
        <f t="shared" si="29"/>
        <v>1.4500000000000011</v>
      </c>
      <c r="T149" s="431">
        <f t="shared" si="22"/>
        <v>0.95743255409096684</v>
      </c>
      <c r="U149" s="418">
        <f t="shared" ca="1" si="23"/>
        <v>1</v>
      </c>
      <c r="V149" s="418">
        <f t="shared" ca="1" si="30"/>
        <v>0.20591929386766927</v>
      </c>
      <c r="W149" s="418">
        <f t="shared" ca="1" si="31"/>
        <v>0</v>
      </c>
      <c r="X149" s="418">
        <f t="shared" ca="1" si="32"/>
        <v>0.20591929386766927</v>
      </c>
      <c r="Y149" s="418">
        <f t="shared" ca="1" si="24"/>
        <v>0</v>
      </c>
      <c r="Z149" s="418">
        <f t="shared" ca="1" si="25"/>
        <v>0.20591929386766927</v>
      </c>
      <c r="AA149" s="418">
        <f t="shared" ca="1" si="26"/>
        <v>61.775788160300785</v>
      </c>
      <c r="AB149" s="418">
        <f t="shared" ca="1" si="27"/>
        <v>61.775788160300785</v>
      </c>
      <c r="AC149" s="418">
        <f t="shared" ca="1" si="28"/>
        <v>61.775788160300785</v>
      </c>
    </row>
    <row r="150" spans="19:29">
      <c r="S150" s="418">
        <f t="shared" si="29"/>
        <v>1.4600000000000011</v>
      </c>
      <c r="T150" s="431">
        <f t="shared" si="22"/>
        <v>0.95714536740489642</v>
      </c>
      <c r="U150" s="418">
        <f t="shared" ca="1" si="23"/>
        <v>1</v>
      </c>
      <c r="V150" s="418">
        <f t="shared" ca="1" si="30"/>
        <v>0.20694712355552483</v>
      </c>
      <c r="W150" s="418">
        <f t="shared" ca="1" si="31"/>
        <v>0</v>
      </c>
      <c r="X150" s="418">
        <f t="shared" ca="1" si="32"/>
        <v>0.20694712355552483</v>
      </c>
      <c r="Y150" s="418">
        <f t="shared" ca="1" si="24"/>
        <v>0</v>
      </c>
      <c r="Z150" s="418">
        <f t="shared" ca="1" si="25"/>
        <v>0.20694712355552483</v>
      </c>
      <c r="AA150" s="418">
        <f t="shared" ca="1" si="26"/>
        <v>62.084137066657448</v>
      </c>
      <c r="AB150" s="418">
        <f t="shared" ca="1" si="27"/>
        <v>62.084137066657448</v>
      </c>
      <c r="AC150" s="418">
        <f t="shared" ca="1" si="28"/>
        <v>62.084137066657448</v>
      </c>
    </row>
    <row r="151" spans="19:29">
      <c r="S151" s="418">
        <f t="shared" si="29"/>
        <v>1.4700000000000011</v>
      </c>
      <c r="T151" s="431">
        <f t="shared" si="22"/>
        <v>0.95685826686190967</v>
      </c>
      <c r="U151" s="418">
        <f t="shared" ca="1" si="23"/>
        <v>1</v>
      </c>
      <c r="V151" s="418">
        <f t="shared" ca="1" si="30"/>
        <v>0.20798007471030464</v>
      </c>
      <c r="W151" s="418">
        <f t="shared" ca="1" si="31"/>
        <v>0</v>
      </c>
      <c r="X151" s="418">
        <f t="shared" ca="1" si="32"/>
        <v>0.20798007471030464</v>
      </c>
      <c r="Y151" s="418">
        <f t="shared" ca="1" si="24"/>
        <v>0</v>
      </c>
      <c r="Z151" s="418">
        <f t="shared" ca="1" si="25"/>
        <v>0.20798007471030464</v>
      </c>
      <c r="AA151" s="418">
        <f t="shared" ca="1" si="26"/>
        <v>62.394022413091392</v>
      </c>
      <c r="AB151" s="418">
        <f t="shared" ca="1" si="27"/>
        <v>62.394022413091392</v>
      </c>
      <c r="AC151" s="418">
        <f t="shared" ca="1" si="28"/>
        <v>62.394022413091392</v>
      </c>
    </row>
    <row r="152" spans="19:29">
      <c r="S152" s="418">
        <f t="shared" si="29"/>
        <v>1.4800000000000011</v>
      </c>
      <c r="T152" s="431">
        <f t="shared" si="22"/>
        <v>0.95657125243616759</v>
      </c>
      <c r="U152" s="418">
        <f t="shared" ca="1" si="23"/>
        <v>1</v>
      </c>
      <c r="V152" s="418">
        <f t="shared" ca="1" si="30"/>
        <v>0.20901817276254464</v>
      </c>
      <c r="W152" s="418">
        <f t="shared" ca="1" si="31"/>
        <v>0</v>
      </c>
      <c r="X152" s="418">
        <f t="shared" ca="1" si="32"/>
        <v>0.20901817276254464</v>
      </c>
      <c r="Y152" s="418">
        <f t="shared" ca="1" si="24"/>
        <v>0</v>
      </c>
      <c r="Z152" s="418">
        <f t="shared" ca="1" si="25"/>
        <v>0.20901817276254464</v>
      </c>
      <c r="AA152" s="418">
        <f t="shared" ca="1" si="26"/>
        <v>62.705451828763394</v>
      </c>
      <c r="AB152" s="418">
        <f t="shared" ca="1" si="27"/>
        <v>62.705451828763394</v>
      </c>
      <c r="AC152" s="418">
        <f t="shared" ca="1" si="28"/>
        <v>62.705451828763394</v>
      </c>
    </row>
    <row r="153" spans="19:29">
      <c r="S153" s="418">
        <f t="shared" si="29"/>
        <v>1.4900000000000011</v>
      </c>
      <c r="T153" s="431">
        <f t="shared" si="22"/>
        <v>0.95628432410183883</v>
      </c>
      <c r="U153" s="418">
        <f t="shared" ca="1" si="23"/>
        <v>1</v>
      </c>
      <c r="V153" s="418">
        <f t="shared" ca="1" si="30"/>
        <v>0.210061443268168</v>
      </c>
      <c r="W153" s="418">
        <f t="shared" ca="1" si="31"/>
        <v>0</v>
      </c>
      <c r="X153" s="418">
        <f t="shared" ca="1" si="32"/>
        <v>0.210061443268168</v>
      </c>
      <c r="Y153" s="418">
        <f t="shared" ca="1" si="24"/>
        <v>0</v>
      </c>
      <c r="Z153" s="418">
        <f t="shared" ca="1" si="25"/>
        <v>0.210061443268168</v>
      </c>
      <c r="AA153" s="418">
        <f t="shared" ca="1" si="26"/>
        <v>63.018432980450399</v>
      </c>
      <c r="AB153" s="418">
        <f t="shared" ca="1" si="27"/>
        <v>63.018432980450399</v>
      </c>
      <c r="AC153" s="418">
        <f t="shared" ca="1" si="28"/>
        <v>63.018432980450399</v>
      </c>
    </row>
    <row r="154" spans="19:29">
      <c r="S154" s="418">
        <f t="shared" si="29"/>
        <v>1.5000000000000011</v>
      </c>
      <c r="T154" s="431">
        <f t="shared" si="22"/>
        <v>0.95599748183309985</v>
      </c>
      <c r="U154" s="418">
        <f t="shared" ca="1" si="23"/>
        <v>1</v>
      </c>
      <c r="V154" s="418">
        <f t="shared" ca="1" si="30"/>
        <v>0.21110991190909434</v>
      </c>
      <c r="W154" s="418">
        <f t="shared" ca="1" si="31"/>
        <v>0</v>
      </c>
      <c r="X154" s="418">
        <f t="shared" ca="1" si="32"/>
        <v>0.21110991190909434</v>
      </c>
      <c r="Y154" s="418">
        <f t="shared" ca="1" si="24"/>
        <v>0</v>
      </c>
      <c r="Z154" s="418">
        <f t="shared" ca="1" si="25"/>
        <v>0.21110991190909434</v>
      </c>
      <c r="AA154" s="418">
        <f t="shared" ca="1" si="26"/>
        <v>63.332973572728299</v>
      </c>
      <c r="AB154" s="418">
        <f t="shared" ca="1" si="27"/>
        <v>63.332973572728299</v>
      </c>
      <c r="AC154" s="418">
        <f t="shared" ca="1" si="28"/>
        <v>63.332973572728299</v>
      </c>
    </row>
    <row r="155" spans="19:29">
      <c r="S155" s="418">
        <f t="shared" si="29"/>
        <v>1.5100000000000011</v>
      </c>
      <c r="T155" s="431">
        <f t="shared" si="22"/>
        <v>0.95571072560413495</v>
      </c>
      <c r="U155" s="418">
        <f t="shared" ca="1" si="23"/>
        <v>1</v>
      </c>
      <c r="V155" s="418">
        <f t="shared" ca="1" si="30"/>
        <v>0.21216360449385205</v>
      </c>
      <c r="W155" s="418">
        <f t="shared" ca="1" si="31"/>
        <v>0</v>
      </c>
      <c r="X155" s="418">
        <f t="shared" ca="1" si="32"/>
        <v>0.21216360449385205</v>
      </c>
      <c r="Y155" s="418">
        <f t="shared" ca="1" si="24"/>
        <v>0</v>
      </c>
      <c r="Z155" s="418">
        <f t="shared" ca="1" si="25"/>
        <v>0.21216360449385205</v>
      </c>
      <c r="AA155" s="418">
        <f t="shared" ca="1" si="26"/>
        <v>63.649081348155612</v>
      </c>
      <c r="AB155" s="418">
        <f t="shared" ca="1" si="27"/>
        <v>63.649081348155612</v>
      </c>
      <c r="AC155" s="418">
        <f t="shared" ca="1" si="28"/>
        <v>63.649081348155612</v>
      </c>
    </row>
    <row r="156" spans="19:29">
      <c r="S156" s="418">
        <f t="shared" si="29"/>
        <v>1.5200000000000011</v>
      </c>
      <c r="T156" s="431">
        <f t="shared" si="22"/>
        <v>0.955424055389136</v>
      </c>
      <c r="U156" s="418">
        <f t="shared" ca="1" si="23"/>
        <v>1</v>
      </c>
      <c r="V156" s="418">
        <f t="shared" ca="1" si="30"/>
        <v>0.21322254695819332</v>
      </c>
      <c r="W156" s="418">
        <f t="shared" ca="1" si="31"/>
        <v>0</v>
      </c>
      <c r="X156" s="418">
        <f t="shared" ca="1" si="32"/>
        <v>0.21322254695819332</v>
      </c>
      <c r="Y156" s="418">
        <f t="shared" ca="1" si="24"/>
        <v>0</v>
      </c>
      <c r="Z156" s="418">
        <f t="shared" ca="1" si="25"/>
        <v>0.21322254695819332</v>
      </c>
      <c r="AA156" s="418">
        <f t="shared" ca="1" si="26"/>
        <v>63.966764087457996</v>
      </c>
      <c r="AB156" s="418">
        <f t="shared" ca="1" si="27"/>
        <v>63.966764087457996</v>
      </c>
      <c r="AC156" s="418">
        <f t="shared" ca="1" si="28"/>
        <v>63.966764087457996</v>
      </c>
    </row>
    <row r="157" spans="19:29">
      <c r="S157" s="418">
        <f t="shared" si="29"/>
        <v>1.5300000000000011</v>
      </c>
      <c r="T157" s="431">
        <f t="shared" si="22"/>
        <v>0.95513747116230263</v>
      </c>
      <c r="U157" s="418">
        <f t="shared" ca="1" si="23"/>
        <v>1</v>
      </c>
      <c r="V157" s="418">
        <f t="shared" ca="1" si="30"/>
        <v>0.21428676536571215</v>
      </c>
      <c r="W157" s="418">
        <f t="shared" ca="1" si="31"/>
        <v>0</v>
      </c>
      <c r="X157" s="418">
        <f t="shared" ca="1" si="32"/>
        <v>0.21428676536571215</v>
      </c>
      <c r="Y157" s="418">
        <f t="shared" ca="1" si="24"/>
        <v>0</v>
      </c>
      <c r="Z157" s="418">
        <f t="shared" ca="1" si="25"/>
        <v>0.21428676536571215</v>
      </c>
      <c r="AA157" s="418">
        <f t="shared" ca="1" si="26"/>
        <v>64.286029609713637</v>
      </c>
      <c r="AB157" s="418">
        <f t="shared" ca="1" si="27"/>
        <v>64.286029609713637</v>
      </c>
      <c r="AC157" s="418">
        <f t="shared" ca="1" si="28"/>
        <v>64.286029609713637</v>
      </c>
    </row>
    <row r="158" spans="19:29">
      <c r="S158" s="418">
        <f t="shared" si="29"/>
        <v>1.5400000000000011</v>
      </c>
      <c r="T158" s="431">
        <f t="shared" si="22"/>
        <v>0.95485097289784238</v>
      </c>
      <c r="U158" s="418">
        <f t="shared" ca="1" si="23"/>
        <v>1</v>
      </c>
      <c r="V158" s="418">
        <f t="shared" ca="1" si="30"/>
        <v>0.21535628590846526</v>
      </c>
      <c r="W158" s="418">
        <f t="shared" ca="1" si="31"/>
        <v>0</v>
      </c>
      <c r="X158" s="418">
        <f t="shared" ca="1" si="32"/>
        <v>0.21535628590846526</v>
      </c>
      <c r="Y158" s="418">
        <f t="shared" ca="1" si="24"/>
        <v>0</v>
      </c>
      <c r="Z158" s="418">
        <f t="shared" ca="1" si="25"/>
        <v>0.21535628590846526</v>
      </c>
      <c r="AA158" s="418">
        <f t="shared" ca="1" si="26"/>
        <v>64.60688577253957</v>
      </c>
      <c r="AB158" s="418">
        <f t="shared" ca="1" si="27"/>
        <v>64.60688577253957</v>
      </c>
      <c r="AC158" s="418">
        <f t="shared" ca="1" si="28"/>
        <v>64.60688577253957</v>
      </c>
    </row>
    <row r="159" spans="19:29">
      <c r="S159" s="418">
        <f t="shared" si="29"/>
        <v>1.5500000000000012</v>
      </c>
      <c r="T159" s="431">
        <f t="shared" si="22"/>
        <v>0.9545645605699703</v>
      </c>
      <c r="U159" s="418">
        <f t="shared" ca="1" si="23"/>
        <v>1</v>
      </c>
      <c r="V159" s="418">
        <f t="shared" ca="1" si="30"/>
        <v>0.21643113490759591</v>
      </c>
      <c r="W159" s="418">
        <f t="shared" ca="1" si="31"/>
        <v>0</v>
      </c>
      <c r="X159" s="418">
        <f t="shared" ca="1" si="32"/>
        <v>0.21643113490759591</v>
      </c>
      <c r="Y159" s="418">
        <f t="shared" ca="1" si="24"/>
        <v>0</v>
      </c>
      <c r="Z159" s="418">
        <f t="shared" ca="1" si="25"/>
        <v>0.21643113490759591</v>
      </c>
      <c r="AA159" s="418">
        <f t="shared" ca="1" si="26"/>
        <v>64.929340472278767</v>
      </c>
      <c r="AB159" s="418">
        <f t="shared" ca="1" si="27"/>
        <v>64.929340472278767</v>
      </c>
      <c r="AC159" s="418">
        <f t="shared" ca="1" si="28"/>
        <v>64.929340472278767</v>
      </c>
    </row>
    <row r="160" spans="19:29">
      <c r="S160" s="418">
        <f t="shared" si="29"/>
        <v>1.5600000000000012</v>
      </c>
      <c r="T160" s="431">
        <f t="shared" si="22"/>
        <v>0.95427823415290935</v>
      </c>
      <c r="U160" s="418">
        <f t="shared" ca="1" si="23"/>
        <v>1</v>
      </c>
      <c r="V160" s="418">
        <f t="shared" ca="1" si="30"/>
        <v>0.21751133881396068</v>
      </c>
      <c r="W160" s="418">
        <f t="shared" ca="1" si="31"/>
        <v>0</v>
      </c>
      <c r="X160" s="418">
        <f t="shared" ca="1" si="32"/>
        <v>0.21751133881396068</v>
      </c>
      <c r="Y160" s="418">
        <f t="shared" ca="1" si="24"/>
        <v>0</v>
      </c>
      <c r="Z160" s="418">
        <f t="shared" ca="1" si="25"/>
        <v>0.21751133881396068</v>
      </c>
      <c r="AA160" s="418">
        <f t="shared" ca="1" si="26"/>
        <v>65.253401644188202</v>
      </c>
      <c r="AB160" s="418">
        <f t="shared" ca="1" si="27"/>
        <v>65.253401644188202</v>
      </c>
      <c r="AC160" s="418">
        <f t="shared" ca="1" si="28"/>
        <v>65.253401644188202</v>
      </c>
    </row>
    <row r="161" spans="19:29">
      <c r="S161" s="418">
        <f t="shared" si="29"/>
        <v>1.5700000000000012</v>
      </c>
      <c r="T161" s="431">
        <f t="shared" si="22"/>
        <v>0.95399199362089004</v>
      </c>
      <c r="U161" s="418">
        <f t="shared" ca="1" si="23"/>
        <v>1</v>
      </c>
      <c r="V161" s="418">
        <f t="shared" ca="1" si="30"/>
        <v>0.21859692420875912</v>
      </c>
      <c r="W161" s="418">
        <f t="shared" ca="1" si="31"/>
        <v>0</v>
      </c>
      <c r="X161" s="418">
        <f t="shared" ca="1" si="32"/>
        <v>0.21859692420875912</v>
      </c>
      <c r="Y161" s="418">
        <f t="shared" ca="1" si="24"/>
        <v>0</v>
      </c>
      <c r="Z161" s="418">
        <f t="shared" ca="1" si="25"/>
        <v>0.21859692420875912</v>
      </c>
      <c r="AA161" s="418">
        <f t="shared" ca="1" si="26"/>
        <v>65.579077262627735</v>
      </c>
      <c r="AB161" s="418">
        <f t="shared" ca="1" si="27"/>
        <v>65.579077262627735</v>
      </c>
      <c r="AC161" s="418">
        <f t="shared" ca="1" si="28"/>
        <v>65.579077262627735</v>
      </c>
    </row>
    <row r="162" spans="19:29">
      <c r="S162" s="418">
        <f t="shared" si="29"/>
        <v>1.5800000000000012</v>
      </c>
      <c r="T162" s="431">
        <f t="shared" si="22"/>
        <v>0.95370583894815086</v>
      </c>
      <c r="U162" s="418">
        <f t="shared" ca="1" si="23"/>
        <v>1</v>
      </c>
      <c r="V162" s="418">
        <f t="shared" ca="1" si="30"/>
        <v>0.21968791780416652</v>
      </c>
      <c r="W162" s="418">
        <f t="shared" ca="1" si="31"/>
        <v>0</v>
      </c>
      <c r="X162" s="418">
        <f t="shared" ca="1" si="32"/>
        <v>0.21968791780416652</v>
      </c>
      <c r="Y162" s="418">
        <f t="shared" ca="1" si="24"/>
        <v>0</v>
      </c>
      <c r="Z162" s="418">
        <f t="shared" ca="1" si="25"/>
        <v>0.21968791780416652</v>
      </c>
      <c r="AA162" s="418">
        <f t="shared" ca="1" si="26"/>
        <v>65.906375341249955</v>
      </c>
      <c r="AB162" s="418">
        <f t="shared" ca="1" si="27"/>
        <v>65.906375341249955</v>
      </c>
      <c r="AC162" s="418">
        <f t="shared" ca="1" si="28"/>
        <v>65.906375341249955</v>
      </c>
    </row>
    <row r="163" spans="19:29">
      <c r="S163" s="418">
        <f t="shared" si="29"/>
        <v>1.5900000000000012</v>
      </c>
      <c r="T163" s="431">
        <f t="shared" si="22"/>
        <v>0.95341977010893786</v>
      </c>
      <c r="U163" s="418">
        <f t="shared" ca="1" si="23"/>
        <v>1</v>
      </c>
      <c r="V163" s="418">
        <f t="shared" ca="1" si="30"/>
        <v>0.22078434644396946</v>
      </c>
      <c r="W163" s="418">
        <f t="shared" ca="1" si="31"/>
        <v>0</v>
      </c>
      <c r="X163" s="418">
        <f t="shared" ca="1" si="32"/>
        <v>0.22078434644396946</v>
      </c>
      <c r="Y163" s="418">
        <f t="shared" ca="1" si="24"/>
        <v>0</v>
      </c>
      <c r="Z163" s="418">
        <f t="shared" ca="1" si="25"/>
        <v>0.22078434644396946</v>
      </c>
      <c r="AA163" s="418">
        <f t="shared" ca="1" si="26"/>
        <v>66.235303933190835</v>
      </c>
      <c r="AB163" s="418">
        <f t="shared" ca="1" si="27"/>
        <v>66.235303933190835</v>
      </c>
      <c r="AC163" s="418">
        <f t="shared" ca="1" si="28"/>
        <v>66.235303933190835</v>
      </c>
    </row>
    <row r="164" spans="19:29">
      <c r="S164" s="418">
        <f t="shared" si="29"/>
        <v>1.6000000000000012</v>
      </c>
      <c r="T164" s="431">
        <f t="shared" si="22"/>
        <v>0.95313378707750473</v>
      </c>
      <c r="U164" s="418">
        <f t="shared" ca="1" si="23"/>
        <v>1</v>
      </c>
      <c r="V164" s="418">
        <f t="shared" ca="1" si="30"/>
        <v>0.22188623710420452</v>
      </c>
      <c r="W164" s="418">
        <f t="shared" ca="1" si="31"/>
        <v>0</v>
      </c>
      <c r="X164" s="418">
        <f t="shared" ca="1" si="32"/>
        <v>0.22188623710420452</v>
      </c>
      <c r="Y164" s="418">
        <f t="shared" ca="1" si="24"/>
        <v>0</v>
      </c>
      <c r="Z164" s="418">
        <f t="shared" ca="1" si="25"/>
        <v>0.22188623710420452</v>
      </c>
      <c r="AA164" s="418">
        <f t="shared" ca="1" si="26"/>
        <v>66.56587113126136</v>
      </c>
      <c r="AB164" s="418">
        <f t="shared" ca="1" si="27"/>
        <v>66.56587113126136</v>
      </c>
      <c r="AC164" s="418">
        <f t="shared" ca="1" si="28"/>
        <v>66.56587113126136</v>
      </c>
    </row>
    <row r="165" spans="19:29">
      <c r="S165" s="418">
        <f t="shared" si="29"/>
        <v>1.6100000000000012</v>
      </c>
      <c r="T165" s="431">
        <f t="shared" si="22"/>
        <v>0.95284788982811308</v>
      </c>
      <c r="U165" s="418">
        <f t="shared" ca="1" si="23"/>
        <v>1</v>
      </c>
      <c r="V165" s="418">
        <f t="shared" ca="1" si="30"/>
        <v>0.22299361689379987</v>
      </c>
      <c r="W165" s="418">
        <f t="shared" ca="1" si="31"/>
        <v>0</v>
      </c>
      <c r="X165" s="418">
        <f t="shared" ca="1" si="32"/>
        <v>0.22299361689379987</v>
      </c>
      <c r="Y165" s="418">
        <f t="shared" ca="1" si="24"/>
        <v>0</v>
      </c>
      <c r="Z165" s="418">
        <f t="shared" ca="1" si="25"/>
        <v>0.22299361689379987</v>
      </c>
      <c r="AA165" s="418">
        <f t="shared" ca="1" si="26"/>
        <v>66.898085068139963</v>
      </c>
      <c r="AB165" s="418">
        <f t="shared" ca="1" si="27"/>
        <v>66.898085068139963</v>
      </c>
      <c r="AC165" s="418">
        <f t="shared" ca="1" si="28"/>
        <v>66.898085068139963</v>
      </c>
    </row>
    <row r="166" spans="19:29">
      <c r="S166" s="418">
        <f t="shared" si="29"/>
        <v>1.6200000000000012</v>
      </c>
      <c r="T166" s="431">
        <f t="shared" si="22"/>
        <v>0.95256207833503226</v>
      </c>
      <c r="U166" s="418">
        <f t="shared" ca="1" si="23"/>
        <v>1</v>
      </c>
      <c r="V166" s="418">
        <f t="shared" ca="1" si="30"/>
        <v>0.22410651305521989</v>
      </c>
      <c r="W166" s="418">
        <f t="shared" ca="1" si="31"/>
        <v>0</v>
      </c>
      <c r="X166" s="418">
        <f t="shared" ca="1" si="32"/>
        <v>0.22410651305521989</v>
      </c>
      <c r="Y166" s="418">
        <f t="shared" ca="1" si="24"/>
        <v>0</v>
      </c>
      <c r="Z166" s="418">
        <f t="shared" ca="1" si="25"/>
        <v>0.22410651305521989</v>
      </c>
      <c r="AA166" s="418">
        <f t="shared" ca="1" si="26"/>
        <v>67.231953916565971</v>
      </c>
      <c r="AB166" s="418">
        <f t="shared" ca="1" si="27"/>
        <v>67.231953916565971</v>
      </c>
      <c r="AC166" s="418">
        <f t="shared" ca="1" si="28"/>
        <v>67.231953916565971</v>
      </c>
    </row>
    <row r="167" spans="19:29">
      <c r="S167" s="418">
        <f t="shared" si="29"/>
        <v>1.6300000000000012</v>
      </c>
      <c r="T167" s="431">
        <f t="shared" si="22"/>
        <v>0.95227635257253906</v>
      </c>
      <c r="U167" s="418">
        <f t="shared" ca="1" si="23"/>
        <v>1</v>
      </c>
      <c r="V167" s="418">
        <f t="shared" ca="1" si="30"/>
        <v>0.22522495296511291</v>
      </c>
      <c r="W167" s="418">
        <f t="shared" ca="1" si="31"/>
        <v>0</v>
      </c>
      <c r="X167" s="418">
        <f t="shared" ca="1" si="32"/>
        <v>0.22522495296511291</v>
      </c>
      <c r="Y167" s="418">
        <f t="shared" ca="1" si="24"/>
        <v>0</v>
      </c>
      <c r="Z167" s="418">
        <f t="shared" ca="1" si="25"/>
        <v>0.22522495296511291</v>
      </c>
      <c r="AA167" s="418">
        <f t="shared" ca="1" si="26"/>
        <v>67.56748588953387</v>
      </c>
      <c r="AB167" s="418">
        <f t="shared" ca="1" si="27"/>
        <v>67.56748588953387</v>
      </c>
      <c r="AC167" s="418">
        <f t="shared" ca="1" si="28"/>
        <v>67.56748588953387</v>
      </c>
    </row>
    <row r="168" spans="19:29">
      <c r="S168" s="418">
        <f t="shared" si="29"/>
        <v>1.6400000000000012</v>
      </c>
      <c r="T168" s="431">
        <f t="shared" si="22"/>
        <v>0.95199071251491818</v>
      </c>
      <c r="U168" s="418">
        <f t="shared" ca="1" si="23"/>
        <v>1</v>
      </c>
      <c r="V168" s="418">
        <f t="shared" ca="1" si="30"/>
        <v>0.22634896413496189</v>
      </c>
      <c r="W168" s="418">
        <f t="shared" ca="1" si="31"/>
        <v>0</v>
      </c>
      <c r="X168" s="418">
        <f t="shared" ca="1" si="32"/>
        <v>0.22634896413496189</v>
      </c>
      <c r="Y168" s="418">
        <f t="shared" ca="1" si="24"/>
        <v>0</v>
      </c>
      <c r="Z168" s="418">
        <f t="shared" ca="1" si="25"/>
        <v>0.22634896413496189</v>
      </c>
      <c r="AA168" s="418">
        <f t="shared" ca="1" si="26"/>
        <v>67.904689240488565</v>
      </c>
      <c r="AB168" s="418">
        <f t="shared" ca="1" si="27"/>
        <v>67.904689240488565</v>
      </c>
      <c r="AC168" s="418">
        <f t="shared" ca="1" si="28"/>
        <v>67.904689240488565</v>
      </c>
    </row>
    <row r="169" spans="19:29">
      <c r="S169" s="418">
        <f t="shared" si="29"/>
        <v>1.6500000000000012</v>
      </c>
      <c r="T169" s="431">
        <f t="shared" si="22"/>
        <v>0.95170515813646217</v>
      </c>
      <c r="U169" s="418">
        <f t="shared" ca="1" si="23"/>
        <v>1</v>
      </c>
      <c r="V169" s="418">
        <f t="shared" ca="1" si="30"/>
        <v>0.22747857421173817</v>
      </c>
      <c r="W169" s="418">
        <f t="shared" ca="1" si="31"/>
        <v>0</v>
      </c>
      <c r="X169" s="418">
        <f t="shared" ca="1" si="32"/>
        <v>0.22747857421173817</v>
      </c>
      <c r="Y169" s="418">
        <f t="shared" ca="1" si="24"/>
        <v>0</v>
      </c>
      <c r="Z169" s="418">
        <f t="shared" ca="1" si="25"/>
        <v>0.22747857421173817</v>
      </c>
      <c r="AA169" s="418">
        <f t="shared" ca="1" si="26"/>
        <v>68.243572263521457</v>
      </c>
      <c r="AB169" s="418">
        <f t="shared" ca="1" si="27"/>
        <v>68.243572263521457</v>
      </c>
      <c r="AC169" s="418">
        <f t="shared" ca="1" si="28"/>
        <v>68.243572263521457</v>
      </c>
    </row>
    <row r="170" spans="19:29">
      <c r="S170" s="418">
        <f t="shared" si="29"/>
        <v>1.6600000000000013</v>
      </c>
      <c r="T170" s="431">
        <f t="shared" si="22"/>
        <v>0.95141968941147093</v>
      </c>
      <c r="U170" s="418">
        <f t="shared" ca="1" si="23"/>
        <v>1</v>
      </c>
      <c r="V170" s="418">
        <f t="shared" ca="1" si="30"/>
        <v>0.22861381097855829</v>
      </c>
      <c r="W170" s="418">
        <f t="shared" ca="1" si="31"/>
        <v>0</v>
      </c>
      <c r="X170" s="418">
        <f t="shared" ca="1" si="32"/>
        <v>0.22861381097855829</v>
      </c>
      <c r="Y170" s="418">
        <f t="shared" ca="1" si="24"/>
        <v>0</v>
      </c>
      <c r="Z170" s="418">
        <f t="shared" ca="1" si="25"/>
        <v>0.22861381097855829</v>
      </c>
      <c r="AA170" s="418">
        <f t="shared" ca="1" si="26"/>
        <v>68.584143293567493</v>
      </c>
      <c r="AB170" s="418">
        <f t="shared" ca="1" si="27"/>
        <v>68.584143293567493</v>
      </c>
      <c r="AC170" s="418">
        <f t="shared" ca="1" si="28"/>
        <v>68.584143293567493</v>
      </c>
    </row>
    <row r="171" spans="19:29">
      <c r="S171" s="418">
        <f t="shared" si="29"/>
        <v>1.6700000000000013</v>
      </c>
      <c r="T171" s="431">
        <f t="shared" si="22"/>
        <v>0.95113430631425244</v>
      </c>
      <c r="U171" s="418">
        <f t="shared" ca="1" si="23"/>
        <v>1</v>
      </c>
      <c r="V171" s="418">
        <f t="shared" ca="1" si="30"/>
        <v>0.22975470235534398</v>
      </c>
      <c r="W171" s="418">
        <f t="shared" ca="1" si="31"/>
        <v>0</v>
      </c>
      <c r="X171" s="418">
        <f t="shared" ca="1" si="32"/>
        <v>0.22975470235534398</v>
      </c>
      <c r="Y171" s="418">
        <f t="shared" ca="1" si="24"/>
        <v>0</v>
      </c>
      <c r="Z171" s="418">
        <f t="shared" ca="1" si="25"/>
        <v>0.22975470235534398</v>
      </c>
      <c r="AA171" s="418">
        <f t="shared" ca="1" si="26"/>
        <v>68.926410706603193</v>
      </c>
      <c r="AB171" s="418">
        <f t="shared" ca="1" si="27"/>
        <v>68.926410706603193</v>
      </c>
      <c r="AC171" s="418">
        <f t="shared" ca="1" si="28"/>
        <v>68.926410706603193</v>
      </c>
    </row>
    <row r="172" spans="19:29">
      <c r="S172" s="418">
        <f t="shared" si="29"/>
        <v>1.6800000000000013</v>
      </c>
      <c r="T172" s="431">
        <f t="shared" si="22"/>
        <v>0.95084900881912227</v>
      </c>
      <c r="U172" s="418">
        <f t="shared" ca="1" si="23"/>
        <v>1</v>
      </c>
      <c r="V172" s="418">
        <f t="shared" ca="1" si="30"/>
        <v>0.2309012763994851</v>
      </c>
      <c r="W172" s="418">
        <f t="shared" ca="1" si="31"/>
        <v>0</v>
      </c>
      <c r="X172" s="418">
        <f t="shared" ca="1" si="32"/>
        <v>0.2309012763994851</v>
      </c>
      <c r="Y172" s="418">
        <f t="shared" ca="1" si="24"/>
        <v>0</v>
      </c>
      <c r="Z172" s="418">
        <f t="shared" ca="1" si="25"/>
        <v>0.2309012763994851</v>
      </c>
      <c r="AA172" s="418">
        <f t="shared" ca="1" si="26"/>
        <v>69.270382919845531</v>
      </c>
      <c r="AB172" s="418">
        <f t="shared" ca="1" si="27"/>
        <v>69.270382919845531</v>
      </c>
      <c r="AC172" s="418">
        <f t="shared" ca="1" si="28"/>
        <v>69.270382919845531</v>
      </c>
    </row>
    <row r="173" spans="19:29">
      <c r="S173" s="418">
        <f t="shared" si="29"/>
        <v>1.6900000000000013</v>
      </c>
      <c r="T173" s="431">
        <f t="shared" si="22"/>
        <v>0.95056379690040338</v>
      </c>
      <c r="U173" s="418">
        <f t="shared" ca="1" si="23"/>
        <v>1</v>
      </c>
      <c r="V173" s="418">
        <f t="shared" ca="1" si="30"/>
        <v>0.23205356130650573</v>
      </c>
      <c r="W173" s="418">
        <f t="shared" ca="1" si="31"/>
        <v>0</v>
      </c>
      <c r="X173" s="418">
        <f t="shared" ca="1" si="32"/>
        <v>0.23205356130650573</v>
      </c>
      <c r="Y173" s="418">
        <f t="shared" ca="1" si="24"/>
        <v>0</v>
      </c>
      <c r="Z173" s="418">
        <f t="shared" ca="1" si="25"/>
        <v>0.23205356130650573</v>
      </c>
      <c r="AA173" s="418">
        <f t="shared" ca="1" si="26"/>
        <v>69.616068391951714</v>
      </c>
      <c r="AB173" s="418">
        <f t="shared" ca="1" si="27"/>
        <v>69.616068391951714</v>
      </c>
      <c r="AC173" s="418">
        <f t="shared" ca="1" si="28"/>
        <v>69.616068391951714</v>
      </c>
    </row>
    <row r="174" spans="19:29">
      <c r="S174" s="418">
        <f t="shared" si="29"/>
        <v>1.7000000000000013</v>
      </c>
      <c r="T174" s="431">
        <f t="shared" si="22"/>
        <v>0.95027867053242687</v>
      </c>
      <c r="U174" s="418">
        <f t="shared" ca="1" si="23"/>
        <v>1</v>
      </c>
      <c r="V174" s="418">
        <f t="shared" ca="1" si="30"/>
        <v>0.23321158541073347</v>
      </c>
      <c r="W174" s="418">
        <f t="shared" ca="1" si="31"/>
        <v>0</v>
      </c>
      <c r="X174" s="418">
        <f t="shared" ca="1" si="32"/>
        <v>0.23321158541073347</v>
      </c>
      <c r="Y174" s="418">
        <f t="shared" ca="1" si="24"/>
        <v>0</v>
      </c>
      <c r="Z174" s="418">
        <f t="shared" ca="1" si="25"/>
        <v>0.23321158541073347</v>
      </c>
      <c r="AA174" s="418">
        <f t="shared" ca="1" si="26"/>
        <v>69.963475623220049</v>
      </c>
      <c r="AB174" s="418">
        <f t="shared" ca="1" si="27"/>
        <v>69.963475623220049</v>
      </c>
      <c r="AC174" s="418">
        <f t="shared" ca="1" si="28"/>
        <v>69.963475623220049</v>
      </c>
    </row>
    <row r="175" spans="19:29">
      <c r="S175" s="418">
        <f t="shared" si="29"/>
        <v>1.7100000000000013</v>
      </c>
      <c r="T175" s="431">
        <f t="shared" si="22"/>
        <v>0.94999362968953138</v>
      </c>
      <c r="U175" s="418">
        <f t="shared" ca="1" si="23"/>
        <v>1</v>
      </c>
      <c r="V175" s="418">
        <f t="shared" ca="1" si="30"/>
        <v>0.23437537718597173</v>
      </c>
      <c r="W175" s="418">
        <f t="shared" ca="1" si="31"/>
        <v>0</v>
      </c>
      <c r="X175" s="418">
        <f t="shared" ca="1" si="32"/>
        <v>0.23437537718597173</v>
      </c>
      <c r="Y175" s="418">
        <f t="shared" ca="1" si="24"/>
        <v>0</v>
      </c>
      <c r="Z175" s="418">
        <f t="shared" ca="1" si="25"/>
        <v>0.23437537718597173</v>
      </c>
      <c r="AA175" s="418">
        <f t="shared" ca="1" si="26"/>
        <v>70.312613155791524</v>
      </c>
      <c r="AB175" s="418">
        <f t="shared" ca="1" si="27"/>
        <v>70.312613155791524</v>
      </c>
      <c r="AC175" s="418">
        <f t="shared" ca="1" si="28"/>
        <v>70.312613155791524</v>
      </c>
    </row>
    <row r="176" spans="19:29">
      <c r="S176" s="418">
        <f t="shared" si="29"/>
        <v>1.7200000000000013</v>
      </c>
      <c r="T176" s="431">
        <f t="shared" si="22"/>
        <v>0.94970867434606321</v>
      </c>
      <c r="U176" s="418">
        <f t="shared" ca="1" si="23"/>
        <v>1</v>
      </c>
      <c r="V176" s="418">
        <f t="shared" ca="1" si="30"/>
        <v>0.2355449652461753</v>
      </c>
      <c r="W176" s="418">
        <f t="shared" ca="1" si="31"/>
        <v>0</v>
      </c>
      <c r="X176" s="418">
        <f t="shared" ca="1" si="32"/>
        <v>0.2355449652461753</v>
      </c>
      <c r="Y176" s="418">
        <f t="shared" ca="1" si="24"/>
        <v>0</v>
      </c>
      <c r="Z176" s="418">
        <f t="shared" ca="1" si="25"/>
        <v>0.2355449652461753</v>
      </c>
      <c r="AA176" s="418">
        <f t="shared" ca="1" si="26"/>
        <v>70.663489573852587</v>
      </c>
      <c r="AB176" s="418">
        <f t="shared" ca="1" si="27"/>
        <v>70.663489573852587</v>
      </c>
      <c r="AC176" s="418">
        <f t="shared" ca="1" si="28"/>
        <v>70.663489573852587</v>
      </c>
    </row>
    <row r="177" spans="19:29">
      <c r="S177" s="418">
        <f t="shared" si="29"/>
        <v>1.7300000000000013</v>
      </c>
      <c r="T177" s="431">
        <f t="shared" si="22"/>
        <v>0.94942380447637642</v>
      </c>
      <c r="U177" s="418">
        <f t="shared" ca="1" si="23"/>
        <v>1</v>
      </c>
      <c r="V177" s="418">
        <f t="shared" ca="1" si="30"/>
        <v>0.23672037834612897</v>
      </c>
      <c r="W177" s="418">
        <f t="shared" ca="1" si="31"/>
        <v>0</v>
      </c>
      <c r="X177" s="418">
        <f t="shared" ca="1" si="32"/>
        <v>0.23672037834612897</v>
      </c>
      <c r="Y177" s="418">
        <f t="shared" ca="1" si="24"/>
        <v>0</v>
      </c>
      <c r="Z177" s="418">
        <f t="shared" ca="1" si="25"/>
        <v>0.23672037834612897</v>
      </c>
      <c r="AA177" s="418">
        <f t="shared" ca="1" si="26"/>
        <v>71.016113503838696</v>
      </c>
      <c r="AB177" s="418">
        <f t="shared" ca="1" si="27"/>
        <v>71.016113503838696</v>
      </c>
      <c r="AC177" s="418">
        <f t="shared" ca="1" si="28"/>
        <v>71.016113503838696</v>
      </c>
    </row>
    <row r="178" spans="19:29">
      <c r="S178" s="418">
        <f t="shared" si="29"/>
        <v>1.7400000000000013</v>
      </c>
      <c r="T178" s="431">
        <f t="shared" si="22"/>
        <v>0.94913902005483264</v>
      </c>
      <c r="U178" s="418">
        <f t="shared" ca="1" si="23"/>
        <v>1</v>
      </c>
      <c r="V178" s="418">
        <f t="shared" ca="1" si="30"/>
        <v>0.23790164538212943</v>
      </c>
      <c r="W178" s="418">
        <f t="shared" ca="1" si="31"/>
        <v>0</v>
      </c>
      <c r="X178" s="418">
        <f t="shared" ca="1" si="32"/>
        <v>0.23790164538212943</v>
      </c>
      <c r="Y178" s="418">
        <f t="shared" ca="1" si="24"/>
        <v>0</v>
      </c>
      <c r="Z178" s="418">
        <f t="shared" ca="1" si="25"/>
        <v>0.23790164538212943</v>
      </c>
      <c r="AA178" s="418">
        <f t="shared" ca="1" si="26"/>
        <v>71.370493614638832</v>
      </c>
      <c r="AB178" s="418">
        <f t="shared" ca="1" si="27"/>
        <v>71.370493614638832</v>
      </c>
      <c r="AC178" s="418">
        <f t="shared" ca="1" si="28"/>
        <v>71.370493614638832</v>
      </c>
    </row>
    <row r="179" spans="19:29">
      <c r="S179" s="418">
        <f t="shared" si="29"/>
        <v>1.7500000000000013</v>
      </c>
      <c r="T179" s="431">
        <f t="shared" si="22"/>
        <v>0.94885432105580125</v>
      </c>
      <c r="U179" s="418">
        <f t="shared" ca="1" si="23"/>
        <v>1</v>
      </c>
      <c r="V179" s="418">
        <f t="shared" ca="1" si="30"/>
        <v>0.23908879539267028</v>
      </c>
      <c r="W179" s="418">
        <f t="shared" ca="1" si="31"/>
        <v>0</v>
      </c>
      <c r="X179" s="418">
        <f t="shared" ca="1" si="32"/>
        <v>0.23908879539267028</v>
      </c>
      <c r="Y179" s="418">
        <f t="shared" ca="1" si="24"/>
        <v>0</v>
      </c>
      <c r="Z179" s="418">
        <f t="shared" ca="1" si="25"/>
        <v>0.23908879539267028</v>
      </c>
      <c r="AA179" s="418">
        <f t="shared" ca="1" si="26"/>
        <v>71.726638617801086</v>
      </c>
      <c r="AB179" s="418">
        <f t="shared" ca="1" si="27"/>
        <v>71.726638617801086</v>
      </c>
      <c r="AC179" s="418">
        <f t="shared" ca="1" si="28"/>
        <v>71.726638617801086</v>
      </c>
    </row>
    <row r="180" spans="19:29">
      <c r="S180" s="418">
        <f t="shared" si="29"/>
        <v>1.7600000000000013</v>
      </c>
      <c r="T180" s="431">
        <f t="shared" si="22"/>
        <v>0.94856970745365943</v>
      </c>
      <c r="U180" s="418">
        <f t="shared" ca="1" si="23"/>
        <v>1</v>
      </c>
      <c r="V180" s="418">
        <f t="shared" ca="1" si="30"/>
        <v>0.2402818575591302</v>
      </c>
      <c r="W180" s="418">
        <f t="shared" ca="1" si="31"/>
        <v>0</v>
      </c>
      <c r="X180" s="418">
        <f t="shared" ca="1" si="32"/>
        <v>0.2402818575591302</v>
      </c>
      <c r="Y180" s="418">
        <f t="shared" ca="1" si="24"/>
        <v>0</v>
      </c>
      <c r="Z180" s="418">
        <f t="shared" ca="1" si="25"/>
        <v>0.2402818575591302</v>
      </c>
      <c r="AA180" s="418">
        <f t="shared" ca="1" si="26"/>
        <v>72.084557267739058</v>
      </c>
      <c r="AB180" s="418">
        <f t="shared" ca="1" si="27"/>
        <v>72.084557267739058</v>
      </c>
      <c r="AC180" s="418">
        <f t="shared" ca="1" si="28"/>
        <v>72.084557267739058</v>
      </c>
    </row>
    <row r="181" spans="19:29">
      <c r="S181" s="418">
        <f t="shared" si="29"/>
        <v>1.7700000000000014</v>
      </c>
      <c r="T181" s="431">
        <f t="shared" si="22"/>
        <v>0.94828517922279187</v>
      </c>
      <c r="U181" s="418">
        <f t="shared" ca="1" si="23"/>
        <v>1</v>
      </c>
      <c r="V181" s="418">
        <f t="shared" ca="1" si="30"/>
        <v>0.2414808612064645</v>
      </c>
      <c r="W181" s="418">
        <f t="shared" ca="1" si="31"/>
        <v>0</v>
      </c>
      <c r="X181" s="418">
        <f t="shared" ca="1" si="32"/>
        <v>0.2414808612064645</v>
      </c>
      <c r="Y181" s="418">
        <f t="shared" ca="1" si="24"/>
        <v>0</v>
      </c>
      <c r="Z181" s="418">
        <f t="shared" ca="1" si="25"/>
        <v>0.2414808612064645</v>
      </c>
      <c r="AA181" s="418">
        <f t="shared" ca="1" si="26"/>
        <v>72.444258361939347</v>
      </c>
      <c r="AB181" s="418">
        <f t="shared" ca="1" si="27"/>
        <v>72.444258361939347</v>
      </c>
      <c r="AC181" s="418">
        <f t="shared" ca="1" si="28"/>
        <v>72.444258361939347</v>
      </c>
    </row>
    <row r="182" spans="19:29">
      <c r="S182" s="418">
        <f t="shared" si="29"/>
        <v>1.7800000000000014</v>
      </c>
      <c r="T182" s="431">
        <f t="shared" si="22"/>
        <v>0.94800073633759119</v>
      </c>
      <c r="U182" s="418">
        <f t="shared" ca="1" si="23"/>
        <v>1</v>
      </c>
      <c r="V182" s="418">
        <f t="shared" ca="1" si="30"/>
        <v>0.2426858358038998</v>
      </c>
      <c r="W182" s="418">
        <f t="shared" ca="1" si="31"/>
        <v>0</v>
      </c>
      <c r="X182" s="418">
        <f t="shared" ca="1" si="32"/>
        <v>0.2426858358038998</v>
      </c>
      <c r="Y182" s="418">
        <f t="shared" ca="1" si="24"/>
        <v>0</v>
      </c>
      <c r="Z182" s="418">
        <f t="shared" ca="1" si="25"/>
        <v>0.2426858358038998</v>
      </c>
      <c r="AA182" s="418">
        <f t="shared" ca="1" si="26"/>
        <v>72.805750741169945</v>
      </c>
      <c r="AB182" s="418">
        <f t="shared" ca="1" si="27"/>
        <v>72.805750741169945</v>
      </c>
      <c r="AC182" s="418">
        <f t="shared" ca="1" si="28"/>
        <v>72.805750741169945</v>
      </c>
    </row>
    <row r="183" spans="19:29">
      <c r="S183" s="418">
        <f t="shared" si="29"/>
        <v>1.7900000000000014</v>
      </c>
      <c r="T183" s="431">
        <f t="shared" si="22"/>
        <v>0.9477163787724574</v>
      </c>
      <c r="U183" s="418">
        <f t="shared" ca="1" si="23"/>
        <v>1</v>
      </c>
      <c r="V183" s="418">
        <f t="shared" ca="1" si="30"/>
        <v>0.24389681096563182</v>
      </c>
      <c r="W183" s="418">
        <f t="shared" ca="1" si="31"/>
        <v>0</v>
      </c>
      <c r="X183" s="418">
        <f t="shared" ca="1" si="32"/>
        <v>0.24389681096563182</v>
      </c>
      <c r="Y183" s="418">
        <f t="shared" ca="1" si="24"/>
        <v>0</v>
      </c>
      <c r="Z183" s="418">
        <f t="shared" ca="1" si="25"/>
        <v>0.24389681096563182</v>
      </c>
      <c r="AA183" s="418">
        <f t="shared" ca="1" si="26"/>
        <v>73.16904328968954</v>
      </c>
      <c r="AB183" s="418">
        <f t="shared" ca="1" si="27"/>
        <v>73.16904328968954</v>
      </c>
      <c r="AC183" s="418">
        <f t="shared" ca="1" si="28"/>
        <v>73.16904328968954</v>
      </c>
    </row>
    <row r="184" spans="19:29">
      <c r="S184" s="418">
        <f t="shared" si="29"/>
        <v>1.8000000000000014</v>
      </c>
      <c r="T184" s="431">
        <f t="shared" si="22"/>
        <v>0.94743210650179821</v>
      </c>
      <c r="U184" s="418">
        <f t="shared" ca="1" si="23"/>
        <v>1</v>
      </c>
      <c r="V184" s="418">
        <f t="shared" ca="1" si="30"/>
        <v>0.24511381645152666</v>
      </c>
      <c r="W184" s="418">
        <f t="shared" ca="1" si="31"/>
        <v>0</v>
      </c>
      <c r="X184" s="418">
        <f t="shared" ca="1" si="32"/>
        <v>0.24511381645152666</v>
      </c>
      <c r="Y184" s="418">
        <f t="shared" ca="1" si="24"/>
        <v>0</v>
      </c>
      <c r="Z184" s="418">
        <f t="shared" ca="1" si="25"/>
        <v>0.24511381645152666</v>
      </c>
      <c r="AA184" s="418">
        <f t="shared" ca="1" si="26"/>
        <v>73.534144935458002</v>
      </c>
      <c r="AB184" s="418">
        <f t="shared" ca="1" si="27"/>
        <v>73.534144935458002</v>
      </c>
      <c r="AC184" s="418">
        <f t="shared" ca="1" si="28"/>
        <v>73.534144935458002</v>
      </c>
    </row>
    <row r="185" spans="19:29">
      <c r="S185" s="418">
        <f t="shared" si="29"/>
        <v>1.8100000000000014</v>
      </c>
      <c r="T185" s="431">
        <f t="shared" si="22"/>
        <v>0.94714791950002941</v>
      </c>
      <c r="U185" s="418">
        <f t="shared" ca="1" si="23"/>
        <v>1</v>
      </c>
      <c r="V185" s="418">
        <f t="shared" ca="1" si="30"/>
        <v>0.24633688216782532</v>
      </c>
      <c r="W185" s="418">
        <f t="shared" ca="1" si="31"/>
        <v>0</v>
      </c>
      <c r="X185" s="418">
        <f t="shared" ca="1" si="32"/>
        <v>0.24633688216782532</v>
      </c>
      <c r="Y185" s="418">
        <f t="shared" ca="1" si="24"/>
        <v>0</v>
      </c>
      <c r="Z185" s="418">
        <f t="shared" ca="1" si="25"/>
        <v>0.24633688216782532</v>
      </c>
      <c r="AA185" s="418">
        <f t="shared" ca="1" si="26"/>
        <v>73.901064650347593</v>
      </c>
      <c r="AB185" s="418">
        <f t="shared" ca="1" si="27"/>
        <v>73.901064650347593</v>
      </c>
      <c r="AC185" s="418">
        <f t="shared" ca="1" si="28"/>
        <v>73.901064650347593</v>
      </c>
    </row>
    <row r="186" spans="19:29">
      <c r="S186" s="418">
        <f t="shared" si="29"/>
        <v>1.8200000000000014</v>
      </c>
      <c r="T186" s="431">
        <f t="shared" si="22"/>
        <v>0.94686381774157391</v>
      </c>
      <c r="U186" s="418">
        <f t="shared" ca="1" si="23"/>
        <v>1</v>
      </c>
      <c r="V186" s="418">
        <f t="shared" ca="1" si="30"/>
        <v>0.24756603816785128</v>
      </c>
      <c r="W186" s="418">
        <f t="shared" ca="1" si="31"/>
        <v>0</v>
      </c>
      <c r="X186" s="418">
        <f t="shared" ca="1" si="32"/>
        <v>0.24756603816785128</v>
      </c>
      <c r="Y186" s="418">
        <f t="shared" ca="1" si="24"/>
        <v>0</v>
      </c>
      <c r="Z186" s="418">
        <f t="shared" ca="1" si="25"/>
        <v>0.24756603816785128</v>
      </c>
      <c r="AA186" s="418">
        <f t="shared" ca="1" si="26"/>
        <v>74.269811450355377</v>
      </c>
      <c r="AB186" s="418">
        <f t="shared" ca="1" si="27"/>
        <v>74.269811450355377</v>
      </c>
      <c r="AC186" s="418">
        <f t="shared" ca="1" si="28"/>
        <v>74.269811450355377</v>
      </c>
    </row>
    <row r="187" spans="19:29">
      <c r="S187" s="418">
        <f t="shared" si="29"/>
        <v>1.8300000000000014</v>
      </c>
      <c r="T187" s="431">
        <f t="shared" si="22"/>
        <v>0.94657980120086271</v>
      </c>
      <c r="U187" s="418">
        <f t="shared" ca="1" si="23"/>
        <v>1</v>
      </c>
      <c r="V187" s="418">
        <f t="shared" ca="1" si="30"/>
        <v>0.24880131465272162</v>
      </c>
      <c r="W187" s="418">
        <f t="shared" ca="1" si="31"/>
        <v>0</v>
      </c>
      <c r="X187" s="418">
        <f t="shared" ca="1" si="32"/>
        <v>0.24880131465272162</v>
      </c>
      <c r="Y187" s="418">
        <f t="shared" ca="1" si="24"/>
        <v>0</v>
      </c>
      <c r="Z187" s="418">
        <f t="shared" ca="1" si="25"/>
        <v>0.24880131465272162</v>
      </c>
      <c r="AA187" s="418">
        <f t="shared" ca="1" si="26"/>
        <v>74.640394395816486</v>
      </c>
      <c r="AB187" s="418">
        <f t="shared" ca="1" si="27"/>
        <v>74.640394395816486</v>
      </c>
      <c r="AC187" s="418">
        <f t="shared" ca="1" si="28"/>
        <v>74.640394395816486</v>
      </c>
    </row>
    <row r="188" spans="19:29">
      <c r="S188" s="418">
        <f t="shared" si="29"/>
        <v>1.8400000000000014</v>
      </c>
      <c r="T188" s="431">
        <f t="shared" si="22"/>
        <v>0.94629586985233416</v>
      </c>
      <c r="U188" s="418">
        <f t="shared" ca="1" si="23"/>
        <v>1</v>
      </c>
      <c r="V188" s="418">
        <f t="shared" ca="1" si="30"/>
        <v>0.25004274197206133</v>
      </c>
      <c r="W188" s="418">
        <f t="shared" ca="1" si="31"/>
        <v>0</v>
      </c>
      <c r="X188" s="418">
        <f t="shared" ca="1" si="32"/>
        <v>0.25004274197206133</v>
      </c>
      <c r="Y188" s="418">
        <f t="shared" ca="1" si="24"/>
        <v>0</v>
      </c>
      <c r="Z188" s="418">
        <f t="shared" ca="1" si="25"/>
        <v>0.25004274197206133</v>
      </c>
      <c r="AA188" s="418">
        <f t="shared" ca="1" si="26"/>
        <v>75.012822591618402</v>
      </c>
      <c r="AB188" s="418">
        <f t="shared" ca="1" si="27"/>
        <v>75.012822591618402</v>
      </c>
      <c r="AC188" s="418">
        <f t="shared" ca="1" si="28"/>
        <v>75.012822591618402</v>
      </c>
    </row>
    <row r="189" spans="19:29">
      <c r="S189" s="418">
        <f t="shared" si="29"/>
        <v>1.8500000000000014</v>
      </c>
      <c r="T189" s="431">
        <f t="shared" si="22"/>
        <v>0.94601202367043458</v>
      </c>
      <c r="U189" s="418">
        <f t="shared" ca="1" si="23"/>
        <v>1</v>
      </c>
      <c r="V189" s="418">
        <f t="shared" ca="1" si="30"/>
        <v>0.2512903506247211</v>
      </c>
      <c r="W189" s="418">
        <f t="shared" ca="1" si="31"/>
        <v>0</v>
      </c>
      <c r="X189" s="418">
        <f t="shared" ca="1" si="32"/>
        <v>0.2512903506247211</v>
      </c>
      <c r="Y189" s="418">
        <f t="shared" ca="1" si="24"/>
        <v>0</v>
      </c>
      <c r="Z189" s="418">
        <f t="shared" ca="1" si="25"/>
        <v>0.2512903506247211</v>
      </c>
      <c r="AA189" s="418">
        <f t="shared" ca="1" si="26"/>
        <v>75.387105187416324</v>
      </c>
      <c r="AB189" s="418">
        <f t="shared" ca="1" si="27"/>
        <v>75.387105187416324</v>
      </c>
      <c r="AC189" s="418">
        <f t="shared" ca="1" si="28"/>
        <v>75.387105187416324</v>
      </c>
    </row>
    <row r="190" spans="19:29">
      <c r="S190" s="418">
        <f t="shared" si="29"/>
        <v>1.8600000000000014</v>
      </c>
      <c r="T190" s="431">
        <f t="shared" si="22"/>
        <v>0.94572826262961784</v>
      </c>
      <c r="U190" s="418">
        <f t="shared" ca="1" si="23"/>
        <v>1</v>
      </c>
      <c r="V190" s="418">
        <f t="shared" ca="1" si="30"/>
        <v>0.25254417125949818</v>
      </c>
      <c r="W190" s="418">
        <f t="shared" ca="1" si="31"/>
        <v>0</v>
      </c>
      <c r="X190" s="418">
        <f t="shared" ca="1" si="32"/>
        <v>0.25254417125949818</v>
      </c>
      <c r="Y190" s="418">
        <f t="shared" ca="1" si="24"/>
        <v>0</v>
      </c>
      <c r="Z190" s="418">
        <f t="shared" ca="1" si="25"/>
        <v>0.25254417125949818</v>
      </c>
      <c r="AA190" s="418">
        <f t="shared" ca="1" si="26"/>
        <v>75.763251377849457</v>
      </c>
      <c r="AB190" s="418">
        <f t="shared" ca="1" si="27"/>
        <v>75.763251377849457</v>
      </c>
      <c r="AC190" s="418">
        <f t="shared" ca="1" si="28"/>
        <v>75.763251377849457</v>
      </c>
    </row>
    <row r="191" spans="19:29">
      <c r="S191" s="418">
        <f t="shared" si="29"/>
        <v>1.8700000000000014</v>
      </c>
      <c r="T191" s="431">
        <f t="shared" si="22"/>
        <v>0.94544458670434528</v>
      </c>
      <c r="U191" s="418">
        <f t="shared" ca="1" si="23"/>
        <v>1</v>
      </c>
      <c r="V191" s="418">
        <f t="shared" ca="1" si="30"/>
        <v>0.25380423467586077</v>
      </c>
      <c r="W191" s="418">
        <f t="shared" ca="1" si="31"/>
        <v>0</v>
      </c>
      <c r="X191" s="418">
        <f t="shared" ca="1" si="32"/>
        <v>0.25380423467586077</v>
      </c>
      <c r="Y191" s="418">
        <f t="shared" ca="1" si="24"/>
        <v>0</v>
      </c>
      <c r="Z191" s="418">
        <f t="shared" ca="1" si="25"/>
        <v>0.25380423467586077</v>
      </c>
      <c r="AA191" s="418">
        <f t="shared" ca="1" si="26"/>
        <v>76.141270402758238</v>
      </c>
      <c r="AB191" s="418">
        <f t="shared" ca="1" si="27"/>
        <v>76.141270402758238</v>
      </c>
      <c r="AC191" s="418">
        <f t="shared" ca="1" si="28"/>
        <v>76.141270402758238</v>
      </c>
    </row>
    <row r="192" spans="19:29">
      <c r="S192" s="418">
        <f t="shared" si="29"/>
        <v>1.8800000000000014</v>
      </c>
      <c r="T192" s="431">
        <f t="shared" si="22"/>
        <v>0.9451609958690862</v>
      </c>
      <c r="U192" s="418">
        <f t="shared" ca="1" si="23"/>
        <v>1</v>
      </c>
      <c r="V192" s="418">
        <f t="shared" ca="1" si="30"/>
        <v>0.25507057182467596</v>
      </c>
      <c r="W192" s="418">
        <f t="shared" ca="1" si="31"/>
        <v>0</v>
      </c>
      <c r="X192" s="418">
        <f t="shared" ca="1" si="32"/>
        <v>0.25507057182467596</v>
      </c>
      <c r="Y192" s="418">
        <f t="shared" ca="1" si="24"/>
        <v>0</v>
      </c>
      <c r="Z192" s="418">
        <f t="shared" ca="1" si="25"/>
        <v>0.25507057182467596</v>
      </c>
      <c r="AA192" s="418">
        <f t="shared" ca="1" si="26"/>
        <v>76.521171547402787</v>
      </c>
      <c r="AB192" s="418">
        <f t="shared" ca="1" si="27"/>
        <v>76.521171547402787</v>
      </c>
      <c r="AC192" s="418">
        <f t="shared" ca="1" si="28"/>
        <v>76.521171547402787</v>
      </c>
    </row>
    <row r="193" spans="19:29">
      <c r="S193" s="418">
        <f t="shared" si="29"/>
        <v>1.8900000000000015</v>
      </c>
      <c r="T193" s="431">
        <f t="shared" si="22"/>
        <v>0.94487749009831734</v>
      </c>
      <c r="U193" s="418">
        <f t="shared" ca="1" si="23"/>
        <v>1</v>
      </c>
      <c r="V193" s="418">
        <f t="shared" ca="1" si="30"/>
        <v>0.25634321380894054</v>
      </c>
      <c r="W193" s="418">
        <f t="shared" ca="1" si="31"/>
        <v>0</v>
      </c>
      <c r="X193" s="418">
        <f t="shared" ca="1" si="32"/>
        <v>0.25634321380894054</v>
      </c>
      <c r="Y193" s="418">
        <f t="shared" ca="1" si="24"/>
        <v>0</v>
      </c>
      <c r="Z193" s="418">
        <f t="shared" ca="1" si="25"/>
        <v>0.25634321380894054</v>
      </c>
      <c r="AA193" s="418">
        <f t="shared" ca="1" si="26"/>
        <v>76.902964142682166</v>
      </c>
      <c r="AB193" s="418">
        <f t="shared" ca="1" si="27"/>
        <v>76.902964142682166</v>
      </c>
      <c r="AC193" s="418">
        <f t="shared" ca="1" si="28"/>
        <v>76.902964142682166</v>
      </c>
    </row>
    <row r="194" spans="19:29">
      <c r="S194" s="418">
        <f t="shared" si="29"/>
        <v>1.9000000000000015</v>
      </c>
      <c r="T194" s="431">
        <f t="shared" si="22"/>
        <v>0.94459406936652335</v>
      </c>
      <c r="U194" s="418">
        <f t="shared" ca="1" si="23"/>
        <v>1</v>
      </c>
      <c r="V194" s="418">
        <f t="shared" ca="1" si="30"/>
        <v>0.25762219188451585</v>
      </c>
      <c r="W194" s="418">
        <f t="shared" ca="1" si="31"/>
        <v>0</v>
      </c>
      <c r="X194" s="418">
        <f t="shared" ca="1" si="32"/>
        <v>0.25762219188451585</v>
      </c>
      <c r="Y194" s="418">
        <f t="shared" ca="1" si="24"/>
        <v>0</v>
      </c>
      <c r="Z194" s="418">
        <f t="shared" ca="1" si="25"/>
        <v>0.25762219188451585</v>
      </c>
      <c r="AA194" s="418">
        <f t="shared" ca="1" si="26"/>
        <v>77.286657565354759</v>
      </c>
      <c r="AB194" s="418">
        <f t="shared" ca="1" si="27"/>
        <v>77.286657565354759</v>
      </c>
      <c r="AC194" s="418">
        <f t="shared" ca="1" si="28"/>
        <v>77.286657565354759</v>
      </c>
    </row>
    <row r="195" spans="19:29">
      <c r="S195" s="418">
        <f t="shared" si="29"/>
        <v>1.9100000000000015</v>
      </c>
      <c r="T195" s="431">
        <f t="shared" si="22"/>
        <v>0.94431073364819607</v>
      </c>
      <c r="U195" s="418">
        <f t="shared" ca="1" si="23"/>
        <v>1</v>
      </c>
      <c r="V195" s="418">
        <f t="shared" ca="1" si="30"/>
        <v>0.25890753746086548</v>
      </c>
      <c r="W195" s="418">
        <f t="shared" ca="1" si="31"/>
        <v>0</v>
      </c>
      <c r="X195" s="418">
        <f t="shared" ca="1" si="32"/>
        <v>0.25890753746086548</v>
      </c>
      <c r="Y195" s="418">
        <f t="shared" ca="1" si="24"/>
        <v>0</v>
      </c>
      <c r="Z195" s="418">
        <f t="shared" ca="1" si="25"/>
        <v>0.25890753746086548</v>
      </c>
      <c r="AA195" s="418">
        <f t="shared" ca="1" si="26"/>
        <v>77.672261238259637</v>
      </c>
      <c r="AB195" s="418">
        <f t="shared" ca="1" si="27"/>
        <v>77.672261238259637</v>
      </c>
      <c r="AC195" s="418">
        <f t="shared" ca="1" si="28"/>
        <v>77.672261238259637</v>
      </c>
    </row>
    <row r="196" spans="19:29">
      <c r="S196" s="418">
        <f t="shared" si="29"/>
        <v>1.9200000000000015</v>
      </c>
      <c r="T196" s="431">
        <f t="shared" si="22"/>
        <v>0.94402748291783556</v>
      </c>
      <c r="U196" s="418">
        <f t="shared" ca="1" si="23"/>
        <v>1</v>
      </c>
      <c r="V196" s="418">
        <f t="shared" ca="1" si="30"/>
        <v>0.26019928210179671</v>
      </c>
      <c r="W196" s="418">
        <f t="shared" ca="1" si="31"/>
        <v>0</v>
      </c>
      <c r="X196" s="418">
        <f t="shared" ca="1" si="32"/>
        <v>0.26019928210179671</v>
      </c>
      <c r="Y196" s="418">
        <f t="shared" ca="1" si="24"/>
        <v>0</v>
      </c>
      <c r="Z196" s="418">
        <f t="shared" ca="1" si="25"/>
        <v>0.26019928210179671</v>
      </c>
      <c r="AA196" s="418">
        <f t="shared" ca="1" si="26"/>
        <v>78.059784630539014</v>
      </c>
      <c r="AB196" s="418">
        <f t="shared" ca="1" si="27"/>
        <v>78.059784630539014</v>
      </c>
      <c r="AC196" s="418">
        <f t="shared" ca="1" si="28"/>
        <v>78.059784630539014</v>
      </c>
    </row>
    <row r="197" spans="19:29">
      <c r="S197" s="418">
        <f t="shared" si="29"/>
        <v>1.9300000000000015</v>
      </c>
      <c r="T197" s="431">
        <f t="shared" ref="T197:T260" si="33">EXP(-S197*$C$13)</f>
        <v>0.94374431714994922</v>
      </c>
      <c r="U197" s="418">
        <f t="shared" ref="U197:U260" ca="1" si="34">EXP($C$11*_xlfn.NORM.INV(RAND(),0,1))</f>
        <v>1</v>
      </c>
      <c r="V197" s="418">
        <f t="shared" ca="1" si="30"/>
        <v>0.26149745752620546</v>
      </c>
      <c r="W197" s="418">
        <f t="shared" ca="1" si="31"/>
        <v>0</v>
      </c>
      <c r="X197" s="418">
        <f t="shared" ca="1" si="32"/>
        <v>0.26149745752620546</v>
      </c>
      <c r="Y197" s="418">
        <f t="shared" ref="Y197:Y260" ca="1" si="35">IF(OR(X197&gt;$C$8,Y196=1),1,0)</f>
        <v>0</v>
      </c>
      <c r="Z197" s="418">
        <f t="shared" ref="Z197:Z260" ca="1" si="36">IF(Y197=0,V197,0)+IF(AND(Y197=1,Y196=0),V197*$C$9,0)+IF(AND(Y197=1,Y196=1),Z196*EXP($C$10*0.01),0)</f>
        <v>0.26149745752620546</v>
      </c>
      <c r="AA197" s="418">
        <f t="shared" ref="AA197:AA260" ca="1" si="37">V197*$C$12</f>
        <v>78.44923725786164</v>
      </c>
      <c r="AB197" s="418">
        <f t="shared" ref="AB197:AB260" ca="1" si="38">X197*$C$12</f>
        <v>78.44923725786164</v>
      </c>
      <c r="AC197" s="418">
        <f t="shared" ref="AC197:AC260" ca="1" si="39">Z197*$C$12</f>
        <v>78.44923725786164</v>
      </c>
    </row>
    <row r="198" spans="19:29">
      <c r="S198" s="418">
        <f t="shared" ref="S198:S261" si="40">S197+0.01</f>
        <v>1.9400000000000015</v>
      </c>
      <c r="T198" s="431">
        <f t="shared" si="33"/>
        <v>0.94346123631905188</v>
      </c>
      <c r="U198" s="418">
        <f t="shared" ca="1" si="34"/>
        <v>1</v>
      </c>
      <c r="V198" s="418">
        <f t="shared" ref="V198:V261" ca="1" si="41">V197*U197+$C$6*V197*(1-V197/IF($C$4&gt;0,$C$4,10000000))*0.01</f>
        <v>0.26280209560882428</v>
      </c>
      <c r="W198" s="418">
        <f t="shared" ref="W198:W261" ca="1" si="42">IF(OR(V198&gt;$C$7,W197=1),1,0)</f>
        <v>0</v>
      </c>
      <c r="X198" s="418">
        <f t="shared" ref="X198:X261" ca="1" si="43">IF(W198=0,V198,0)+IF(AND(W198=1,W197=0),V198*$C$9,0)+IF(AND(W198=1,W197=1),X197*EXP($C$10*0.01*U198),0)</f>
        <v>0.26280209560882428</v>
      </c>
      <c r="Y198" s="418">
        <f t="shared" ca="1" si="35"/>
        <v>0</v>
      </c>
      <c r="Z198" s="418">
        <f t="shared" ca="1" si="36"/>
        <v>0.26280209560882428</v>
      </c>
      <c r="AA198" s="418">
        <f t="shared" ca="1" si="37"/>
        <v>78.840628682647278</v>
      </c>
      <c r="AB198" s="418">
        <f t="shared" ca="1" si="38"/>
        <v>78.840628682647278</v>
      </c>
      <c r="AC198" s="418">
        <f t="shared" ca="1" si="39"/>
        <v>78.840628682647278</v>
      </c>
    </row>
    <row r="199" spans="19:29">
      <c r="S199" s="418">
        <f t="shared" si="40"/>
        <v>1.9500000000000015</v>
      </c>
      <c r="T199" s="431">
        <f t="shared" si="33"/>
        <v>0.94317824039966658</v>
      </c>
      <c r="U199" s="418">
        <f t="shared" ca="1" si="34"/>
        <v>1</v>
      </c>
      <c r="V199" s="418">
        <f t="shared" ca="1" si="41"/>
        <v>0.2641132283809744</v>
      </c>
      <c r="W199" s="418">
        <f t="shared" ca="1" si="42"/>
        <v>0</v>
      </c>
      <c r="X199" s="418">
        <f t="shared" ca="1" si="43"/>
        <v>0.2641132283809744</v>
      </c>
      <c r="Y199" s="418">
        <f t="shared" ca="1" si="35"/>
        <v>0</v>
      </c>
      <c r="Z199" s="418">
        <f t="shared" ca="1" si="36"/>
        <v>0.2641132283809744</v>
      </c>
      <c r="AA199" s="418">
        <f t="shared" ca="1" si="37"/>
        <v>79.233968514292314</v>
      </c>
      <c r="AB199" s="418">
        <f t="shared" ca="1" si="38"/>
        <v>79.233968514292314</v>
      </c>
      <c r="AC199" s="418">
        <f t="shared" ca="1" si="39"/>
        <v>79.233968514292314</v>
      </c>
    </row>
    <row r="200" spans="19:29">
      <c r="S200" s="418">
        <f t="shared" si="40"/>
        <v>1.9600000000000015</v>
      </c>
      <c r="T200" s="431">
        <f t="shared" si="33"/>
        <v>0.94289532936632348</v>
      </c>
      <c r="U200" s="418">
        <f t="shared" ca="1" si="34"/>
        <v>1</v>
      </c>
      <c r="V200" s="418">
        <f t="shared" ca="1" si="41"/>
        <v>0.2654308880313207</v>
      </c>
      <c r="W200" s="418">
        <f t="shared" ca="1" si="42"/>
        <v>0</v>
      </c>
      <c r="X200" s="418">
        <f t="shared" ca="1" si="43"/>
        <v>0.2654308880313207</v>
      </c>
      <c r="Y200" s="418">
        <f t="shared" ca="1" si="35"/>
        <v>0</v>
      </c>
      <c r="Z200" s="418">
        <f t="shared" ca="1" si="36"/>
        <v>0.2654308880313207</v>
      </c>
      <c r="AA200" s="418">
        <f t="shared" ca="1" si="37"/>
        <v>79.629266409396209</v>
      </c>
      <c r="AB200" s="418">
        <f t="shared" ca="1" si="38"/>
        <v>79.629266409396209</v>
      </c>
      <c r="AC200" s="418">
        <f t="shared" ca="1" si="39"/>
        <v>79.629266409396209</v>
      </c>
    </row>
    <row r="201" spans="19:29">
      <c r="S201" s="418">
        <f t="shared" si="40"/>
        <v>1.9700000000000015</v>
      </c>
      <c r="T201" s="431">
        <f t="shared" si="33"/>
        <v>0.94261250319356071</v>
      </c>
      <c r="U201" s="418">
        <f t="shared" ca="1" si="34"/>
        <v>1</v>
      </c>
      <c r="V201" s="418">
        <f t="shared" ca="1" si="41"/>
        <v>0.26675510690663057</v>
      </c>
      <c r="W201" s="418">
        <f t="shared" ca="1" si="42"/>
        <v>0</v>
      </c>
      <c r="X201" s="418">
        <f t="shared" ca="1" si="43"/>
        <v>0.26675510690663057</v>
      </c>
      <c r="Y201" s="418">
        <f t="shared" ca="1" si="35"/>
        <v>0</v>
      </c>
      <c r="Z201" s="418">
        <f t="shared" ca="1" si="36"/>
        <v>0.26675510690663057</v>
      </c>
      <c r="AA201" s="418">
        <f t="shared" ca="1" si="37"/>
        <v>80.026532071989166</v>
      </c>
      <c r="AB201" s="418">
        <f t="shared" ca="1" si="38"/>
        <v>80.026532071989166</v>
      </c>
      <c r="AC201" s="418">
        <f t="shared" ca="1" si="39"/>
        <v>80.026532071989166</v>
      </c>
    </row>
    <row r="202" spans="19:29">
      <c r="S202" s="418">
        <f t="shared" si="40"/>
        <v>1.9800000000000015</v>
      </c>
      <c r="T202" s="431">
        <f t="shared" si="33"/>
        <v>0.94232976185592388</v>
      </c>
      <c r="U202" s="418">
        <f t="shared" ca="1" si="34"/>
        <v>1</v>
      </c>
      <c r="V202" s="418">
        <f t="shared" ca="1" si="41"/>
        <v>0.26808591751253619</v>
      </c>
      <c r="W202" s="418">
        <f t="shared" ca="1" si="42"/>
        <v>0</v>
      </c>
      <c r="X202" s="418">
        <f t="shared" ca="1" si="43"/>
        <v>0.26808591751253619</v>
      </c>
      <c r="Y202" s="418">
        <f t="shared" ca="1" si="35"/>
        <v>0</v>
      </c>
      <c r="Z202" s="418">
        <f t="shared" ca="1" si="36"/>
        <v>0.26808591751253619</v>
      </c>
      <c r="AA202" s="418">
        <f t="shared" ca="1" si="37"/>
        <v>80.425775253760861</v>
      </c>
      <c r="AB202" s="418">
        <f t="shared" ca="1" si="38"/>
        <v>80.425775253760861</v>
      </c>
      <c r="AC202" s="418">
        <f t="shared" ca="1" si="39"/>
        <v>80.425775253760861</v>
      </c>
    </row>
    <row r="203" spans="19:29">
      <c r="S203" s="418">
        <f t="shared" si="40"/>
        <v>1.9900000000000015</v>
      </c>
      <c r="T203" s="431">
        <f t="shared" si="33"/>
        <v>0.94204710532796621</v>
      </c>
      <c r="U203" s="418">
        <f t="shared" ca="1" si="34"/>
        <v>1</v>
      </c>
      <c r="V203" s="418">
        <f t="shared" ca="1" si="41"/>
        <v>0.26942335251430016</v>
      </c>
      <c r="W203" s="418">
        <f t="shared" ca="1" si="42"/>
        <v>0</v>
      </c>
      <c r="X203" s="418">
        <f t="shared" ca="1" si="43"/>
        <v>0.26942335251430016</v>
      </c>
      <c r="Y203" s="418">
        <f t="shared" ca="1" si="35"/>
        <v>0</v>
      </c>
      <c r="Z203" s="418">
        <f t="shared" ca="1" si="36"/>
        <v>0.26942335251430016</v>
      </c>
      <c r="AA203" s="418">
        <f t="shared" ca="1" si="37"/>
        <v>80.827005754290042</v>
      </c>
      <c r="AB203" s="418">
        <f t="shared" ca="1" si="38"/>
        <v>80.827005754290042</v>
      </c>
      <c r="AC203" s="418">
        <f t="shared" ca="1" si="39"/>
        <v>80.827005754290042</v>
      </c>
    </row>
    <row r="204" spans="19:29">
      <c r="S204" s="418">
        <f t="shared" si="40"/>
        <v>2.0000000000000013</v>
      </c>
      <c r="T204" s="431">
        <f t="shared" si="33"/>
        <v>0.94176453358424872</v>
      </c>
      <c r="U204" s="418">
        <f t="shared" ca="1" si="34"/>
        <v>1</v>
      </c>
      <c r="V204" s="418">
        <f t="shared" ca="1" si="41"/>
        <v>0.27076744473758502</v>
      </c>
      <c r="W204" s="418">
        <f t="shared" ca="1" si="42"/>
        <v>0</v>
      </c>
      <c r="X204" s="418">
        <f t="shared" ca="1" si="43"/>
        <v>0.27076744473758502</v>
      </c>
      <c r="Y204" s="418">
        <f t="shared" ca="1" si="35"/>
        <v>0</v>
      </c>
      <c r="Z204" s="418">
        <f t="shared" ca="1" si="36"/>
        <v>0.27076744473758502</v>
      </c>
      <c r="AA204" s="418">
        <f t="shared" ca="1" si="37"/>
        <v>81.2302334212755</v>
      </c>
      <c r="AB204" s="418">
        <f t="shared" ca="1" si="38"/>
        <v>81.2302334212755</v>
      </c>
      <c r="AC204" s="418">
        <f t="shared" ca="1" si="39"/>
        <v>81.2302334212755</v>
      </c>
    </row>
    <row r="205" spans="19:29">
      <c r="S205" s="418">
        <f t="shared" si="40"/>
        <v>2.0100000000000011</v>
      </c>
      <c r="T205" s="431">
        <f t="shared" si="33"/>
        <v>0.94148204659933976</v>
      </c>
      <c r="U205" s="418">
        <f t="shared" ca="1" si="34"/>
        <v>1</v>
      </c>
      <c r="V205" s="418">
        <f t="shared" ca="1" si="41"/>
        <v>0.27211822716922585</v>
      </c>
      <c r="W205" s="418">
        <f t="shared" ca="1" si="42"/>
        <v>0</v>
      </c>
      <c r="X205" s="418">
        <f t="shared" ca="1" si="43"/>
        <v>0.27211822716922585</v>
      </c>
      <c r="Y205" s="418">
        <f t="shared" ca="1" si="35"/>
        <v>0</v>
      </c>
      <c r="Z205" s="418">
        <f t="shared" ca="1" si="36"/>
        <v>0.27211822716922585</v>
      </c>
      <c r="AA205" s="418">
        <f t="shared" ca="1" si="37"/>
        <v>81.63546815076775</v>
      </c>
      <c r="AB205" s="418">
        <f t="shared" ca="1" si="38"/>
        <v>81.63546815076775</v>
      </c>
      <c r="AC205" s="418">
        <f t="shared" ca="1" si="39"/>
        <v>81.63546815076775</v>
      </c>
    </row>
    <row r="206" spans="19:29">
      <c r="S206" s="418">
        <f t="shared" si="40"/>
        <v>2.0200000000000009</v>
      </c>
      <c r="T206" s="431">
        <f t="shared" si="33"/>
        <v>0.94119964434781578</v>
      </c>
      <c r="U206" s="418">
        <f t="shared" ca="1" si="34"/>
        <v>1</v>
      </c>
      <c r="V206" s="418">
        <f t="shared" ca="1" si="41"/>
        <v>0.27347573295800709</v>
      </c>
      <c r="W206" s="418">
        <f t="shared" ca="1" si="42"/>
        <v>0</v>
      </c>
      <c r="X206" s="418">
        <f t="shared" ca="1" si="43"/>
        <v>0.27347573295800709</v>
      </c>
      <c r="Y206" s="418">
        <f t="shared" ca="1" si="35"/>
        <v>0</v>
      </c>
      <c r="Z206" s="418">
        <f t="shared" ca="1" si="36"/>
        <v>0.27347573295800709</v>
      </c>
      <c r="AA206" s="418">
        <f t="shared" ca="1" si="37"/>
        <v>82.042719887402129</v>
      </c>
      <c r="AB206" s="418">
        <f t="shared" ca="1" si="38"/>
        <v>82.042719887402129</v>
      </c>
      <c r="AC206" s="418">
        <f t="shared" ca="1" si="39"/>
        <v>82.042719887402129</v>
      </c>
    </row>
    <row r="207" spans="19:29">
      <c r="S207" s="418">
        <f t="shared" si="40"/>
        <v>2.0300000000000007</v>
      </c>
      <c r="T207" s="431">
        <f t="shared" si="33"/>
        <v>0.94091732680426032</v>
      </c>
      <c r="U207" s="418">
        <f t="shared" ca="1" si="34"/>
        <v>1</v>
      </c>
      <c r="V207" s="418">
        <f t="shared" ca="1" si="41"/>
        <v>0.27483999541544224</v>
      </c>
      <c r="W207" s="418">
        <f t="shared" ca="1" si="42"/>
        <v>0</v>
      </c>
      <c r="X207" s="418">
        <f t="shared" ca="1" si="43"/>
        <v>0.27483999541544224</v>
      </c>
      <c r="Y207" s="418">
        <f t="shared" ca="1" si="35"/>
        <v>0</v>
      </c>
      <c r="Z207" s="418">
        <f t="shared" ca="1" si="36"/>
        <v>0.27483999541544224</v>
      </c>
      <c r="AA207" s="418">
        <f t="shared" ca="1" si="37"/>
        <v>82.451998624632665</v>
      </c>
      <c r="AB207" s="418">
        <f t="shared" ca="1" si="38"/>
        <v>82.451998624632665</v>
      </c>
      <c r="AC207" s="418">
        <f t="shared" ca="1" si="39"/>
        <v>82.451998624632665</v>
      </c>
    </row>
    <row r="208" spans="19:29">
      <c r="S208" s="418">
        <f t="shared" si="40"/>
        <v>2.0400000000000005</v>
      </c>
      <c r="T208" s="431">
        <f t="shared" si="33"/>
        <v>0.94063509394326494</v>
      </c>
      <c r="U208" s="418">
        <f t="shared" ca="1" si="34"/>
        <v>1</v>
      </c>
      <c r="V208" s="418">
        <f t="shared" ca="1" si="41"/>
        <v>0.27621104801655777</v>
      </c>
      <c r="W208" s="418">
        <f t="shared" ca="1" si="42"/>
        <v>0</v>
      </c>
      <c r="X208" s="418">
        <f t="shared" ca="1" si="43"/>
        <v>0.27621104801655777</v>
      </c>
      <c r="Y208" s="418">
        <f t="shared" ca="1" si="35"/>
        <v>0</v>
      </c>
      <c r="Z208" s="418">
        <f t="shared" ca="1" si="36"/>
        <v>0.27621104801655777</v>
      </c>
      <c r="AA208" s="418">
        <f t="shared" ca="1" si="37"/>
        <v>82.863314404967326</v>
      </c>
      <c r="AB208" s="418">
        <f t="shared" ca="1" si="38"/>
        <v>82.863314404967326</v>
      </c>
      <c r="AC208" s="418">
        <f t="shared" ca="1" si="39"/>
        <v>82.863314404967326</v>
      </c>
    </row>
    <row r="209" spans="19:29">
      <c r="S209" s="418">
        <f t="shared" si="40"/>
        <v>2.0500000000000003</v>
      </c>
      <c r="T209" s="431">
        <f t="shared" si="33"/>
        <v>0.94035294573942863</v>
      </c>
      <c r="U209" s="418">
        <f t="shared" ca="1" si="34"/>
        <v>1</v>
      </c>
      <c r="V209" s="418">
        <f t="shared" ca="1" si="41"/>
        <v>0.27758892440068028</v>
      </c>
      <c r="W209" s="418">
        <f t="shared" ca="1" si="42"/>
        <v>0</v>
      </c>
      <c r="X209" s="418">
        <f t="shared" ca="1" si="43"/>
        <v>0.27758892440068028</v>
      </c>
      <c r="Y209" s="418">
        <f t="shared" ca="1" si="35"/>
        <v>0</v>
      </c>
      <c r="Z209" s="418">
        <f t="shared" ca="1" si="36"/>
        <v>0.27758892440068028</v>
      </c>
      <c r="AA209" s="418">
        <f t="shared" ca="1" si="37"/>
        <v>83.276677320204087</v>
      </c>
      <c r="AB209" s="418">
        <f t="shared" ca="1" si="38"/>
        <v>83.276677320204087</v>
      </c>
      <c r="AC209" s="418">
        <f t="shared" ca="1" si="39"/>
        <v>83.276677320204087</v>
      </c>
    </row>
    <row r="210" spans="19:29">
      <c r="S210" s="418">
        <f t="shared" si="40"/>
        <v>2.06</v>
      </c>
      <c r="T210" s="431">
        <f t="shared" si="33"/>
        <v>0.94007088216735812</v>
      </c>
      <c r="U210" s="418">
        <f t="shared" ca="1" si="34"/>
        <v>1</v>
      </c>
      <c r="V210" s="418">
        <f t="shared" ca="1" si="41"/>
        <v>0.27897365837222743</v>
      </c>
      <c r="W210" s="418">
        <f t="shared" ca="1" si="42"/>
        <v>0</v>
      </c>
      <c r="X210" s="418">
        <f t="shared" ca="1" si="43"/>
        <v>0.27897365837222743</v>
      </c>
      <c r="Y210" s="418">
        <f t="shared" ca="1" si="35"/>
        <v>0</v>
      </c>
      <c r="Z210" s="418">
        <f t="shared" ca="1" si="36"/>
        <v>0.27897365837222743</v>
      </c>
      <c r="AA210" s="418">
        <f t="shared" ca="1" si="37"/>
        <v>83.692097511668223</v>
      </c>
      <c r="AB210" s="418">
        <f t="shared" ca="1" si="38"/>
        <v>83.692097511668223</v>
      </c>
      <c r="AC210" s="418">
        <f t="shared" ca="1" si="39"/>
        <v>83.692097511668223</v>
      </c>
    </row>
    <row r="211" spans="19:29">
      <c r="S211" s="418">
        <f t="shared" si="40"/>
        <v>2.0699999999999998</v>
      </c>
      <c r="T211" s="431">
        <f t="shared" si="33"/>
        <v>0.93978890320166764</v>
      </c>
      <c r="U211" s="418">
        <f t="shared" ca="1" si="34"/>
        <v>1</v>
      </c>
      <c r="V211" s="418">
        <f t="shared" ca="1" si="41"/>
        <v>0.2803652839015025</v>
      </c>
      <c r="W211" s="418">
        <f t="shared" ca="1" si="42"/>
        <v>0</v>
      </c>
      <c r="X211" s="418">
        <f t="shared" ca="1" si="43"/>
        <v>0.2803652839015025</v>
      </c>
      <c r="Y211" s="418">
        <f t="shared" ca="1" si="35"/>
        <v>0</v>
      </c>
      <c r="Z211" s="418">
        <f t="shared" ca="1" si="36"/>
        <v>0.2803652839015025</v>
      </c>
      <c r="AA211" s="418">
        <f t="shared" ca="1" si="37"/>
        <v>84.109585170450757</v>
      </c>
      <c r="AB211" s="418">
        <f t="shared" ca="1" si="38"/>
        <v>84.109585170450757</v>
      </c>
      <c r="AC211" s="418">
        <f t="shared" ca="1" si="39"/>
        <v>84.109585170450757</v>
      </c>
    </row>
    <row r="212" spans="19:29">
      <c r="S212" s="418">
        <f t="shared" si="40"/>
        <v>2.0799999999999996</v>
      </c>
      <c r="T212" s="431">
        <f t="shared" si="33"/>
        <v>0.93950700881697902</v>
      </c>
      <c r="U212" s="418">
        <f t="shared" ca="1" si="34"/>
        <v>1</v>
      </c>
      <c r="V212" s="418">
        <f t="shared" ca="1" si="41"/>
        <v>0.28176383512549263</v>
      </c>
      <c r="W212" s="418">
        <f t="shared" ca="1" si="42"/>
        <v>0</v>
      </c>
      <c r="X212" s="418">
        <f t="shared" ca="1" si="43"/>
        <v>0.28176383512549263</v>
      </c>
      <c r="Y212" s="418">
        <f t="shared" ca="1" si="35"/>
        <v>0</v>
      </c>
      <c r="Z212" s="418">
        <f t="shared" ca="1" si="36"/>
        <v>0.28176383512549263</v>
      </c>
      <c r="AA212" s="418">
        <f t="shared" ca="1" si="37"/>
        <v>84.529150537647794</v>
      </c>
      <c r="AB212" s="418">
        <f t="shared" ca="1" si="38"/>
        <v>84.529150537647794</v>
      </c>
      <c r="AC212" s="418">
        <f t="shared" ca="1" si="39"/>
        <v>84.529150537647794</v>
      </c>
    </row>
    <row r="213" spans="19:29">
      <c r="S213" s="418">
        <f t="shared" si="40"/>
        <v>2.0899999999999994</v>
      </c>
      <c r="T213" s="431">
        <f t="shared" si="33"/>
        <v>0.93922519898792189</v>
      </c>
      <c r="U213" s="418">
        <f t="shared" ca="1" si="34"/>
        <v>1</v>
      </c>
      <c r="V213" s="418">
        <f t="shared" ca="1" si="41"/>
        <v>0.28316934634867075</v>
      </c>
      <c r="W213" s="418">
        <f t="shared" ca="1" si="42"/>
        <v>0</v>
      </c>
      <c r="X213" s="418">
        <f t="shared" ca="1" si="43"/>
        <v>0.28316934634867075</v>
      </c>
      <c r="Y213" s="418">
        <f t="shared" ca="1" si="35"/>
        <v>0</v>
      </c>
      <c r="Z213" s="418">
        <f t="shared" ca="1" si="36"/>
        <v>0.28316934634867075</v>
      </c>
      <c r="AA213" s="418">
        <f t="shared" ca="1" si="37"/>
        <v>84.95080390460123</v>
      </c>
      <c r="AB213" s="418">
        <f t="shared" ca="1" si="38"/>
        <v>84.95080390460123</v>
      </c>
      <c r="AC213" s="418">
        <f t="shared" ca="1" si="39"/>
        <v>84.95080390460123</v>
      </c>
    </row>
    <row r="214" spans="19:29">
      <c r="S214" s="418">
        <f t="shared" si="40"/>
        <v>2.0999999999999992</v>
      </c>
      <c r="T214" s="431">
        <f t="shared" si="33"/>
        <v>0.93894347368913322</v>
      </c>
      <c r="U214" s="418">
        <f t="shared" ca="1" si="34"/>
        <v>1</v>
      </c>
      <c r="V214" s="418">
        <f t="shared" ca="1" si="41"/>
        <v>0.2845818520438011</v>
      </c>
      <c r="W214" s="418">
        <f t="shared" ca="1" si="42"/>
        <v>0</v>
      </c>
      <c r="X214" s="418">
        <f t="shared" ca="1" si="43"/>
        <v>0.2845818520438011</v>
      </c>
      <c r="Y214" s="418">
        <f t="shared" ca="1" si="35"/>
        <v>0</v>
      </c>
      <c r="Z214" s="418">
        <f t="shared" ca="1" si="36"/>
        <v>0.2845818520438011</v>
      </c>
      <c r="AA214" s="418">
        <f t="shared" ca="1" si="37"/>
        <v>85.37455561314033</v>
      </c>
      <c r="AB214" s="418">
        <f t="shared" ca="1" si="38"/>
        <v>85.37455561314033</v>
      </c>
      <c r="AC214" s="418">
        <f t="shared" ca="1" si="39"/>
        <v>85.37455561314033</v>
      </c>
    </row>
    <row r="215" spans="19:29">
      <c r="S215" s="418">
        <f t="shared" si="40"/>
        <v>2.109999999999999</v>
      </c>
      <c r="T215" s="431">
        <f t="shared" si="33"/>
        <v>0.93866183289525795</v>
      </c>
      <c r="U215" s="418">
        <f t="shared" ca="1" si="34"/>
        <v>1</v>
      </c>
      <c r="V215" s="418">
        <f t="shared" ca="1" si="41"/>
        <v>0.28600138685274873</v>
      </c>
      <c r="W215" s="418">
        <f t="shared" ca="1" si="42"/>
        <v>0</v>
      </c>
      <c r="X215" s="418">
        <f t="shared" ca="1" si="43"/>
        <v>0.28600138685274873</v>
      </c>
      <c r="Y215" s="418">
        <f t="shared" ca="1" si="35"/>
        <v>0</v>
      </c>
      <c r="Z215" s="418">
        <f t="shared" ca="1" si="36"/>
        <v>0.28600138685274873</v>
      </c>
      <c r="AA215" s="418">
        <f t="shared" ca="1" si="37"/>
        <v>85.800416055824613</v>
      </c>
      <c r="AB215" s="418">
        <f t="shared" ca="1" si="38"/>
        <v>85.800416055824613</v>
      </c>
      <c r="AC215" s="418">
        <f t="shared" ca="1" si="39"/>
        <v>85.800416055824613</v>
      </c>
    </row>
    <row r="216" spans="19:29">
      <c r="S216" s="418">
        <f t="shared" si="40"/>
        <v>2.1199999999999988</v>
      </c>
      <c r="T216" s="431">
        <f t="shared" si="33"/>
        <v>0.93838027658094814</v>
      </c>
      <c r="U216" s="418">
        <f t="shared" ca="1" si="34"/>
        <v>1</v>
      </c>
      <c r="V216" s="418">
        <f t="shared" ca="1" si="41"/>
        <v>0.28742798558729238</v>
      </c>
      <c r="W216" s="418">
        <f t="shared" ca="1" si="42"/>
        <v>0</v>
      </c>
      <c r="X216" s="418">
        <f t="shared" ca="1" si="43"/>
        <v>0.28742798558729238</v>
      </c>
      <c r="Y216" s="418">
        <f t="shared" ca="1" si="35"/>
        <v>0</v>
      </c>
      <c r="Z216" s="418">
        <f t="shared" ca="1" si="36"/>
        <v>0.28742798558729238</v>
      </c>
      <c r="AA216" s="418">
        <f t="shared" ca="1" si="37"/>
        <v>86.228395676187716</v>
      </c>
      <c r="AB216" s="418">
        <f t="shared" ca="1" si="38"/>
        <v>86.228395676187716</v>
      </c>
      <c r="AC216" s="418">
        <f t="shared" ca="1" si="39"/>
        <v>86.228395676187716</v>
      </c>
    </row>
    <row r="217" spans="19:29">
      <c r="S217" s="418">
        <f t="shared" si="40"/>
        <v>2.1299999999999986</v>
      </c>
      <c r="T217" s="431">
        <f t="shared" si="33"/>
        <v>0.93809880472086393</v>
      </c>
      <c r="U217" s="418">
        <f t="shared" ca="1" si="34"/>
        <v>1</v>
      </c>
      <c r="V217" s="418">
        <f t="shared" ca="1" si="41"/>
        <v>0.28886168322994138</v>
      </c>
      <c r="W217" s="418">
        <f t="shared" ca="1" si="42"/>
        <v>0</v>
      </c>
      <c r="X217" s="418">
        <f t="shared" ca="1" si="43"/>
        <v>0.28886168322994138</v>
      </c>
      <c r="Y217" s="418">
        <f t="shared" ca="1" si="35"/>
        <v>0</v>
      </c>
      <c r="Z217" s="418">
        <f t="shared" ca="1" si="36"/>
        <v>0.28886168322994138</v>
      </c>
      <c r="AA217" s="418">
        <f t="shared" ca="1" si="37"/>
        <v>86.658504968982413</v>
      </c>
      <c r="AB217" s="418">
        <f t="shared" ca="1" si="38"/>
        <v>86.658504968982413</v>
      </c>
      <c r="AC217" s="418">
        <f t="shared" ca="1" si="39"/>
        <v>86.658504968982413</v>
      </c>
    </row>
    <row r="218" spans="19:29">
      <c r="S218" s="418">
        <f t="shared" si="40"/>
        <v>2.1399999999999983</v>
      </c>
      <c r="T218" s="431">
        <f t="shared" si="33"/>
        <v>0.93781741728967272</v>
      </c>
      <c r="U218" s="418">
        <f t="shared" ca="1" si="34"/>
        <v>1</v>
      </c>
      <c r="V218" s="418">
        <f t="shared" ca="1" si="41"/>
        <v>0.29030251493475617</v>
      </c>
      <c r="W218" s="418">
        <f t="shared" ca="1" si="42"/>
        <v>0</v>
      </c>
      <c r="X218" s="418">
        <f t="shared" ca="1" si="43"/>
        <v>0.29030251493475617</v>
      </c>
      <c r="Y218" s="418">
        <f t="shared" ca="1" si="35"/>
        <v>0</v>
      </c>
      <c r="Z218" s="418">
        <f t="shared" ca="1" si="36"/>
        <v>0.29030251493475617</v>
      </c>
      <c r="AA218" s="418">
        <f t="shared" ca="1" si="37"/>
        <v>87.090754480426853</v>
      </c>
      <c r="AB218" s="418">
        <f t="shared" ca="1" si="38"/>
        <v>87.090754480426853</v>
      </c>
      <c r="AC218" s="418">
        <f t="shared" ca="1" si="39"/>
        <v>87.090754480426853</v>
      </c>
    </row>
    <row r="219" spans="19:29">
      <c r="S219" s="418">
        <f t="shared" si="40"/>
        <v>2.1499999999999981</v>
      </c>
      <c r="T219" s="431">
        <f t="shared" si="33"/>
        <v>0.93753611426204975</v>
      </c>
      <c r="U219" s="418">
        <f t="shared" ca="1" si="34"/>
        <v>1</v>
      </c>
      <c r="V219" s="418">
        <f t="shared" ca="1" si="41"/>
        <v>0.29175051602817254</v>
      </c>
      <c r="W219" s="418">
        <f t="shared" ca="1" si="42"/>
        <v>0</v>
      </c>
      <c r="X219" s="418">
        <f t="shared" ca="1" si="43"/>
        <v>0.29175051602817254</v>
      </c>
      <c r="Y219" s="418">
        <f t="shared" ca="1" si="35"/>
        <v>0</v>
      </c>
      <c r="Z219" s="418">
        <f t="shared" ca="1" si="36"/>
        <v>0.29175051602817254</v>
      </c>
      <c r="AA219" s="418">
        <f t="shared" ca="1" si="37"/>
        <v>87.525154808451759</v>
      </c>
      <c r="AB219" s="418">
        <f t="shared" ca="1" si="38"/>
        <v>87.525154808451759</v>
      </c>
      <c r="AC219" s="418">
        <f t="shared" ca="1" si="39"/>
        <v>87.525154808451759</v>
      </c>
    </row>
    <row r="220" spans="19:29">
      <c r="S220" s="418">
        <f t="shared" si="40"/>
        <v>2.1599999999999979</v>
      </c>
      <c r="T220" s="431">
        <f t="shared" si="33"/>
        <v>0.93725489561267772</v>
      </c>
      <c r="U220" s="418">
        <f t="shared" ca="1" si="34"/>
        <v>1</v>
      </c>
      <c r="V220" s="418">
        <f t="shared" ca="1" si="41"/>
        <v>0.29320572200982997</v>
      </c>
      <c r="W220" s="418">
        <f t="shared" ca="1" si="42"/>
        <v>0</v>
      </c>
      <c r="X220" s="418">
        <f t="shared" ca="1" si="43"/>
        <v>0.29320572200982997</v>
      </c>
      <c r="Y220" s="418">
        <f t="shared" ca="1" si="35"/>
        <v>0</v>
      </c>
      <c r="Z220" s="418">
        <f t="shared" ca="1" si="36"/>
        <v>0.29320572200982997</v>
      </c>
      <c r="AA220" s="418">
        <f t="shared" ca="1" si="37"/>
        <v>87.961716602948997</v>
      </c>
      <c r="AB220" s="418">
        <f t="shared" ca="1" si="38"/>
        <v>87.961716602948997</v>
      </c>
      <c r="AC220" s="418">
        <f t="shared" ca="1" si="39"/>
        <v>87.961716602948997</v>
      </c>
    </row>
    <row r="221" spans="19:29">
      <c r="S221" s="418">
        <f t="shared" si="40"/>
        <v>2.1699999999999977</v>
      </c>
      <c r="T221" s="431">
        <f t="shared" si="33"/>
        <v>0.93697376131624688</v>
      </c>
      <c r="U221" s="418">
        <f t="shared" ca="1" si="34"/>
        <v>1</v>
      </c>
      <c r="V221" s="418">
        <f t="shared" ca="1" si="41"/>
        <v>0.29466816855340333</v>
      </c>
      <c r="W221" s="418">
        <f t="shared" ca="1" si="42"/>
        <v>0</v>
      </c>
      <c r="X221" s="418">
        <f t="shared" ca="1" si="43"/>
        <v>0.29466816855340333</v>
      </c>
      <c r="Y221" s="418">
        <f t="shared" ca="1" si="35"/>
        <v>0</v>
      </c>
      <c r="Z221" s="418">
        <f t="shared" ca="1" si="36"/>
        <v>0.29466816855340333</v>
      </c>
      <c r="AA221" s="418">
        <f t="shared" ca="1" si="37"/>
        <v>88.400450566020993</v>
      </c>
      <c r="AB221" s="418">
        <f t="shared" ca="1" si="38"/>
        <v>88.400450566020993</v>
      </c>
      <c r="AC221" s="418">
        <f t="shared" ca="1" si="39"/>
        <v>88.400450566020993</v>
      </c>
    </row>
    <row r="222" spans="19:29">
      <c r="S222" s="418">
        <f t="shared" si="40"/>
        <v>2.1799999999999975</v>
      </c>
      <c r="T222" s="431">
        <f t="shared" si="33"/>
        <v>0.93669271134745524</v>
      </c>
      <c r="U222" s="418">
        <f t="shared" ca="1" si="34"/>
        <v>1</v>
      </c>
      <c r="V222" s="418">
        <f t="shared" ca="1" si="41"/>
        <v>0.29613789150743874</v>
      </c>
      <c r="W222" s="418">
        <f t="shared" ca="1" si="42"/>
        <v>0</v>
      </c>
      <c r="X222" s="418">
        <f t="shared" ca="1" si="43"/>
        <v>0.29613789150743874</v>
      </c>
      <c r="Y222" s="418">
        <f t="shared" ca="1" si="35"/>
        <v>0</v>
      </c>
      <c r="Z222" s="418">
        <f t="shared" ca="1" si="36"/>
        <v>0.29613789150743874</v>
      </c>
      <c r="AA222" s="418">
        <f t="shared" ca="1" si="37"/>
        <v>88.841367452231623</v>
      </c>
      <c r="AB222" s="418">
        <f t="shared" ca="1" si="38"/>
        <v>88.841367452231623</v>
      </c>
      <c r="AC222" s="418">
        <f t="shared" ca="1" si="39"/>
        <v>88.841367452231623</v>
      </c>
    </row>
    <row r="223" spans="19:29">
      <c r="S223" s="418">
        <f t="shared" si="40"/>
        <v>2.1899999999999973</v>
      </c>
      <c r="T223" s="431">
        <f t="shared" si="33"/>
        <v>0.93641174568100816</v>
      </c>
      <c r="U223" s="418">
        <f t="shared" ca="1" si="34"/>
        <v>1</v>
      </c>
      <c r="V223" s="418">
        <f t="shared" ca="1" si="41"/>
        <v>0.29761492689619318</v>
      </c>
      <c r="W223" s="418">
        <f t="shared" ca="1" si="42"/>
        <v>0</v>
      </c>
      <c r="X223" s="418">
        <f t="shared" ca="1" si="43"/>
        <v>0.29761492689619318</v>
      </c>
      <c r="Y223" s="418">
        <f t="shared" ca="1" si="35"/>
        <v>0</v>
      </c>
      <c r="Z223" s="418">
        <f t="shared" ca="1" si="36"/>
        <v>0.29761492689619318</v>
      </c>
      <c r="AA223" s="418">
        <f t="shared" ca="1" si="37"/>
        <v>89.28447806885795</v>
      </c>
      <c r="AB223" s="418">
        <f t="shared" ca="1" si="38"/>
        <v>89.28447806885795</v>
      </c>
      <c r="AC223" s="418">
        <f t="shared" ca="1" si="39"/>
        <v>89.28447806885795</v>
      </c>
    </row>
    <row r="224" spans="19:29">
      <c r="S224" s="418">
        <f t="shared" si="40"/>
        <v>2.1999999999999971</v>
      </c>
      <c r="T224" s="431">
        <f t="shared" si="33"/>
        <v>0.93613086429161896</v>
      </c>
      <c r="U224" s="418">
        <f t="shared" ca="1" si="34"/>
        <v>1</v>
      </c>
      <c r="V224" s="418">
        <f t="shared" ca="1" si="41"/>
        <v>0.29909931092047781</v>
      </c>
      <c r="W224" s="418">
        <f t="shared" ca="1" si="42"/>
        <v>0</v>
      </c>
      <c r="X224" s="418">
        <f t="shared" ca="1" si="43"/>
        <v>0.29909931092047781</v>
      </c>
      <c r="Y224" s="418">
        <f t="shared" ca="1" si="35"/>
        <v>0</v>
      </c>
      <c r="Z224" s="418">
        <f t="shared" ca="1" si="36"/>
        <v>0.29909931092047781</v>
      </c>
      <c r="AA224" s="418">
        <f t="shared" ca="1" si="37"/>
        <v>89.72979327614334</v>
      </c>
      <c r="AB224" s="418">
        <f t="shared" ca="1" si="38"/>
        <v>89.72979327614334</v>
      </c>
      <c r="AC224" s="418">
        <f t="shared" ca="1" si="39"/>
        <v>89.72979327614334</v>
      </c>
    </row>
    <row r="225" spans="19:29">
      <c r="S225" s="418">
        <f t="shared" si="40"/>
        <v>2.2099999999999969</v>
      </c>
      <c r="T225" s="431">
        <f t="shared" si="33"/>
        <v>0.93585006715400809</v>
      </c>
      <c r="U225" s="418">
        <f t="shared" ca="1" si="34"/>
        <v>1</v>
      </c>
      <c r="V225" s="418">
        <f t="shared" ca="1" si="41"/>
        <v>0.30059107995850548</v>
      </c>
      <c r="W225" s="418">
        <f t="shared" ca="1" si="42"/>
        <v>0</v>
      </c>
      <c r="X225" s="418">
        <f t="shared" ca="1" si="43"/>
        <v>0.30059107995850548</v>
      </c>
      <c r="Y225" s="418">
        <f t="shared" ca="1" si="35"/>
        <v>0</v>
      </c>
      <c r="Z225" s="418">
        <f t="shared" ca="1" si="36"/>
        <v>0.30059107995850548</v>
      </c>
      <c r="AA225" s="418">
        <f t="shared" ca="1" si="37"/>
        <v>90.177323987551645</v>
      </c>
      <c r="AB225" s="418">
        <f t="shared" ca="1" si="38"/>
        <v>90.177323987551645</v>
      </c>
      <c r="AC225" s="418">
        <f t="shared" ca="1" si="39"/>
        <v>90.177323987551645</v>
      </c>
    </row>
    <row r="226" spans="19:29">
      <c r="S226" s="418">
        <f t="shared" si="40"/>
        <v>2.2199999999999966</v>
      </c>
      <c r="T226" s="431">
        <f t="shared" si="33"/>
        <v>0.93556935424290388</v>
      </c>
      <c r="U226" s="418">
        <f t="shared" ca="1" si="34"/>
        <v>1</v>
      </c>
      <c r="V226" s="418">
        <f t="shared" ca="1" si="41"/>
        <v>0.30209027056674176</v>
      </c>
      <c r="W226" s="418">
        <f t="shared" ca="1" si="42"/>
        <v>0</v>
      </c>
      <c r="X226" s="418">
        <f t="shared" ca="1" si="43"/>
        <v>0.30209027056674176</v>
      </c>
      <c r="Y226" s="418">
        <f t="shared" ca="1" si="35"/>
        <v>0</v>
      </c>
      <c r="Z226" s="418">
        <f t="shared" ca="1" si="36"/>
        <v>0.30209027056674176</v>
      </c>
      <c r="AA226" s="418">
        <f t="shared" ca="1" si="37"/>
        <v>90.627081170022521</v>
      </c>
      <c r="AB226" s="418">
        <f t="shared" ca="1" si="38"/>
        <v>90.627081170022521</v>
      </c>
      <c r="AC226" s="418">
        <f t="shared" ca="1" si="39"/>
        <v>90.627081170022521</v>
      </c>
    </row>
    <row r="227" spans="19:29">
      <c r="S227" s="418">
        <f t="shared" si="40"/>
        <v>2.2299999999999964</v>
      </c>
      <c r="T227" s="431">
        <f t="shared" si="33"/>
        <v>0.93528872553304221</v>
      </c>
      <c r="U227" s="418">
        <f t="shared" ca="1" si="34"/>
        <v>1</v>
      </c>
      <c r="V227" s="418">
        <f t="shared" ca="1" si="41"/>
        <v>0.30359691948076001</v>
      </c>
      <c r="W227" s="418">
        <f t="shared" ca="1" si="42"/>
        <v>0</v>
      </c>
      <c r="X227" s="418">
        <f t="shared" ca="1" si="43"/>
        <v>0.30359691948076001</v>
      </c>
      <c r="Y227" s="418">
        <f t="shared" ca="1" si="35"/>
        <v>0</v>
      </c>
      <c r="Z227" s="418">
        <f t="shared" ca="1" si="36"/>
        <v>0.30359691948076001</v>
      </c>
      <c r="AA227" s="418">
        <f t="shared" ca="1" si="37"/>
        <v>91.079075844228001</v>
      </c>
      <c r="AB227" s="418">
        <f t="shared" ca="1" si="38"/>
        <v>91.079075844228001</v>
      </c>
      <c r="AC227" s="418">
        <f t="shared" ca="1" si="39"/>
        <v>91.079075844228001</v>
      </c>
    </row>
    <row r="228" spans="19:29">
      <c r="S228" s="418">
        <f t="shared" si="40"/>
        <v>2.2399999999999962</v>
      </c>
      <c r="T228" s="431">
        <f t="shared" si="33"/>
        <v>0.93500818099916649</v>
      </c>
      <c r="U228" s="418">
        <f t="shared" ca="1" si="34"/>
        <v>1</v>
      </c>
      <c r="V228" s="418">
        <f t="shared" ca="1" si="41"/>
        <v>0.30511106361610058</v>
      </c>
      <c r="W228" s="418">
        <f t="shared" ca="1" si="42"/>
        <v>0</v>
      </c>
      <c r="X228" s="418">
        <f t="shared" ca="1" si="43"/>
        <v>0.30511106361610058</v>
      </c>
      <c r="Y228" s="418">
        <f t="shared" ca="1" si="35"/>
        <v>0</v>
      </c>
      <c r="Z228" s="418">
        <f t="shared" ca="1" si="36"/>
        <v>0.30511106361610058</v>
      </c>
      <c r="AA228" s="418">
        <f t="shared" ca="1" si="37"/>
        <v>91.533319084830168</v>
      </c>
      <c r="AB228" s="418">
        <f t="shared" ca="1" si="38"/>
        <v>91.533319084830168</v>
      </c>
      <c r="AC228" s="418">
        <f t="shared" ca="1" si="39"/>
        <v>91.533319084830168</v>
      </c>
    </row>
    <row r="229" spans="19:29">
      <c r="S229" s="418">
        <f t="shared" si="40"/>
        <v>2.249999999999996</v>
      </c>
      <c r="T229" s="431">
        <f t="shared" si="33"/>
        <v>0.9347277206160276</v>
      </c>
      <c r="U229" s="418">
        <f t="shared" ca="1" si="34"/>
        <v>1</v>
      </c>
      <c r="V229" s="418">
        <f t="shared" ca="1" si="41"/>
        <v>0.30663274006913355</v>
      </c>
      <c r="W229" s="418">
        <f t="shared" ca="1" si="42"/>
        <v>0</v>
      </c>
      <c r="X229" s="418">
        <f t="shared" ca="1" si="43"/>
        <v>0.30663274006913355</v>
      </c>
      <c r="Y229" s="418">
        <f t="shared" ca="1" si="35"/>
        <v>0</v>
      </c>
      <c r="Z229" s="418">
        <f t="shared" ca="1" si="36"/>
        <v>0.30663274006913355</v>
      </c>
      <c r="AA229" s="418">
        <f t="shared" ca="1" si="37"/>
        <v>91.989822020740064</v>
      </c>
      <c r="AB229" s="418">
        <f t="shared" ca="1" si="38"/>
        <v>91.989822020740064</v>
      </c>
      <c r="AC229" s="418">
        <f t="shared" ca="1" si="39"/>
        <v>91.989822020740064</v>
      </c>
    </row>
    <row r="230" spans="19:29">
      <c r="S230" s="418">
        <f t="shared" si="40"/>
        <v>2.2599999999999958</v>
      </c>
      <c r="T230" s="431">
        <f t="shared" si="33"/>
        <v>0.93444734435838428</v>
      </c>
      <c r="U230" s="418">
        <f t="shared" ca="1" si="34"/>
        <v>1</v>
      </c>
      <c r="V230" s="418">
        <f t="shared" ca="1" si="41"/>
        <v>0.30816198611792578</v>
      </c>
      <c r="W230" s="418">
        <f t="shared" ca="1" si="42"/>
        <v>0</v>
      </c>
      <c r="X230" s="418">
        <f t="shared" ca="1" si="43"/>
        <v>0.30816198611792578</v>
      </c>
      <c r="Y230" s="418">
        <f t="shared" ca="1" si="35"/>
        <v>0</v>
      </c>
      <c r="Z230" s="418">
        <f t="shared" ca="1" si="36"/>
        <v>0.30816198611792578</v>
      </c>
      <c r="AA230" s="418">
        <f t="shared" ca="1" si="37"/>
        <v>92.448595835377731</v>
      </c>
      <c r="AB230" s="418">
        <f t="shared" ca="1" si="38"/>
        <v>92.448595835377731</v>
      </c>
      <c r="AC230" s="418">
        <f t="shared" ca="1" si="39"/>
        <v>92.448595835377731</v>
      </c>
    </row>
    <row r="231" spans="19:29">
      <c r="S231" s="418">
        <f t="shared" si="40"/>
        <v>2.2699999999999956</v>
      </c>
      <c r="T231" s="431">
        <f t="shared" si="33"/>
        <v>0.9341670522010026</v>
      </c>
      <c r="U231" s="418">
        <f t="shared" ca="1" si="34"/>
        <v>1</v>
      </c>
      <c r="V231" s="418">
        <f t="shared" ca="1" si="41"/>
        <v>0.30969883922311175</v>
      </c>
      <c r="W231" s="418">
        <f t="shared" ca="1" si="42"/>
        <v>0</v>
      </c>
      <c r="X231" s="418">
        <f t="shared" ca="1" si="43"/>
        <v>0.30969883922311175</v>
      </c>
      <c r="Y231" s="418">
        <f t="shared" ca="1" si="35"/>
        <v>0</v>
      </c>
      <c r="Z231" s="418">
        <f t="shared" ca="1" si="36"/>
        <v>0.30969883922311175</v>
      </c>
      <c r="AA231" s="418">
        <f t="shared" ca="1" si="37"/>
        <v>92.909651766933521</v>
      </c>
      <c r="AB231" s="418">
        <f t="shared" ca="1" si="38"/>
        <v>92.909651766933521</v>
      </c>
      <c r="AC231" s="418">
        <f t="shared" ca="1" si="39"/>
        <v>92.909651766933521</v>
      </c>
    </row>
    <row r="232" spans="19:29">
      <c r="S232" s="418">
        <f t="shared" si="40"/>
        <v>2.2799999999999954</v>
      </c>
      <c r="T232" s="431">
        <f t="shared" si="33"/>
        <v>0.93388684411865619</v>
      </c>
      <c r="U232" s="418">
        <f t="shared" ca="1" si="34"/>
        <v>1</v>
      </c>
      <c r="V232" s="418">
        <f t="shared" ca="1" si="41"/>
        <v>0.31124333702876833</v>
      </c>
      <c r="W232" s="418">
        <f t="shared" ca="1" si="42"/>
        <v>0</v>
      </c>
      <c r="X232" s="418">
        <f t="shared" ca="1" si="43"/>
        <v>0.31124333702876833</v>
      </c>
      <c r="Y232" s="418">
        <f t="shared" ca="1" si="35"/>
        <v>0</v>
      </c>
      <c r="Z232" s="418">
        <f t="shared" ca="1" si="36"/>
        <v>0.31124333702876833</v>
      </c>
      <c r="AA232" s="418">
        <f t="shared" ca="1" si="37"/>
        <v>93.373001108630504</v>
      </c>
      <c r="AB232" s="418">
        <f t="shared" ca="1" si="38"/>
        <v>93.373001108630504</v>
      </c>
      <c r="AC232" s="418">
        <f t="shared" ca="1" si="39"/>
        <v>93.373001108630504</v>
      </c>
    </row>
    <row r="233" spans="19:29">
      <c r="S233" s="418">
        <f t="shared" si="40"/>
        <v>2.2899999999999952</v>
      </c>
      <c r="T233" s="431">
        <f t="shared" si="33"/>
        <v>0.93360672008612644</v>
      </c>
      <c r="U233" s="418">
        <f t="shared" ca="1" si="34"/>
        <v>1</v>
      </c>
      <c r="V233" s="418">
        <f t="shared" ca="1" si="41"/>
        <v>0.31279551736329364</v>
      </c>
      <c r="W233" s="418">
        <f t="shared" ca="1" si="42"/>
        <v>0</v>
      </c>
      <c r="X233" s="418">
        <f t="shared" ca="1" si="43"/>
        <v>0.31279551736329364</v>
      </c>
      <c r="Y233" s="418">
        <f t="shared" ca="1" si="35"/>
        <v>0</v>
      </c>
      <c r="Z233" s="418">
        <f t="shared" ca="1" si="36"/>
        <v>0.31279551736329364</v>
      </c>
      <c r="AA233" s="418">
        <f t="shared" ca="1" si="37"/>
        <v>93.838655208988087</v>
      </c>
      <c r="AB233" s="418">
        <f t="shared" ca="1" si="38"/>
        <v>93.838655208988087</v>
      </c>
      <c r="AC233" s="418">
        <f t="shared" ca="1" si="39"/>
        <v>93.838655208988087</v>
      </c>
    </row>
    <row r="234" spans="19:29">
      <c r="S234" s="418">
        <f t="shared" si="40"/>
        <v>2.2999999999999949</v>
      </c>
      <c r="T234" s="431">
        <f t="shared" si="33"/>
        <v>0.93332668007820208</v>
      </c>
      <c r="U234" s="418">
        <f t="shared" ca="1" si="34"/>
        <v>1</v>
      </c>
      <c r="V234" s="418">
        <f t="shared" ca="1" si="41"/>
        <v>0.31435541824029001</v>
      </c>
      <c r="W234" s="418">
        <f t="shared" ca="1" si="42"/>
        <v>0</v>
      </c>
      <c r="X234" s="418">
        <f t="shared" ca="1" si="43"/>
        <v>0.31435541824029001</v>
      </c>
      <c r="Y234" s="418">
        <f t="shared" ca="1" si="35"/>
        <v>0</v>
      </c>
      <c r="Z234" s="418">
        <f t="shared" ca="1" si="36"/>
        <v>0.31435541824029001</v>
      </c>
      <c r="AA234" s="418">
        <f t="shared" ca="1" si="37"/>
        <v>94.306625472087006</v>
      </c>
      <c r="AB234" s="418">
        <f t="shared" ca="1" si="38"/>
        <v>94.306625472087006</v>
      </c>
      <c r="AC234" s="418">
        <f t="shared" ca="1" si="39"/>
        <v>94.306625472087006</v>
      </c>
    </row>
    <row r="235" spans="19:29">
      <c r="S235" s="418">
        <f t="shared" si="40"/>
        <v>2.3099999999999947</v>
      </c>
      <c r="T235" s="431">
        <f t="shared" si="33"/>
        <v>0.93304672406967959</v>
      </c>
      <c r="U235" s="418">
        <f t="shared" ca="1" si="34"/>
        <v>1</v>
      </c>
      <c r="V235" s="418">
        <f t="shared" ca="1" si="41"/>
        <v>0.31592307785945073</v>
      </c>
      <c r="W235" s="418">
        <f t="shared" ca="1" si="42"/>
        <v>0</v>
      </c>
      <c r="X235" s="418">
        <f t="shared" ca="1" si="43"/>
        <v>0.31592307785945073</v>
      </c>
      <c r="Y235" s="418">
        <f t="shared" ca="1" si="35"/>
        <v>0</v>
      </c>
      <c r="Z235" s="418">
        <f t="shared" ca="1" si="36"/>
        <v>0.31592307785945073</v>
      </c>
      <c r="AA235" s="418">
        <f t="shared" ca="1" si="37"/>
        <v>94.776923357835216</v>
      </c>
      <c r="AB235" s="418">
        <f t="shared" ca="1" si="38"/>
        <v>94.776923357835216</v>
      </c>
      <c r="AC235" s="418">
        <f t="shared" ca="1" si="39"/>
        <v>94.776923357835216</v>
      </c>
    </row>
    <row r="236" spans="19:29">
      <c r="S236" s="418">
        <f t="shared" si="40"/>
        <v>2.3199999999999945</v>
      </c>
      <c r="T236" s="431">
        <f t="shared" si="33"/>
        <v>0.93276685203536291</v>
      </c>
      <c r="U236" s="418">
        <f t="shared" ca="1" si="34"/>
        <v>1</v>
      </c>
      <c r="V236" s="418">
        <f t="shared" ca="1" si="41"/>
        <v>0.31749853460745114</v>
      </c>
      <c r="W236" s="418">
        <f t="shared" ca="1" si="42"/>
        <v>0</v>
      </c>
      <c r="X236" s="418">
        <f t="shared" ca="1" si="43"/>
        <v>0.31749853460745114</v>
      </c>
      <c r="Y236" s="418">
        <f t="shared" ca="1" si="35"/>
        <v>0</v>
      </c>
      <c r="Z236" s="418">
        <f t="shared" ca="1" si="36"/>
        <v>0.31749853460745114</v>
      </c>
      <c r="AA236" s="418">
        <f t="shared" ca="1" si="37"/>
        <v>95.249560382235344</v>
      </c>
      <c r="AB236" s="418">
        <f t="shared" ca="1" si="38"/>
        <v>95.249560382235344</v>
      </c>
      <c r="AC236" s="418">
        <f t="shared" ca="1" si="39"/>
        <v>95.249560382235344</v>
      </c>
    </row>
    <row r="237" spans="19:29">
      <c r="S237" s="418">
        <f t="shared" si="40"/>
        <v>2.3299999999999943</v>
      </c>
      <c r="T237" s="431">
        <f t="shared" si="33"/>
        <v>0.93248706395006353</v>
      </c>
      <c r="U237" s="418">
        <f t="shared" ca="1" si="34"/>
        <v>1</v>
      </c>
      <c r="V237" s="418">
        <f t="shared" ca="1" si="41"/>
        <v>0.31908182705884347</v>
      </c>
      <c r="W237" s="418">
        <f t="shared" ca="1" si="42"/>
        <v>0</v>
      </c>
      <c r="X237" s="418">
        <f t="shared" ca="1" si="43"/>
        <v>0.31908182705884347</v>
      </c>
      <c r="Y237" s="418">
        <f t="shared" ca="1" si="35"/>
        <v>0</v>
      </c>
      <c r="Z237" s="418">
        <f t="shared" ca="1" si="36"/>
        <v>0.31908182705884347</v>
      </c>
      <c r="AA237" s="418">
        <f t="shared" ca="1" si="37"/>
        <v>95.724548117653043</v>
      </c>
      <c r="AB237" s="418">
        <f t="shared" ca="1" si="38"/>
        <v>95.724548117653043</v>
      </c>
      <c r="AC237" s="418">
        <f t="shared" ca="1" si="39"/>
        <v>95.724548117653043</v>
      </c>
    </row>
    <row r="238" spans="19:29">
      <c r="S238" s="418">
        <f t="shared" si="40"/>
        <v>2.3399999999999941</v>
      </c>
      <c r="T238" s="431">
        <f t="shared" si="33"/>
        <v>0.93220735978860048</v>
      </c>
      <c r="U238" s="418">
        <f t="shared" ca="1" si="34"/>
        <v>1</v>
      </c>
      <c r="V238" s="418">
        <f t="shared" ca="1" si="41"/>
        <v>0.32067299397695603</v>
      </c>
      <c r="W238" s="418">
        <f t="shared" ca="1" si="42"/>
        <v>0</v>
      </c>
      <c r="X238" s="418">
        <f t="shared" ca="1" si="43"/>
        <v>0.32067299397695603</v>
      </c>
      <c r="Y238" s="418">
        <f t="shared" ca="1" si="35"/>
        <v>0</v>
      </c>
      <c r="Z238" s="418">
        <f t="shared" ca="1" si="36"/>
        <v>0.32067299397695603</v>
      </c>
      <c r="AA238" s="418">
        <f t="shared" ca="1" si="37"/>
        <v>96.201898193086805</v>
      </c>
      <c r="AB238" s="418">
        <f t="shared" ca="1" si="38"/>
        <v>96.201898193086805</v>
      </c>
      <c r="AC238" s="418">
        <f t="shared" ca="1" si="39"/>
        <v>96.201898193086805</v>
      </c>
    </row>
    <row r="239" spans="19:29">
      <c r="S239" s="418">
        <f t="shared" si="40"/>
        <v>2.3499999999999939</v>
      </c>
      <c r="T239" s="431">
        <f t="shared" si="33"/>
        <v>0.93192773952580044</v>
      </c>
      <c r="U239" s="418">
        <f t="shared" ca="1" si="34"/>
        <v>1</v>
      </c>
      <c r="V239" s="418">
        <f t="shared" ca="1" si="41"/>
        <v>0.32227207431479638</v>
      </c>
      <c r="W239" s="418">
        <f t="shared" ca="1" si="42"/>
        <v>0</v>
      </c>
      <c r="X239" s="418">
        <f t="shared" ca="1" si="43"/>
        <v>0.32227207431479638</v>
      </c>
      <c r="Y239" s="418">
        <f t="shared" ca="1" si="35"/>
        <v>0</v>
      </c>
      <c r="Z239" s="418">
        <f t="shared" ca="1" si="36"/>
        <v>0.32227207431479638</v>
      </c>
      <c r="AA239" s="418">
        <f t="shared" ca="1" si="37"/>
        <v>96.68162229443891</v>
      </c>
      <c r="AB239" s="418">
        <f t="shared" ca="1" si="38"/>
        <v>96.68162229443891</v>
      </c>
      <c r="AC239" s="418">
        <f t="shared" ca="1" si="39"/>
        <v>96.68162229443891</v>
      </c>
    </row>
    <row r="240" spans="19:29">
      <c r="S240" s="418">
        <f t="shared" si="40"/>
        <v>2.3599999999999937</v>
      </c>
      <c r="T240" s="431">
        <f t="shared" si="33"/>
        <v>0.93164820313649765</v>
      </c>
      <c r="U240" s="418">
        <f t="shared" ca="1" si="34"/>
        <v>1</v>
      </c>
      <c r="V240" s="418">
        <f t="shared" ca="1" si="41"/>
        <v>0.32387910721595858</v>
      </c>
      <c r="W240" s="418">
        <f t="shared" ca="1" si="42"/>
        <v>0</v>
      </c>
      <c r="X240" s="418">
        <f t="shared" ca="1" si="43"/>
        <v>0.32387910721595858</v>
      </c>
      <c r="Y240" s="418">
        <f t="shared" ca="1" si="35"/>
        <v>0</v>
      </c>
      <c r="Z240" s="418">
        <f t="shared" ca="1" si="36"/>
        <v>0.32387910721595858</v>
      </c>
      <c r="AA240" s="418">
        <f t="shared" ca="1" si="37"/>
        <v>97.163732164787575</v>
      </c>
      <c r="AB240" s="418">
        <f t="shared" ca="1" si="38"/>
        <v>97.163732164787575</v>
      </c>
      <c r="AC240" s="418">
        <f t="shared" ca="1" si="39"/>
        <v>97.163732164787575</v>
      </c>
    </row>
    <row r="241" spans="19:29">
      <c r="S241" s="418">
        <f t="shared" si="40"/>
        <v>2.3699999999999934</v>
      </c>
      <c r="T241" s="431">
        <f t="shared" si="33"/>
        <v>0.9313687505955337</v>
      </c>
      <c r="U241" s="418">
        <f t="shared" ca="1" si="34"/>
        <v>1</v>
      </c>
      <c r="V241" s="418">
        <f t="shared" ca="1" si="41"/>
        <v>0.32549413201553457</v>
      </c>
      <c r="W241" s="418">
        <f t="shared" ca="1" si="42"/>
        <v>0</v>
      </c>
      <c r="X241" s="418">
        <f t="shared" ca="1" si="43"/>
        <v>0.32549413201553457</v>
      </c>
      <c r="Y241" s="418">
        <f t="shared" ca="1" si="35"/>
        <v>0</v>
      </c>
      <c r="Z241" s="418">
        <f t="shared" ca="1" si="36"/>
        <v>0.32549413201553457</v>
      </c>
      <c r="AA241" s="418">
        <f t="shared" ca="1" si="37"/>
        <v>97.648239604660375</v>
      </c>
      <c r="AB241" s="418">
        <f t="shared" ca="1" si="38"/>
        <v>97.648239604660375</v>
      </c>
      <c r="AC241" s="418">
        <f t="shared" ca="1" si="39"/>
        <v>97.648239604660375</v>
      </c>
    </row>
    <row r="242" spans="19:29">
      <c r="S242" s="418">
        <f t="shared" si="40"/>
        <v>2.3799999999999932</v>
      </c>
      <c r="T242" s="431">
        <f t="shared" si="33"/>
        <v>0.93108938187775803</v>
      </c>
      <c r="U242" s="418">
        <f t="shared" ca="1" si="34"/>
        <v>1</v>
      </c>
      <c r="V242" s="418">
        <f t="shared" ca="1" si="41"/>
        <v>0.32711718824102987</v>
      </c>
      <c r="W242" s="418">
        <f t="shared" ca="1" si="42"/>
        <v>0</v>
      </c>
      <c r="X242" s="418">
        <f t="shared" ca="1" si="43"/>
        <v>0.32711718824102987</v>
      </c>
      <c r="Y242" s="418">
        <f t="shared" ca="1" si="35"/>
        <v>0</v>
      </c>
      <c r="Z242" s="418">
        <f t="shared" ca="1" si="36"/>
        <v>0.32711718824102987</v>
      </c>
      <c r="AA242" s="418">
        <f t="shared" ca="1" si="37"/>
        <v>98.135156472308964</v>
      </c>
      <c r="AB242" s="418">
        <f t="shared" ca="1" si="38"/>
        <v>98.135156472308964</v>
      </c>
      <c r="AC242" s="418">
        <f t="shared" ca="1" si="39"/>
        <v>98.135156472308964</v>
      </c>
    </row>
    <row r="243" spans="19:29">
      <c r="S243" s="418">
        <f t="shared" si="40"/>
        <v>2.389999999999993</v>
      </c>
      <c r="T243" s="431">
        <f t="shared" si="33"/>
        <v>0.9308100969580273</v>
      </c>
      <c r="U243" s="418">
        <f t="shared" ca="1" si="34"/>
        <v>1</v>
      </c>
      <c r="V243" s="418">
        <f t="shared" ca="1" si="41"/>
        <v>0.32874831561328322</v>
      </c>
      <c r="W243" s="418">
        <f t="shared" ca="1" si="42"/>
        <v>0</v>
      </c>
      <c r="X243" s="418">
        <f t="shared" ca="1" si="43"/>
        <v>0.32874831561328322</v>
      </c>
      <c r="Y243" s="418">
        <f t="shared" ca="1" si="35"/>
        <v>0</v>
      </c>
      <c r="Z243" s="418">
        <f t="shared" ca="1" si="36"/>
        <v>0.32874831561328322</v>
      </c>
      <c r="AA243" s="418">
        <f t="shared" ca="1" si="37"/>
        <v>98.624494683984963</v>
      </c>
      <c r="AB243" s="418">
        <f t="shared" ca="1" si="38"/>
        <v>98.624494683984963</v>
      </c>
      <c r="AC243" s="418">
        <f t="shared" ca="1" si="39"/>
        <v>98.624494683984963</v>
      </c>
    </row>
    <row r="244" spans="19:29">
      <c r="S244" s="418">
        <f t="shared" si="40"/>
        <v>2.3999999999999928</v>
      </c>
      <c r="T244" s="431">
        <f t="shared" si="33"/>
        <v>0.93053089581120596</v>
      </c>
      <c r="U244" s="418">
        <f t="shared" ca="1" si="34"/>
        <v>1</v>
      </c>
      <c r="V244" s="418">
        <f t="shared" ca="1" si="41"/>
        <v>0.33038755404739051</v>
      </c>
      <c r="W244" s="418">
        <f t="shared" ca="1" si="42"/>
        <v>0</v>
      </c>
      <c r="X244" s="418">
        <f t="shared" ca="1" si="43"/>
        <v>0.33038755404739051</v>
      </c>
      <c r="Y244" s="418">
        <f t="shared" ca="1" si="35"/>
        <v>0</v>
      </c>
      <c r="Z244" s="418">
        <f t="shared" ca="1" si="36"/>
        <v>0.33038755404739051</v>
      </c>
      <c r="AA244" s="418">
        <f t="shared" ca="1" si="37"/>
        <v>99.116266214217148</v>
      </c>
      <c r="AB244" s="418">
        <f t="shared" ca="1" si="38"/>
        <v>99.116266214217148</v>
      </c>
      <c r="AC244" s="418">
        <f t="shared" ca="1" si="39"/>
        <v>99.116266214217148</v>
      </c>
    </row>
    <row r="245" spans="19:29">
      <c r="S245" s="418">
        <f t="shared" si="40"/>
        <v>2.4099999999999926</v>
      </c>
      <c r="T245" s="431">
        <f t="shared" si="33"/>
        <v>0.93025177841216578</v>
      </c>
      <c r="U245" s="418">
        <f t="shared" ca="1" si="34"/>
        <v>1</v>
      </c>
      <c r="V245" s="418">
        <f t="shared" ca="1" si="41"/>
        <v>0.3320349436536329</v>
      </c>
      <c r="W245" s="418">
        <f t="shared" ca="1" si="42"/>
        <v>0</v>
      </c>
      <c r="X245" s="418">
        <f t="shared" ca="1" si="43"/>
        <v>0.3320349436536329</v>
      </c>
      <c r="Y245" s="418">
        <f t="shared" ca="1" si="35"/>
        <v>0</v>
      </c>
      <c r="Z245" s="418">
        <f t="shared" ca="1" si="36"/>
        <v>0.3320349436536329</v>
      </c>
      <c r="AA245" s="418">
        <f t="shared" ca="1" si="37"/>
        <v>99.610483096089865</v>
      </c>
      <c r="AB245" s="418">
        <f t="shared" ca="1" si="38"/>
        <v>99.610483096089865</v>
      </c>
      <c r="AC245" s="418">
        <f t="shared" ca="1" si="39"/>
        <v>99.610483096089865</v>
      </c>
    </row>
    <row r="246" spans="19:29">
      <c r="S246" s="418">
        <f t="shared" si="40"/>
        <v>2.4199999999999924</v>
      </c>
      <c r="T246" s="431">
        <f t="shared" si="33"/>
        <v>0.92997274473578639</v>
      </c>
      <c r="U246" s="418">
        <f t="shared" ca="1" si="34"/>
        <v>1</v>
      </c>
      <c r="V246" s="418">
        <f t="shared" ca="1" si="41"/>
        <v>0.3336905247384091</v>
      </c>
      <c r="W246" s="418">
        <f t="shared" ca="1" si="42"/>
        <v>0</v>
      </c>
      <c r="X246" s="418">
        <f t="shared" ca="1" si="43"/>
        <v>0.3336905247384091</v>
      </c>
      <c r="Y246" s="418">
        <f t="shared" ca="1" si="35"/>
        <v>0</v>
      </c>
      <c r="Z246" s="418">
        <f t="shared" ca="1" si="36"/>
        <v>0.3336905247384091</v>
      </c>
      <c r="AA246" s="418">
        <f t="shared" ca="1" si="37"/>
        <v>100.10715742152273</v>
      </c>
      <c r="AB246" s="418">
        <f t="shared" ca="1" si="38"/>
        <v>100.10715742152273</v>
      </c>
      <c r="AC246" s="418">
        <f t="shared" ca="1" si="39"/>
        <v>100.10715742152273</v>
      </c>
    </row>
    <row r="247" spans="19:29">
      <c r="S247" s="418">
        <f t="shared" si="40"/>
        <v>2.4299999999999922</v>
      </c>
      <c r="T247" s="431">
        <f t="shared" si="33"/>
        <v>0.92969379475695457</v>
      </c>
      <c r="U247" s="418">
        <f t="shared" ca="1" si="34"/>
        <v>1</v>
      </c>
      <c r="V247" s="418">
        <f t="shared" ca="1" si="41"/>
        <v>0.33535433780517199</v>
      </c>
      <c r="W247" s="418">
        <f t="shared" ca="1" si="42"/>
        <v>0</v>
      </c>
      <c r="X247" s="418">
        <f t="shared" ca="1" si="43"/>
        <v>0.33535433780517199</v>
      </c>
      <c r="Y247" s="418">
        <f t="shared" ca="1" si="35"/>
        <v>0</v>
      </c>
      <c r="Z247" s="418">
        <f t="shared" ca="1" si="36"/>
        <v>0.33535433780517199</v>
      </c>
      <c r="AA247" s="418">
        <f t="shared" ca="1" si="37"/>
        <v>100.6063013415516</v>
      </c>
      <c r="AB247" s="418">
        <f t="shared" ca="1" si="38"/>
        <v>100.6063013415516</v>
      </c>
      <c r="AC247" s="418">
        <f t="shared" ca="1" si="39"/>
        <v>100.6063013415516</v>
      </c>
    </row>
    <row r="248" spans="19:29">
      <c r="S248" s="418">
        <f t="shared" si="40"/>
        <v>2.439999999999992</v>
      </c>
      <c r="T248" s="431">
        <f t="shared" si="33"/>
        <v>0.92941492845056495</v>
      </c>
      <c r="U248" s="418">
        <f t="shared" ca="1" si="34"/>
        <v>1</v>
      </c>
      <c r="V248" s="418">
        <f t="shared" ca="1" si="41"/>
        <v>0.33702642355536933</v>
      </c>
      <c r="W248" s="418">
        <f t="shared" ca="1" si="42"/>
        <v>0</v>
      </c>
      <c r="X248" s="418">
        <f t="shared" ca="1" si="43"/>
        <v>0.33702642355536933</v>
      </c>
      <c r="Y248" s="418">
        <f t="shared" ca="1" si="35"/>
        <v>0</v>
      </c>
      <c r="Z248" s="418">
        <f t="shared" ca="1" si="36"/>
        <v>0.33702642355536933</v>
      </c>
      <c r="AA248" s="418">
        <f t="shared" ca="1" si="37"/>
        <v>101.1079270666108</v>
      </c>
      <c r="AB248" s="418">
        <f t="shared" ca="1" si="38"/>
        <v>101.1079270666108</v>
      </c>
      <c r="AC248" s="418">
        <f t="shared" ca="1" si="39"/>
        <v>101.1079270666108</v>
      </c>
    </row>
    <row r="249" spans="19:29">
      <c r="S249" s="418">
        <f t="shared" si="40"/>
        <v>2.4499999999999917</v>
      </c>
      <c r="T249" s="431">
        <f t="shared" si="33"/>
        <v>0.9291361457915196</v>
      </c>
      <c r="U249" s="418">
        <f t="shared" ca="1" si="34"/>
        <v>1</v>
      </c>
      <c r="V249" s="418">
        <f t="shared" ca="1" si="41"/>
        <v>0.33870682288938891</v>
      </c>
      <c r="W249" s="418">
        <f t="shared" ca="1" si="42"/>
        <v>0</v>
      </c>
      <c r="X249" s="418">
        <f t="shared" ca="1" si="43"/>
        <v>0.33870682288938891</v>
      </c>
      <c r="Y249" s="418">
        <f t="shared" ca="1" si="35"/>
        <v>0</v>
      </c>
      <c r="Z249" s="418">
        <f t="shared" ca="1" si="36"/>
        <v>0.33870682288938891</v>
      </c>
      <c r="AA249" s="418">
        <f t="shared" ca="1" si="37"/>
        <v>101.61204686681667</v>
      </c>
      <c r="AB249" s="418">
        <f t="shared" ca="1" si="38"/>
        <v>101.61204686681667</v>
      </c>
      <c r="AC249" s="418">
        <f t="shared" ca="1" si="39"/>
        <v>101.61204686681667</v>
      </c>
    </row>
    <row r="250" spans="19:29">
      <c r="S250" s="418">
        <f t="shared" si="40"/>
        <v>2.4599999999999915</v>
      </c>
      <c r="T250" s="431">
        <f t="shared" si="33"/>
        <v>0.92885744675472781</v>
      </c>
      <c r="U250" s="418">
        <f t="shared" ca="1" si="34"/>
        <v>1</v>
      </c>
      <c r="V250" s="418">
        <f t="shared" ca="1" si="41"/>
        <v>0.34039557690750788</v>
      </c>
      <c r="W250" s="418">
        <f t="shared" ca="1" si="42"/>
        <v>0</v>
      </c>
      <c r="X250" s="418">
        <f t="shared" ca="1" si="43"/>
        <v>0.34039557690750788</v>
      </c>
      <c r="Y250" s="418">
        <f t="shared" ca="1" si="35"/>
        <v>0</v>
      </c>
      <c r="Z250" s="418">
        <f t="shared" ca="1" si="36"/>
        <v>0.34039557690750788</v>
      </c>
      <c r="AA250" s="418">
        <f t="shared" ca="1" si="37"/>
        <v>102.11867307225236</v>
      </c>
      <c r="AB250" s="418">
        <f t="shared" ca="1" si="38"/>
        <v>102.11867307225236</v>
      </c>
      <c r="AC250" s="418">
        <f t="shared" ca="1" si="39"/>
        <v>102.11867307225236</v>
      </c>
    </row>
    <row r="251" spans="19:29">
      <c r="S251" s="418">
        <f t="shared" si="40"/>
        <v>2.4699999999999913</v>
      </c>
      <c r="T251" s="431">
        <f t="shared" si="33"/>
        <v>0.92857883131510699</v>
      </c>
      <c r="U251" s="418">
        <f t="shared" ca="1" si="34"/>
        <v>1</v>
      </c>
      <c r="V251" s="418">
        <f t="shared" ca="1" si="41"/>
        <v>0.3420927269108463</v>
      </c>
      <c r="W251" s="418">
        <f t="shared" ca="1" si="42"/>
        <v>0</v>
      </c>
      <c r="X251" s="418">
        <f t="shared" ca="1" si="43"/>
        <v>0.3420927269108463</v>
      </c>
      <c r="Y251" s="418">
        <f t="shared" ca="1" si="35"/>
        <v>0</v>
      </c>
      <c r="Z251" s="418">
        <f t="shared" ca="1" si="36"/>
        <v>0.3420927269108463</v>
      </c>
      <c r="AA251" s="418">
        <f t="shared" ca="1" si="37"/>
        <v>102.62781807325389</v>
      </c>
      <c r="AB251" s="418">
        <f t="shared" ca="1" si="38"/>
        <v>102.62781807325389</v>
      </c>
      <c r="AC251" s="418">
        <f t="shared" ca="1" si="39"/>
        <v>102.62781807325389</v>
      </c>
    </row>
    <row r="252" spans="19:29">
      <c r="S252" s="418">
        <f t="shared" si="40"/>
        <v>2.4799999999999911</v>
      </c>
      <c r="T252" s="431">
        <f t="shared" si="33"/>
        <v>0.92830029944758163</v>
      </c>
      <c r="U252" s="418">
        <f t="shared" ca="1" si="34"/>
        <v>1</v>
      </c>
      <c r="V252" s="418">
        <f t="shared" ca="1" si="41"/>
        <v>0.34379831440232533</v>
      </c>
      <c r="W252" s="418">
        <f t="shared" ca="1" si="42"/>
        <v>0</v>
      </c>
      <c r="X252" s="418">
        <f t="shared" ca="1" si="43"/>
        <v>0.34379831440232533</v>
      </c>
      <c r="Y252" s="418">
        <f t="shared" ca="1" si="35"/>
        <v>0</v>
      </c>
      <c r="Z252" s="418">
        <f t="shared" ca="1" si="36"/>
        <v>0.34379831440232533</v>
      </c>
      <c r="AA252" s="418">
        <f t="shared" ca="1" si="37"/>
        <v>103.13949432069759</v>
      </c>
      <c r="AB252" s="418">
        <f t="shared" ca="1" si="38"/>
        <v>103.13949432069759</v>
      </c>
      <c r="AC252" s="418">
        <f t="shared" ca="1" si="39"/>
        <v>103.13949432069759</v>
      </c>
    </row>
    <row r="253" spans="19:29">
      <c r="S253" s="418">
        <f t="shared" si="40"/>
        <v>2.4899999999999909</v>
      </c>
      <c r="T253" s="431">
        <f t="shared" si="33"/>
        <v>0.9280218511270838</v>
      </c>
      <c r="U253" s="418">
        <f t="shared" ca="1" si="34"/>
        <v>1</v>
      </c>
      <c r="V253" s="418">
        <f t="shared" ca="1" si="41"/>
        <v>0.34551238108762922</v>
      </c>
      <c r="W253" s="418">
        <f t="shared" ca="1" si="42"/>
        <v>0</v>
      </c>
      <c r="X253" s="418">
        <f t="shared" ca="1" si="43"/>
        <v>0.34551238108762922</v>
      </c>
      <c r="Y253" s="418">
        <f t="shared" ca="1" si="35"/>
        <v>0</v>
      </c>
      <c r="Z253" s="418">
        <f t="shared" ca="1" si="36"/>
        <v>0.34551238108762922</v>
      </c>
      <c r="AA253" s="418">
        <f t="shared" ca="1" si="37"/>
        <v>103.65371432628876</v>
      </c>
      <c r="AB253" s="418">
        <f t="shared" ca="1" si="38"/>
        <v>103.65371432628876</v>
      </c>
      <c r="AC253" s="418">
        <f t="shared" ca="1" si="39"/>
        <v>103.65371432628876</v>
      </c>
    </row>
    <row r="254" spans="19:29">
      <c r="S254" s="418">
        <f t="shared" si="40"/>
        <v>2.4999999999999907</v>
      </c>
      <c r="T254" s="431">
        <f t="shared" si="33"/>
        <v>0.92774348632855319</v>
      </c>
      <c r="U254" s="418">
        <f t="shared" ca="1" si="34"/>
        <v>1</v>
      </c>
      <c r="V254" s="418">
        <f t="shared" ca="1" si="41"/>
        <v>0.34723496887617217</v>
      </c>
      <c r="W254" s="418">
        <f t="shared" ca="1" si="42"/>
        <v>0</v>
      </c>
      <c r="X254" s="418">
        <f t="shared" ca="1" si="43"/>
        <v>0.34723496887617217</v>
      </c>
      <c r="Y254" s="418">
        <f t="shared" ca="1" si="35"/>
        <v>0</v>
      </c>
      <c r="Z254" s="418">
        <f t="shared" ca="1" si="36"/>
        <v>0.34723496887617217</v>
      </c>
      <c r="AA254" s="418">
        <f t="shared" ca="1" si="37"/>
        <v>104.17049066285165</v>
      </c>
      <c r="AB254" s="418">
        <f t="shared" ca="1" si="38"/>
        <v>104.17049066285165</v>
      </c>
      <c r="AC254" s="418">
        <f t="shared" ca="1" si="39"/>
        <v>104.17049066285165</v>
      </c>
    </row>
    <row r="255" spans="19:29">
      <c r="S255" s="418">
        <f t="shared" si="40"/>
        <v>2.5099999999999905</v>
      </c>
      <c r="T255" s="431">
        <f t="shared" si="33"/>
        <v>0.92746520502693697</v>
      </c>
      <c r="U255" s="418">
        <f t="shared" ca="1" si="34"/>
        <v>1</v>
      </c>
      <c r="V255" s="418">
        <f t="shared" ca="1" si="41"/>
        <v>0.34896611988206927</v>
      </c>
      <c r="W255" s="418">
        <f t="shared" ca="1" si="42"/>
        <v>0</v>
      </c>
      <c r="X255" s="418">
        <f t="shared" ca="1" si="43"/>
        <v>0.34896611988206927</v>
      </c>
      <c r="Y255" s="418">
        <f t="shared" ca="1" si="35"/>
        <v>0</v>
      </c>
      <c r="Z255" s="418">
        <f t="shared" ca="1" si="36"/>
        <v>0.34896611988206927</v>
      </c>
      <c r="AA255" s="418">
        <f t="shared" ca="1" si="37"/>
        <v>104.68983596462078</v>
      </c>
      <c r="AB255" s="418">
        <f t="shared" ca="1" si="38"/>
        <v>104.68983596462078</v>
      </c>
      <c r="AC255" s="418">
        <f t="shared" ca="1" si="39"/>
        <v>104.68983596462078</v>
      </c>
    </row>
    <row r="256" spans="19:29">
      <c r="S256" s="418">
        <f t="shared" si="40"/>
        <v>2.5199999999999902</v>
      </c>
      <c r="T256" s="431">
        <f t="shared" si="33"/>
        <v>0.92718700719718983</v>
      </c>
      <c r="U256" s="418">
        <f t="shared" ca="1" si="34"/>
        <v>1</v>
      </c>
      <c r="V256" s="418">
        <f t="shared" ca="1" si="41"/>
        <v>0.35070587642511186</v>
      </c>
      <c r="W256" s="418">
        <f t="shared" ca="1" si="42"/>
        <v>0</v>
      </c>
      <c r="X256" s="418">
        <f t="shared" ca="1" si="43"/>
        <v>0.35070587642511186</v>
      </c>
      <c r="Y256" s="418">
        <f t="shared" ca="1" si="35"/>
        <v>0</v>
      </c>
      <c r="Z256" s="418">
        <f t="shared" ca="1" si="36"/>
        <v>0.35070587642511186</v>
      </c>
      <c r="AA256" s="418">
        <f t="shared" ca="1" si="37"/>
        <v>105.21176292753356</v>
      </c>
      <c r="AB256" s="418">
        <f t="shared" ca="1" si="38"/>
        <v>105.21176292753356</v>
      </c>
      <c r="AC256" s="418">
        <f t="shared" ca="1" si="39"/>
        <v>105.21176292753356</v>
      </c>
    </row>
    <row r="257" spans="19:29">
      <c r="S257" s="418">
        <f t="shared" si="40"/>
        <v>2.52999999999999</v>
      </c>
      <c r="T257" s="431">
        <f t="shared" si="33"/>
        <v>0.92690889281427391</v>
      </c>
      <c r="U257" s="418">
        <f t="shared" ca="1" si="34"/>
        <v>1</v>
      </c>
      <c r="V257" s="418">
        <f t="shared" ca="1" si="41"/>
        <v>0.35245428103174747</v>
      </c>
      <c r="W257" s="418">
        <f t="shared" ca="1" si="42"/>
        <v>0</v>
      </c>
      <c r="X257" s="418">
        <f t="shared" ca="1" si="43"/>
        <v>0.35245428103174747</v>
      </c>
      <c r="Y257" s="418">
        <f t="shared" ca="1" si="35"/>
        <v>0</v>
      </c>
      <c r="Z257" s="418">
        <f t="shared" ca="1" si="36"/>
        <v>0.35245428103174747</v>
      </c>
      <c r="AA257" s="418">
        <f t="shared" ca="1" si="37"/>
        <v>105.73628430952424</v>
      </c>
      <c r="AB257" s="418">
        <f t="shared" ca="1" si="38"/>
        <v>105.73628430952424</v>
      </c>
      <c r="AC257" s="418">
        <f t="shared" ca="1" si="39"/>
        <v>105.73628430952424</v>
      </c>
    </row>
    <row r="258" spans="19:29">
      <c r="S258" s="418">
        <f t="shared" si="40"/>
        <v>2.5399999999999898</v>
      </c>
      <c r="T258" s="431">
        <f t="shared" si="33"/>
        <v>0.92663086185315913</v>
      </c>
      <c r="U258" s="418">
        <f t="shared" ca="1" si="34"/>
        <v>1</v>
      </c>
      <c r="V258" s="418">
        <f t="shared" ca="1" si="41"/>
        <v>0.35421137643606382</v>
      </c>
      <c r="W258" s="418">
        <f t="shared" ca="1" si="42"/>
        <v>0</v>
      </c>
      <c r="X258" s="418">
        <f t="shared" ca="1" si="43"/>
        <v>0.35421137643606382</v>
      </c>
      <c r="Y258" s="418">
        <f t="shared" ca="1" si="35"/>
        <v>0</v>
      </c>
      <c r="Z258" s="418">
        <f t="shared" ca="1" si="36"/>
        <v>0.35421137643606382</v>
      </c>
      <c r="AA258" s="418">
        <f t="shared" ca="1" si="37"/>
        <v>106.26341293081914</v>
      </c>
      <c r="AB258" s="418">
        <f t="shared" ca="1" si="38"/>
        <v>106.26341293081914</v>
      </c>
      <c r="AC258" s="418">
        <f t="shared" ca="1" si="39"/>
        <v>106.26341293081914</v>
      </c>
    </row>
    <row r="259" spans="19:29">
      <c r="S259" s="418">
        <f t="shared" si="40"/>
        <v>2.5499999999999896</v>
      </c>
      <c r="T259" s="431">
        <f t="shared" si="33"/>
        <v>0.92635291428882238</v>
      </c>
      <c r="U259" s="418">
        <f t="shared" ca="1" si="34"/>
        <v>1</v>
      </c>
      <c r="V259" s="418">
        <f t="shared" ca="1" si="41"/>
        <v>0.35597720558077761</v>
      </c>
      <c r="W259" s="418">
        <f t="shared" ca="1" si="42"/>
        <v>0</v>
      </c>
      <c r="X259" s="418">
        <f t="shared" ca="1" si="43"/>
        <v>0.35597720558077761</v>
      </c>
      <c r="Y259" s="418">
        <f t="shared" ca="1" si="35"/>
        <v>0</v>
      </c>
      <c r="Z259" s="418">
        <f t="shared" ca="1" si="36"/>
        <v>0.35597720558077761</v>
      </c>
      <c r="AA259" s="418">
        <f t="shared" ca="1" si="37"/>
        <v>106.79316167423329</v>
      </c>
      <c r="AB259" s="418">
        <f t="shared" ca="1" si="38"/>
        <v>106.79316167423329</v>
      </c>
      <c r="AC259" s="418">
        <f t="shared" ca="1" si="39"/>
        <v>106.79316167423329</v>
      </c>
    </row>
    <row r="260" spans="19:29">
      <c r="S260" s="418">
        <f t="shared" si="40"/>
        <v>2.5599999999999894</v>
      </c>
      <c r="T260" s="431">
        <f t="shared" si="33"/>
        <v>0.92607505009624869</v>
      </c>
      <c r="U260" s="418">
        <f t="shared" ca="1" si="34"/>
        <v>1</v>
      </c>
      <c r="V260" s="418">
        <f t="shared" ca="1" si="41"/>
        <v>0.35775181161822761</v>
      </c>
      <c r="W260" s="418">
        <f t="shared" ca="1" si="42"/>
        <v>0</v>
      </c>
      <c r="X260" s="418">
        <f t="shared" ca="1" si="43"/>
        <v>0.35775181161822761</v>
      </c>
      <c r="Y260" s="418">
        <f t="shared" ca="1" si="35"/>
        <v>0</v>
      </c>
      <c r="Z260" s="418">
        <f t="shared" ca="1" si="36"/>
        <v>0.35775181161822761</v>
      </c>
      <c r="AA260" s="418">
        <f t="shared" ca="1" si="37"/>
        <v>107.32554348546829</v>
      </c>
      <c r="AB260" s="418">
        <f t="shared" ca="1" si="38"/>
        <v>107.32554348546829</v>
      </c>
      <c r="AC260" s="418">
        <f t="shared" ca="1" si="39"/>
        <v>107.32554348546829</v>
      </c>
    </row>
    <row r="261" spans="19:29">
      <c r="S261" s="418">
        <f t="shared" si="40"/>
        <v>2.5699999999999892</v>
      </c>
      <c r="T261" s="431">
        <f t="shared" ref="T261:T324" si="44">EXP(-S261*$C$13)</f>
        <v>0.92579726925043004</v>
      </c>
      <c r="U261" s="418">
        <f t="shared" ref="U261:U324" ca="1" si="45">EXP($C$11*_xlfn.NORM.INV(RAND(),0,1))</f>
        <v>1</v>
      </c>
      <c r="V261" s="418">
        <f t="shared" ca="1" si="41"/>
        <v>0.35953523791137226</v>
      </c>
      <c r="W261" s="418">
        <f t="shared" ca="1" si="42"/>
        <v>0</v>
      </c>
      <c r="X261" s="418">
        <f t="shared" ca="1" si="43"/>
        <v>0.35953523791137226</v>
      </c>
      <c r="Y261" s="418">
        <f t="shared" ref="Y261:Y324" ca="1" si="46">IF(OR(X261&gt;$C$8,Y260=1),1,0)</f>
        <v>0</v>
      </c>
      <c r="Z261" s="418">
        <f t="shared" ref="Z261:Z324" ca="1" si="47">IF(Y261=0,V261,0)+IF(AND(Y261=1,Y260=0),V261*$C$9,0)+IF(AND(Y261=1,Y260=1),Z260*EXP($C$10*0.01),0)</f>
        <v>0.35953523791137226</v>
      </c>
      <c r="AA261" s="418">
        <f t="shared" ref="AA261:AA324" ca="1" si="48">V261*$C$12</f>
        <v>107.86057137341167</v>
      </c>
      <c r="AB261" s="418">
        <f t="shared" ref="AB261:AB324" ca="1" si="49">X261*$C$12</f>
        <v>107.86057137341167</v>
      </c>
      <c r="AC261" s="418">
        <f t="shared" ref="AC261:AC324" ca="1" si="50">Z261*$C$12</f>
        <v>107.86057137341167</v>
      </c>
    </row>
    <row r="262" spans="19:29">
      <c r="S262" s="418">
        <f t="shared" ref="S262:S325" si="51">S261+0.01</f>
        <v>2.579999999999989</v>
      </c>
      <c r="T262" s="431">
        <f t="shared" si="44"/>
        <v>0.92551957172636623</v>
      </c>
      <c r="U262" s="418">
        <f t="shared" ca="1" si="45"/>
        <v>1</v>
      </c>
      <c r="V262" s="418">
        <f t="shared" ref="V262:V325" ca="1" si="52">V261*U261+$C$6*V261*(1-V261/IF($C$4&gt;0,$C$4,10000000))*0.01</f>
        <v>0.36132752803479162</v>
      </c>
      <c r="W262" s="418">
        <f t="shared" ref="W262:W325" ca="1" si="53">IF(OR(V262&gt;$C$7,W261=1),1,0)</f>
        <v>0</v>
      </c>
      <c r="X262" s="418">
        <f t="shared" ref="X262:X325" ca="1" si="54">IF(W262=0,V262,0)+IF(AND(W262=1,W261=0),V262*$C$9,0)+IF(AND(W262=1,W261=1),X261*EXP($C$10*0.01*U262),0)</f>
        <v>0.36132752803479162</v>
      </c>
      <c r="Y262" s="418">
        <f t="shared" ca="1" si="46"/>
        <v>0</v>
      </c>
      <c r="Z262" s="418">
        <f t="shared" ca="1" si="47"/>
        <v>0.36132752803479162</v>
      </c>
      <c r="AA262" s="418">
        <f t="shared" ca="1" si="48"/>
        <v>108.39825841043749</v>
      </c>
      <c r="AB262" s="418">
        <f t="shared" ca="1" si="49"/>
        <v>108.39825841043749</v>
      </c>
      <c r="AC262" s="418">
        <f t="shared" ca="1" si="50"/>
        <v>108.39825841043749</v>
      </c>
    </row>
    <row r="263" spans="19:29">
      <c r="S263" s="418">
        <f t="shared" si="51"/>
        <v>2.5899999999999888</v>
      </c>
      <c r="T263" s="431">
        <f t="shared" si="44"/>
        <v>0.92524195749906446</v>
      </c>
      <c r="U263" s="418">
        <f t="shared" ca="1" si="45"/>
        <v>1</v>
      </c>
      <c r="V263" s="418">
        <f t="shared" ca="1" si="52"/>
        <v>0.36312872577569411</v>
      </c>
      <c r="W263" s="418">
        <f t="shared" ca="1" si="53"/>
        <v>0</v>
      </c>
      <c r="X263" s="418">
        <f t="shared" ca="1" si="54"/>
        <v>0.36312872577569411</v>
      </c>
      <c r="Y263" s="418">
        <f t="shared" ca="1" si="46"/>
        <v>0</v>
      </c>
      <c r="Z263" s="418">
        <f t="shared" ca="1" si="47"/>
        <v>0.36312872577569411</v>
      </c>
      <c r="AA263" s="418">
        <f t="shared" ca="1" si="48"/>
        <v>108.93861773270824</v>
      </c>
      <c r="AB263" s="418">
        <f t="shared" ca="1" si="49"/>
        <v>108.93861773270824</v>
      </c>
      <c r="AC263" s="418">
        <f t="shared" ca="1" si="50"/>
        <v>108.93861773270824</v>
      </c>
    </row>
    <row r="264" spans="19:29">
      <c r="S264" s="418">
        <f t="shared" si="51"/>
        <v>2.5999999999999885</v>
      </c>
      <c r="T264" s="431">
        <f t="shared" si="44"/>
        <v>0.92496442654353961</v>
      </c>
      <c r="U264" s="418">
        <f t="shared" ca="1" si="45"/>
        <v>1</v>
      </c>
      <c r="V264" s="418">
        <f t="shared" ca="1" si="52"/>
        <v>0.36493887513492745</v>
      </c>
      <c r="W264" s="418">
        <f t="shared" ca="1" si="53"/>
        <v>0</v>
      </c>
      <c r="X264" s="418">
        <f t="shared" ca="1" si="54"/>
        <v>0.36493887513492745</v>
      </c>
      <c r="Y264" s="418">
        <f t="shared" ca="1" si="46"/>
        <v>0</v>
      </c>
      <c r="Z264" s="418">
        <f t="shared" ca="1" si="47"/>
        <v>0.36493887513492745</v>
      </c>
      <c r="AA264" s="418">
        <f t="shared" ca="1" si="48"/>
        <v>109.48166254047824</v>
      </c>
      <c r="AB264" s="418">
        <f t="shared" ca="1" si="49"/>
        <v>109.48166254047824</v>
      </c>
      <c r="AC264" s="418">
        <f t="shared" ca="1" si="50"/>
        <v>109.48166254047824</v>
      </c>
    </row>
    <row r="265" spans="19:29">
      <c r="S265" s="418">
        <f t="shared" si="51"/>
        <v>2.6099999999999883</v>
      </c>
      <c r="T265" s="431">
        <f t="shared" si="44"/>
        <v>0.92468697883481366</v>
      </c>
      <c r="U265" s="418">
        <f t="shared" ca="1" si="45"/>
        <v>1</v>
      </c>
      <c r="V265" s="418">
        <f t="shared" ca="1" si="52"/>
        <v>0.36675802032799437</v>
      </c>
      <c r="W265" s="418">
        <f t="shared" ca="1" si="53"/>
        <v>0</v>
      </c>
      <c r="X265" s="418">
        <f t="shared" ca="1" si="54"/>
        <v>0.36675802032799437</v>
      </c>
      <c r="Y265" s="418">
        <f t="shared" ca="1" si="46"/>
        <v>0</v>
      </c>
      <c r="Z265" s="418">
        <f t="shared" ca="1" si="47"/>
        <v>0.36675802032799437</v>
      </c>
      <c r="AA265" s="418">
        <f t="shared" ca="1" si="48"/>
        <v>110.02740609839832</v>
      </c>
      <c r="AB265" s="418">
        <f t="shared" ca="1" si="49"/>
        <v>110.02740609839832</v>
      </c>
      <c r="AC265" s="418">
        <f t="shared" ca="1" si="50"/>
        <v>110.02740609839832</v>
      </c>
    </row>
    <row r="266" spans="19:29">
      <c r="S266" s="418">
        <f t="shared" si="51"/>
        <v>2.6199999999999881</v>
      </c>
      <c r="T266" s="431">
        <f t="shared" si="44"/>
        <v>0.92440961434791658</v>
      </c>
      <c r="U266" s="418">
        <f t="shared" ca="1" si="45"/>
        <v>1</v>
      </c>
      <c r="V266" s="418">
        <f t="shared" ca="1" si="52"/>
        <v>0.36858620578607287</v>
      </c>
      <c r="W266" s="418">
        <f t="shared" ca="1" si="53"/>
        <v>0</v>
      </c>
      <c r="X266" s="418">
        <f t="shared" ca="1" si="54"/>
        <v>0.36858620578607287</v>
      </c>
      <c r="Y266" s="418">
        <f t="shared" ca="1" si="46"/>
        <v>0</v>
      </c>
      <c r="Z266" s="418">
        <f t="shared" ca="1" si="47"/>
        <v>0.36858620578607287</v>
      </c>
      <c r="AA266" s="418">
        <f t="shared" ca="1" si="48"/>
        <v>110.57586173582186</v>
      </c>
      <c r="AB266" s="418">
        <f t="shared" ca="1" si="49"/>
        <v>110.57586173582186</v>
      </c>
      <c r="AC266" s="418">
        <f t="shared" ca="1" si="50"/>
        <v>110.57586173582186</v>
      </c>
    </row>
    <row r="267" spans="19:29">
      <c r="S267" s="418">
        <f t="shared" si="51"/>
        <v>2.6299999999999879</v>
      </c>
      <c r="T267" s="431">
        <f t="shared" si="44"/>
        <v>0.92413233305788534</v>
      </c>
      <c r="U267" s="418">
        <f t="shared" ca="1" si="45"/>
        <v>1</v>
      </c>
      <c r="V267" s="418">
        <f t="shared" ca="1" si="52"/>
        <v>0.37042347615704091</v>
      </c>
      <c r="W267" s="418">
        <f t="shared" ca="1" si="53"/>
        <v>0</v>
      </c>
      <c r="X267" s="418">
        <f t="shared" ca="1" si="54"/>
        <v>0.37042347615704091</v>
      </c>
      <c r="Y267" s="418">
        <f t="shared" ca="1" si="46"/>
        <v>0</v>
      </c>
      <c r="Z267" s="418">
        <f t="shared" ca="1" si="47"/>
        <v>0.37042347615704091</v>
      </c>
      <c r="AA267" s="418">
        <f t="shared" ca="1" si="48"/>
        <v>111.12704284711228</v>
      </c>
      <c r="AB267" s="418">
        <f t="shared" ca="1" si="49"/>
        <v>111.12704284711228</v>
      </c>
      <c r="AC267" s="418">
        <f t="shared" ca="1" si="50"/>
        <v>111.12704284711228</v>
      </c>
    </row>
    <row r="268" spans="19:29">
      <c r="S268" s="418">
        <f t="shared" si="51"/>
        <v>2.6399999999999877</v>
      </c>
      <c r="T268" s="431">
        <f t="shared" si="44"/>
        <v>0.92385513493976468</v>
      </c>
      <c r="U268" s="418">
        <f t="shared" ca="1" si="45"/>
        <v>1</v>
      </c>
      <c r="V268" s="418">
        <f t="shared" ca="1" si="52"/>
        <v>0.37226987630650576</v>
      </c>
      <c r="W268" s="418">
        <f t="shared" ca="1" si="53"/>
        <v>0</v>
      </c>
      <c r="X268" s="418">
        <f t="shared" ca="1" si="54"/>
        <v>0.37226987630650576</v>
      </c>
      <c r="Y268" s="418">
        <f t="shared" ca="1" si="46"/>
        <v>0</v>
      </c>
      <c r="Z268" s="418">
        <f t="shared" ca="1" si="47"/>
        <v>0.37226987630650576</v>
      </c>
      <c r="AA268" s="418">
        <f t="shared" ca="1" si="48"/>
        <v>111.68096289195174</v>
      </c>
      <c r="AB268" s="418">
        <f t="shared" ca="1" si="49"/>
        <v>111.68096289195174</v>
      </c>
      <c r="AC268" s="418">
        <f t="shared" ca="1" si="50"/>
        <v>111.68096289195174</v>
      </c>
    </row>
    <row r="269" spans="19:29">
      <c r="S269" s="418">
        <f t="shared" si="51"/>
        <v>2.6499999999999875</v>
      </c>
      <c r="T269" s="431">
        <f t="shared" si="44"/>
        <v>0.92357801996860678</v>
      </c>
      <c r="U269" s="418">
        <f t="shared" ca="1" si="45"/>
        <v>1</v>
      </c>
      <c r="V269" s="418">
        <f t="shared" ca="1" si="52"/>
        <v>0.37412545131883806</v>
      </c>
      <c r="W269" s="418">
        <f t="shared" ca="1" si="53"/>
        <v>0</v>
      </c>
      <c r="X269" s="418">
        <f t="shared" ca="1" si="54"/>
        <v>0.37412545131883806</v>
      </c>
      <c r="Y269" s="418">
        <f t="shared" ca="1" si="46"/>
        <v>0</v>
      </c>
      <c r="Z269" s="418">
        <f t="shared" ca="1" si="47"/>
        <v>0.37412545131883806</v>
      </c>
      <c r="AA269" s="418">
        <f t="shared" ca="1" si="48"/>
        <v>112.23763539565142</v>
      </c>
      <c r="AB269" s="418">
        <f t="shared" ca="1" si="49"/>
        <v>112.23763539565142</v>
      </c>
      <c r="AC269" s="418">
        <f t="shared" ca="1" si="50"/>
        <v>112.23763539565142</v>
      </c>
    </row>
    <row r="270" spans="19:29">
      <c r="S270" s="418">
        <f t="shared" si="51"/>
        <v>2.6599999999999873</v>
      </c>
      <c r="T270" s="431">
        <f t="shared" si="44"/>
        <v>0.92330098811947126</v>
      </c>
      <c r="U270" s="418">
        <f t="shared" ca="1" si="45"/>
        <v>1</v>
      </c>
      <c r="V270" s="418">
        <f t="shared" ca="1" si="52"/>
        <v>0.37599024649821039</v>
      </c>
      <c r="W270" s="418">
        <f t="shared" ca="1" si="53"/>
        <v>0</v>
      </c>
      <c r="X270" s="418">
        <f t="shared" ca="1" si="54"/>
        <v>0.37599024649821039</v>
      </c>
      <c r="Y270" s="418">
        <f t="shared" ca="1" si="46"/>
        <v>0</v>
      </c>
      <c r="Z270" s="418">
        <f t="shared" ca="1" si="47"/>
        <v>0.37599024649821039</v>
      </c>
      <c r="AA270" s="418">
        <f t="shared" ca="1" si="48"/>
        <v>112.79707394946311</v>
      </c>
      <c r="AB270" s="418">
        <f t="shared" ca="1" si="49"/>
        <v>112.79707394946311</v>
      </c>
      <c r="AC270" s="418">
        <f t="shared" ca="1" si="50"/>
        <v>112.79707394946311</v>
      </c>
    </row>
    <row r="271" spans="19:29">
      <c r="S271" s="418">
        <f t="shared" si="51"/>
        <v>2.6699999999999871</v>
      </c>
      <c r="T271" s="431">
        <f t="shared" si="44"/>
        <v>0.92302403936742539</v>
      </c>
      <c r="U271" s="418">
        <f t="shared" ca="1" si="45"/>
        <v>1</v>
      </c>
      <c r="V271" s="418">
        <f t="shared" ca="1" si="52"/>
        <v>0.37786430736964055</v>
      </c>
      <c r="W271" s="418">
        <f t="shared" ca="1" si="53"/>
        <v>0</v>
      </c>
      <c r="X271" s="418">
        <f t="shared" ca="1" si="54"/>
        <v>0.37786430736964055</v>
      </c>
      <c r="Y271" s="418">
        <f t="shared" ca="1" si="46"/>
        <v>0</v>
      </c>
      <c r="Z271" s="418">
        <f t="shared" ca="1" si="47"/>
        <v>0.37786430736964055</v>
      </c>
      <c r="AA271" s="418">
        <f t="shared" ca="1" si="48"/>
        <v>113.35929221089216</v>
      </c>
      <c r="AB271" s="418">
        <f t="shared" ca="1" si="49"/>
        <v>113.35929221089216</v>
      </c>
      <c r="AC271" s="418">
        <f t="shared" ca="1" si="50"/>
        <v>113.35929221089216</v>
      </c>
    </row>
    <row r="272" spans="19:29">
      <c r="S272" s="418">
        <f t="shared" si="51"/>
        <v>2.6799999999999868</v>
      </c>
      <c r="T272" s="431">
        <f t="shared" si="44"/>
        <v>0.92274717368754366</v>
      </c>
      <c r="U272" s="418">
        <f t="shared" ca="1" si="45"/>
        <v>1</v>
      </c>
      <c r="V272" s="418">
        <f t="shared" ca="1" si="52"/>
        <v>0.37974767968003942</v>
      </c>
      <c r="W272" s="418">
        <f t="shared" ca="1" si="53"/>
        <v>0</v>
      </c>
      <c r="X272" s="418">
        <f t="shared" ca="1" si="54"/>
        <v>0.37974767968003942</v>
      </c>
      <c r="Y272" s="418">
        <f t="shared" ca="1" si="46"/>
        <v>0</v>
      </c>
      <c r="Z272" s="418">
        <f t="shared" ca="1" si="47"/>
        <v>0.37974767968003942</v>
      </c>
      <c r="AA272" s="418">
        <f t="shared" ca="1" si="48"/>
        <v>113.92430390401182</v>
      </c>
      <c r="AB272" s="418">
        <f t="shared" ca="1" si="49"/>
        <v>113.92430390401182</v>
      </c>
      <c r="AC272" s="418">
        <f t="shared" ca="1" si="50"/>
        <v>113.92430390401182</v>
      </c>
    </row>
    <row r="273" spans="19:29">
      <c r="S273" s="418">
        <f t="shared" si="51"/>
        <v>2.6899999999999866</v>
      </c>
      <c r="T273" s="431">
        <f t="shared" si="44"/>
        <v>0.92247039105490813</v>
      </c>
      <c r="U273" s="418">
        <f t="shared" ca="1" si="45"/>
        <v>1</v>
      </c>
      <c r="V273" s="418">
        <f t="shared" ca="1" si="52"/>
        <v>0.38164040939926369</v>
      </c>
      <c r="W273" s="418">
        <f t="shared" ca="1" si="53"/>
        <v>0</v>
      </c>
      <c r="X273" s="418">
        <f t="shared" ca="1" si="54"/>
        <v>0.38164040939926369</v>
      </c>
      <c r="Y273" s="418">
        <f t="shared" ca="1" si="46"/>
        <v>0</v>
      </c>
      <c r="Z273" s="418">
        <f t="shared" ca="1" si="47"/>
        <v>0.38164040939926369</v>
      </c>
      <c r="AA273" s="418">
        <f t="shared" ca="1" si="48"/>
        <v>114.49212281977911</v>
      </c>
      <c r="AB273" s="418">
        <f t="shared" ca="1" si="49"/>
        <v>114.49212281977911</v>
      </c>
      <c r="AC273" s="418">
        <f t="shared" ca="1" si="50"/>
        <v>114.49212281977911</v>
      </c>
    </row>
    <row r="274" spans="19:29">
      <c r="S274" s="418">
        <f t="shared" si="51"/>
        <v>2.6999999999999864</v>
      </c>
      <c r="T274" s="431">
        <f t="shared" si="44"/>
        <v>0.9221936914446085</v>
      </c>
      <c r="U274" s="418">
        <f t="shared" ca="1" si="45"/>
        <v>1</v>
      </c>
      <c r="V274" s="418">
        <f t="shared" ca="1" si="52"/>
        <v>0.38354254272117305</v>
      </c>
      <c r="W274" s="418">
        <f t="shared" ca="1" si="53"/>
        <v>0</v>
      </c>
      <c r="X274" s="418">
        <f t="shared" ca="1" si="54"/>
        <v>0.38354254272117305</v>
      </c>
      <c r="Y274" s="418">
        <f t="shared" ca="1" si="46"/>
        <v>0</v>
      </c>
      <c r="Z274" s="418">
        <f t="shared" ca="1" si="47"/>
        <v>0.38354254272117305</v>
      </c>
      <c r="AA274" s="418">
        <f t="shared" ca="1" si="48"/>
        <v>115.06276281635192</v>
      </c>
      <c r="AB274" s="418">
        <f t="shared" ca="1" si="49"/>
        <v>115.06276281635192</v>
      </c>
      <c r="AC274" s="418">
        <f t="shared" ca="1" si="50"/>
        <v>115.06276281635192</v>
      </c>
    </row>
    <row r="275" spans="19:29">
      <c r="S275" s="418">
        <f t="shared" si="51"/>
        <v>2.7099999999999862</v>
      </c>
      <c r="T275" s="431">
        <f t="shared" si="44"/>
        <v>0.92191707483174168</v>
      </c>
      <c r="U275" s="418">
        <f t="shared" ca="1" si="45"/>
        <v>1</v>
      </c>
      <c r="V275" s="418">
        <f t="shared" ca="1" si="52"/>
        <v>0.38545412606469237</v>
      </c>
      <c r="W275" s="418">
        <f t="shared" ca="1" si="53"/>
        <v>0</v>
      </c>
      <c r="X275" s="418">
        <f t="shared" ca="1" si="54"/>
        <v>0.38545412606469237</v>
      </c>
      <c r="Y275" s="418">
        <f t="shared" ca="1" si="46"/>
        <v>0</v>
      </c>
      <c r="Z275" s="418">
        <f t="shared" ca="1" si="47"/>
        <v>0.38545412606469237</v>
      </c>
      <c r="AA275" s="418">
        <f t="shared" ca="1" si="48"/>
        <v>115.63623781940771</v>
      </c>
      <c r="AB275" s="418">
        <f t="shared" ca="1" si="49"/>
        <v>115.63623781940771</v>
      </c>
      <c r="AC275" s="418">
        <f t="shared" ca="1" si="50"/>
        <v>115.63623781940771</v>
      </c>
    </row>
    <row r="276" spans="19:29">
      <c r="S276" s="418">
        <f t="shared" si="51"/>
        <v>2.719999999999986</v>
      </c>
      <c r="T276" s="431">
        <f t="shared" si="44"/>
        <v>0.92164054119141214</v>
      </c>
      <c r="U276" s="418">
        <f t="shared" ca="1" si="45"/>
        <v>1</v>
      </c>
      <c r="V276" s="418">
        <f t="shared" ca="1" si="52"/>
        <v>0.3873752060748783</v>
      </c>
      <c r="W276" s="418">
        <f t="shared" ca="1" si="53"/>
        <v>0</v>
      </c>
      <c r="X276" s="418">
        <f t="shared" ca="1" si="54"/>
        <v>0.3873752060748783</v>
      </c>
      <c r="Y276" s="418">
        <f t="shared" ca="1" si="46"/>
        <v>0</v>
      </c>
      <c r="Z276" s="418">
        <f t="shared" ca="1" si="47"/>
        <v>0.3873752060748783</v>
      </c>
      <c r="AA276" s="418">
        <f t="shared" ca="1" si="48"/>
        <v>116.21256182246348</v>
      </c>
      <c r="AB276" s="418">
        <f t="shared" ca="1" si="49"/>
        <v>116.21256182246348</v>
      </c>
      <c r="AC276" s="418">
        <f t="shared" ca="1" si="50"/>
        <v>116.21256182246348</v>
      </c>
    </row>
    <row r="277" spans="19:29">
      <c r="S277" s="418">
        <f t="shared" si="51"/>
        <v>2.7299999999999858</v>
      </c>
      <c r="T277" s="431">
        <f t="shared" si="44"/>
        <v>0.92136409049873202</v>
      </c>
      <c r="U277" s="418">
        <f t="shared" ca="1" si="45"/>
        <v>1</v>
      </c>
      <c r="V277" s="418">
        <f t="shared" ca="1" si="52"/>
        <v>0.38930582962399096</v>
      </c>
      <c r="W277" s="418">
        <f t="shared" ca="1" si="53"/>
        <v>0</v>
      </c>
      <c r="X277" s="418">
        <f t="shared" ca="1" si="54"/>
        <v>0.38930582962399096</v>
      </c>
      <c r="Y277" s="418">
        <f t="shared" ca="1" si="46"/>
        <v>0</v>
      </c>
      <c r="Z277" s="418">
        <f t="shared" ca="1" si="47"/>
        <v>0.38930582962399096</v>
      </c>
      <c r="AA277" s="418">
        <f t="shared" ca="1" si="48"/>
        <v>116.79174888719729</v>
      </c>
      <c r="AB277" s="418">
        <f t="shared" ca="1" si="49"/>
        <v>116.79174888719729</v>
      </c>
      <c r="AC277" s="418">
        <f t="shared" ca="1" si="50"/>
        <v>116.79174888719729</v>
      </c>
    </row>
    <row r="278" spans="19:29">
      <c r="S278" s="418">
        <f t="shared" si="51"/>
        <v>2.7399999999999856</v>
      </c>
      <c r="T278" s="431">
        <f t="shared" si="44"/>
        <v>0.92108772272882067</v>
      </c>
      <c r="U278" s="418">
        <f t="shared" ca="1" si="45"/>
        <v>1</v>
      </c>
      <c r="V278" s="418">
        <f t="shared" ca="1" si="52"/>
        <v>0.39124604381257011</v>
      </c>
      <c r="W278" s="418">
        <f t="shared" ca="1" si="53"/>
        <v>0</v>
      </c>
      <c r="X278" s="418">
        <f t="shared" ca="1" si="54"/>
        <v>0.39124604381257011</v>
      </c>
      <c r="Y278" s="418">
        <f t="shared" ca="1" si="46"/>
        <v>0</v>
      </c>
      <c r="Z278" s="418">
        <f t="shared" ca="1" si="47"/>
        <v>0.39124604381257011</v>
      </c>
      <c r="AA278" s="418">
        <f t="shared" ca="1" si="48"/>
        <v>117.37381314377103</v>
      </c>
      <c r="AB278" s="418">
        <f t="shared" ca="1" si="49"/>
        <v>117.37381314377103</v>
      </c>
      <c r="AC278" s="418">
        <f t="shared" ca="1" si="50"/>
        <v>117.37381314377103</v>
      </c>
    </row>
    <row r="279" spans="19:29">
      <c r="S279" s="418">
        <f t="shared" si="51"/>
        <v>2.7499999999999853</v>
      </c>
      <c r="T279" s="431">
        <f t="shared" si="44"/>
        <v>0.92081143785680497</v>
      </c>
      <c r="U279" s="418">
        <f t="shared" ca="1" si="45"/>
        <v>1</v>
      </c>
      <c r="V279" s="418">
        <f t="shared" ca="1" si="52"/>
        <v>0.39319589597051635</v>
      </c>
      <c r="W279" s="418">
        <f t="shared" ca="1" si="53"/>
        <v>0</v>
      </c>
      <c r="X279" s="418">
        <f t="shared" ca="1" si="54"/>
        <v>0.39319589597051635</v>
      </c>
      <c r="Y279" s="418">
        <f t="shared" ca="1" si="46"/>
        <v>0</v>
      </c>
      <c r="Z279" s="418">
        <f t="shared" ca="1" si="47"/>
        <v>0.39319589597051635</v>
      </c>
      <c r="AA279" s="418">
        <f t="shared" ca="1" si="48"/>
        <v>117.95876879115491</v>
      </c>
      <c r="AB279" s="418">
        <f t="shared" ca="1" si="49"/>
        <v>117.95876879115491</v>
      </c>
      <c r="AC279" s="418">
        <f t="shared" ca="1" si="50"/>
        <v>117.95876879115491</v>
      </c>
    </row>
    <row r="280" spans="19:29">
      <c r="S280" s="418">
        <f t="shared" si="51"/>
        <v>2.7599999999999851</v>
      </c>
      <c r="T280" s="431">
        <f t="shared" si="44"/>
        <v>0.92053523585781927</v>
      </c>
      <c r="U280" s="418">
        <f t="shared" ca="1" si="45"/>
        <v>1</v>
      </c>
      <c r="V280" s="418">
        <f t="shared" ca="1" si="52"/>
        <v>0.39515543365817696</v>
      </c>
      <c r="W280" s="418">
        <f t="shared" ca="1" si="53"/>
        <v>0</v>
      </c>
      <c r="X280" s="418">
        <f t="shared" ca="1" si="54"/>
        <v>0.39515543365817696</v>
      </c>
      <c r="Y280" s="418">
        <f t="shared" ca="1" si="46"/>
        <v>0</v>
      </c>
      <c r="Z280" s="418">
        <f t="shared" ca="1" si="47"/>
        <v>0.39515543365817696</v>
      </c>
      <c r="AA280" s="418">
        <f t="shared" ca="1" si="48"/>
        <v>118.54663009745309</v>
      </c>
      <c r="AB280" s="418">
        <f t="shared" ca="1" si="49"/>
        <v>118.54663009745309</v>
      </c>
      <c r="AC280" s="418">
        <f t="shared" ca="1" si="50"/>
        <v>118.54663009745309</v>
      </c>
    </row>
    <row r="281" spans="19:29">
      <c r="S281" s="418">
        <f t="shared" si="51"/>
        <v>2.7699999999999849</v>
      </c>
      <c r="T281" s="431">
        <f t="shared" si="44"/>
        <v>0.92025911670700544</v>
      </c>
      <c r="U281" s="418">
        <f t="shared" ca="1" si="45"/>
        <v>1</v>
      </c>
      <c r="V281" s="418">
        <f t="shared" ca="1" si="52"/>
        <v>0.3971247046674366</v>
      </c>
      <c r="W281" s="418">
        <f t="shared" ca="1" si="53"/>
        <v>0</v>
      </c>
      <c r="X281" s="418">
        <f t="shared" ca="1" si="54"/>
        <v>0.3971247046674366</v>
      </c>
      <c r="Y281" s="418">
        <f t="shared" ca="1" si="46"/>
        <v>0</v>
      </c>
      <c r="Z281" s="418">
        <f t="shared" ca="1" si="47"/>
        <v>0.3971247046674366</v>
      </c>
      <c r="AA281" s="418">
        <f t="shared" ca="1" si="48"/>
        <v>119.13741140023097</v>
      </c>
      <c r="AB281" s="418">
        <f t="shared" ca="1" si="49"/>
        <v>119.13741140023097</v>
      </c>
      <c r="AC281" s="418">
        <f t="shared" ca="1" si="50"/>
        <v>119.13741140023097</v>
      </c>
    </row>
    <row r="282" spans="19:29">
      <c r="S282" s="418">
        <f t="shared" si="51"/>
        <v>2.7799999999999847</v>
      </c>
      <c r="T282" s="431">
        <f t="shared" si="44"/>
        <v>0.91998308037951271</v>
      </c>
      <c r="U282" s="418">
        <f t="shared" ca="1" si="45"/>
        <v>1</v>
      </c>
      <c r="V282" s="418">
        <f t="shared" ca="1" si="52"/>
        <v>0.39910375702281309</v>
      </c>
      <c r="W282" s="418">
        <f t="shared" ca="1" si="53"/>
        <v>0</v>
      </c>
      <c r="X282" s="418">
        <f t="shared" ca="1" si="54"/>
        <v>0.39910375702281309</v>
      </c>
      <c r="Y282" s="418">
        <f t="shared" ca="1" si="46"/>
        <v>0</v>
      </c>
      <c r="Z282" s="418">
        <f t="shared" ca="1" si="47"/>
        <v>0.39910375702281309</v>
      </c>
      <c r="AA282" s="418">
        <f t="shared" ca="1" si="48"/>
        <v>119.73112710684393</v>
      </c>
      <c r="AB282" s="418">
        <f t="shared" ca="1" si="49"/>
        <v>119.73112710684393</v>
      </c>
      <c r="AC282" s="418">
        <f t="shared" ca="1" si="50"/>
        <v>119.73112710684393</v>
      </c>
    </row>
    <row r="283" spans="19:29">
      <c r="S283" s="418">
        <f t="shared" si="51"/>
        <v>2.7899999999999845</v>
      </c>
      <c r="T283" s="431">
        <f t="shared" si="44"/>
        <v>0.91970712685049794</v>
      </c>
      <c r="U283" s="418">
        <f t="shared" ca="1" si="45"/>
        <v>1</v>
      </c>
      <c r="V283" s="418">
        <f t="shared" ca="1" si="52"/>
        <v>0.40109263898255759</v>
      </c>
      <c r="W283" s="418">
        <f t="shared" ca="1" si="53"/>
        <v>0</v>
      </c>
      <c r="X283" s="418">
        <f t="shared" ca="1" si="54"/>
        <v>0.40109263898255759</v>
      </c>
      <c r="Y283" s="418">
        <f t="shared" ca="1" si="46"/>
        <v>0</v>
      </c>
      <c r="Z283" s="418">
        <f t="shared" ca="1" si="47"/>
        <v>0.40109263898255759</v>
      </c>
      <c r="AA283" s="418">
        <f t="shared" ca="1" si="48"/>
        <v>120.32779169476727</v>
      </c>
      <c r="AB283" s="418">
        <f t="shared" ca="1" si="49"/>
        <v>120.32779169476727</v>
      </c>
      <c r="AC283" s="418">
        <f t="shared" ca="1" si="50"/>
        <v>120.32779169476727</v>
      </c>
    </row>
    <row r="284" spans="19:29">
      <c r="S284" s="418">
        <f t="shared" si="51"/>
        <v>2.7999999999999843</v>
      </c>
      <c r="T284" s="431">
        <f t="shared" si="44"/>
        <v>0.9194312560951251</v>
      </c>
      <c r="U284" s="418">
        <f t="shared" ca="1" si="45"/>
        <v>1</v>
      </c>
      <c r="V284" s="418">
        <f t="shared" ca="1" si="52"/>
        <v>0.40309139903976016</v>
      </c>
      <c r="W284" s="418">
        <f t="shared" ca="1" si="53"/>
        <v>0</v>
      </c>
      <c r="X284" s="418">
        <f t="shared" ca="1" si="54"/>
        <v>0.40309139903976016</v>
      </c>
      <c r="Y284" s="418">
        <f t="shared" ca="1" si="46"/>
        <v>0</v>
      </c>
      <c r="Z284" s="418">
        <f t="shared" ca="1" si="47"/>
        <v>0.40309139903976016</v>
      </c>
      <c r="AA284" s="418">
        <f t="shared" ca="1" si="48"/>
        <v>120.92741971192805</v>
      </c>
      <c r="AB284" s="418">
        <f t="shared" ca="1" si="49"/>
        <v>120.92741971192805</v>
      </c>
      <c r="AC284" s="418">
        <f t="shared" ca="1" si="50"/>
        <v>120.92741971192805</v>
      </c>
    </row>
    <row r="285" spans="19:29">
      <c r="S285" s="418">
        <f t="shared" si="51"/>
        <v>2.8099999999999841</v>
      </c>
      <c r="T285" s="431">
        <f t="shared" si="44"/>
        <v>0.91915546808856596</v>
      </c>
      <c r="U285" s="418">
        <f t="shared" ca="1" si="45"/>
        <v>1</v>
      </c>
      <c r="V285" s="418">
        <f t="shared" ca="1" si="52"/>
        <v>0.40510008592345981</v>
      </c>
      <c r="W285" s="418">
        <f t="shared" ca="1" si="53"/>
        <v>0</v>
      </c>
      <c r="X285" s="418">
        <f t="shared" ca="1" si="54"/>
        <v>0.40510008592345981</v>
      </c>
      <c r="Y285" s="418">
        <f t="shared" ca="1" si="46"/>
        <v>0</v>
      </c>
      <c r="Z285" s="418">
        <f t="shared" ca="1" si="47"/>
        <v>0.40510008592345981</v>
      </c>
      <c r="AA285" s="418">
        <f t="shared" ca="1" si="48"/>
        <v>121.53002577703795</v>
      </c>
      <c r="AB285" s="418">
        <f t="shared" ca="1" si="49"/>
        <v>121.53002577703795</v>
      </c>
      <c r="AC285" s="418">
        <f t="shared" ca="1" si="50"/>
        <v>121.53002577703795</v>
      </c>
    </row>
    <row r="286" spans="19:29">
      <c r="S286" s="418">
        <f t="shared" si="51"/>
        <v>2.8199999999999839</v>
      </c>
      <c r="T286" s="431">
        <f t="shared" si="44"/>
        <v>0.91887976280599959</v>
      </c>
      <c r="U286" s="418">
        <f t="shared" ca="1" si="45"/>
        <v>1</v>
      </c>
      <c r="V286" s="418">
        <f t="shared" ca="1" si="52"/>
        <v>0.40711874859975983</v>
      </c>
      <c r="W286" s="418">
        <f t="shared" ca="1" si="53"/>
        <v>0</v>
      </c>
      <c r="X286" s="418">
        <f t="shared" ca="1" si="54"/>
        <v>0.40711874859975983</v>
      </c>
      <c r="Y286" s="418">
        <f t="shared" ca="1" si="46"/>
        <v>0</v>
      </c>
      <c r="Z286" s="418">
        <f t="shared" ca="1" si="47"/>
        <v>0.40711874859975983</v>
      </c>
      <c r="AA286" s="418">
        <f t="shared" ca="1" si="48"/>
        <v>122.13562457992795</v>
      </c>
      <c r="AB286" s="418">
        <f t="shared" ca="1" si="49"/>
        <v>122.13562457992795</v>
      </c>
      <c r="AC286" s="418">
        <f t="shared" ca="1" si="50"/>
        <v>122.13562457992795</v>
      </c>
    </row>
    <row r="287" spans="19:29">
      <c r="S287" s="418">
        <f t="shared" si="51"/>
        <v>2.8299999999999836</v>
      </c>
      <c r="T287" s="431">
        <f t="shared" si="44"/>
        <v>0.9186041402226125</v>
      </c>
      <c r="U287" s="418">
        <f t="shared" ca="1" si="45"/>
        <v>1</v>
      </c>
      <c r="V287" s="418">
        <f t="shared" ca="1" si="52"/>
        <v>0.40914743627294775</v>
      </c>
      <c r="W287" s="418">
        <f t="shared" ca="1" si="53"/>
        <v>0</v>
      </c>
      <c r="X287" s="418">
        <f t="shared" ca="1" si="54"/>
        <v>0.40914743627294775</v>
      </c>
      <c r="Y287" s="418">
        <f t="shared" ca="1" si="46"/>
        <v>0</v>
      </c>
      <c r="Z287" s="418">
        <f t="shared" ca="1" si="47"/>
        <v>0.40914743627294775</v>
      </c>
      <c r="AA287" s="418">
        <f t="shared" ca="1" si="48"/>
        <v>122.74423088188432</v>
      </c>
      <c r="AB287" s="418">
        <f t="shared" ca="1" si="49"/>
        <v>122.74423088188432</v>
      </c>
      <c r="AC287" s="418">
        <f t="shared" ca="1" si="50"/>
        <v>122.74423088188432</v>
      </c>
    </row>
    <row r="288" spans="19:29">
      <c r="S288" s="418">
        <f t="shared" si="51"/>
        <v>2.8399999999999834</v>
      </c>
      <c r="T288" s="431">
        <f t="shared" si="44"/>
        <v>0.91832860031359864</v>
      </c>
      <c r="U288" s="418">
        <f t="shared" ca="1" si="45"/>
        <v>1</v>
      </c>
      <c r="V288" s="418">
        <f t="shared" ca="1" si="52"/>
        <v>0.41118619838662046</v>
      </c>
      <c r="W288" s="418">
        <f t="shared" ca="1" si="53"/>
        <v>0</v>
      </c>
      <c r="X288" s="418">
        <f t="shared" ca="1" si="54"/>
        <v>0.41118619838662046</v>
      </c>
      <c r="Y288" s="418">
        <f t="shared" ca="1" si="46"/>
        <v>0</v>
      </c>
      <c r="Z288" s="418">
        <f t="shared" ca="1" si="47"/>
        <v>0.41118619838662046</v>
      </c>
      <c r="AA288" s="418">
        <f t="shared" ca="1" si="48"/>
        <v>123.35585951598614</v>
      </c>
      <c r="AB288" s="418">
        <f t="shared" ca="1" si="49"/>
        <v>123.35585951598614</v>
      </c>
      <c r="AC288" s="418">
        <f t="shared" ca="1" si="50"/>
        <v>123.35585951598614</v>
      </c>
    </row>
    <row r="289" spans="19:29">
      <c r="S289" s="418">
        <f t="shared" si="51"/>
        <v>2.8499999999999832</v>
      </c>
      <c r="T289" s="431">
        <f t="shared" si="44"/>
        <v>0.91805314305415942</v>
      </c>
      <c r="U289" s="418">
        <f t="shared" ca="1" si="45"/>
        <v>1</v>
      </c>
      <c r="V289" s="418">
        <f t="shared" ca="1" si="52"/>
        <v>0.41323508462481423</v>
      </c>
      <c r="W289" s="418">
        <f t="shared" ca="1" si="53"/>
        <v>0</v>
      </c>
      <c r="X289" s="418">
        <f t="shared" ca="1" si="54"/>
        <v>0.41323508462481423</v>
      </c>
      <c r="Y289" s="418">
        <f t="shared" ca="1" si="46"/>
        <v>0</v>
      </c>
      <c r="Z289" s="418">
        <f t="shared" ca="1" si="47"/>
        <v>0.41323508462481423</v>
      </c>
      <c r="AA289" s="418">
        <f t="shared" ca="1" si="48"/>
        <v>123.97052538744427</v>
      </c>
      <c r="AB289" s="418">
        <f t="shared" ca="1" si="49"/>
        <v>123.97052538744427</v>
      </c>
      <c r="AC289" s="418">
        <f t="shared" ca="1" si="50"/>
        <v>123.97052538744427</v>
      </c>
    </row>
    <row r="290" spans="19:29">
      <c r="S290" s="418">
        <f t="shared" si="51"/>
        <v>2.859999999999983</v>
      </c>
      <c r="T290" s="431">
        <f t="shared" si="44"/>
        <v>0.91777776841950365</v>
      </c>
      <c r="U290" s="418">
        <f t="shared" ca="1" si="45"/>
        <v>1</v>
      </c>
      <c r="V290" s="418">
        <f t="shared" ca="1" si="52"/>
        <v>0.41529414491313976</v>
      </c>
      <c r="W290" s="418">
        <f t="shared" ca="1" si="53"/>
        <v>0</v>
      </c>
      <c r="X290" s="418">
        <f t="shared" ca="1" si="54"/>
        <v>0.41529414491313976</v>
      </c>
      <c r="Y290" s="418">
        <f t="shared" ca="1" si="46"/>
        <v>0</v>
      </c>
      <c r="Z290" s="418">
        <f t="shared" ca="1" si="47"/>
        <v>0.41529414491313976</v>
      </c>
      <c r="AA290" s="418">
        <f t="shared" ca="1" si="48"/>
        <v>124.58824347394193</v>
      </c>
      <c r="AB290" s="418">
        <f t="shared" ca="1" si="49"/>
        <v>124.58824347394193</v>
      </c>
      <c r="AC290" s="418">
        <f t="shared" ca="1" si="50"/>
        <v>124.58824347394193</v>
      </c>
    </row>
    <row r="291" spans="19:29">
      <c r="S291" s="418">
        <f t="shared" si="51"/>
        <v>2.8699999999999828</v>
      </c>
      <c r="T291" s="431">
        <f t="shared" si="44"/>
        <v>0.91750247638484772</v>
      </c>
      <c r="U291" s="418">
        <f t="shared" ca="1" si="45"/>
        <v>1</v>
      </c>
      <c r="V291" s="418">
        <f t="shared" ca="1" si="52"/>
        <v>0.41736342941992216</v>
      </c>
      <c r="W291" s="418">
        <f t="shared" ca="1" si="53"/>
        <v>0</v>
      </c>
      <c r="X291" s="418">
        <f t="shared" ca="1" si="54"/>
        <v>0.41736342941992216</v>
      </c>
      <c r="Y291" s="418">
        <f t="shared" ca="1" si="46"/>
        <v>0</v>
      </c>
      <c r="Z291" s="418">
        <f t="shared" ca="1" si="47"/>
        <v>0.41736342941992216</v>
      </c>
      <c r="AA291" s="418">
        <f t="shared" ca="1" si="48"/>
        <v>125.20902882597665</v>
      </c>
      <c r="AB291" s="418">
        <f t="shared" ca="1" si="49"/>
        <v>125.20902882597665</v>
      </c>
      <c r="AC291" s="418">
        <f t="shared" ca="1" si="50"/>
        <v>125.20902882597665</v>
      </c>
    </row>
    <row r="292" spans="19:29">
      <c r="S292" s="418">
        <f t="shared" si="51"/>
        <v>2.8799999999999826</v>
      </c>
      <c r="T292" s="431">
        <f t="shared" si="44"/>
        <v>0.91722726692541523</v>
      </c>
      <c r="U292" s="418">
        <f t="shared" ca="1" si="45"/>
        <v>1</v>
      </c>
      <c r="V292" s="418">
        <f t="shared" ca="1" si="52"/>
        <v>0.41944298855734607</v>
      </c>
      <c r="W292" s="418">
        <f t="shared" ca="1" si="53"/>
        <v>0</v>
      </c>
      <c r="X292" s="418">
        <f t="shared" ca="1" si="54"/>
        <v>0.41944298855734607</v>
      </c>
      <c r="Y292" s="418">
        <f t="shared" ca="1" si="46"/>
        <v>0</v>
      </c>
      <c r="Z292" s="418">
        <f t="shared" ca="1" si="47"/>
        <v>0.41944298855734607</v>
      </c>
      <c r="AA292" s="418">
        <f t="shared" ca="1" si="48"/>
        <v>125.83289656720382</v>
      </c>
      <c r="AB292" s="418">
        <f t="shared" ca="1" si="49"/>
        <v>125.83289656720382</v>
      </c>
      <c r="AC292" s="418">
        <f t="shared" ca="1" si="50"/>
        <v>125.83289656720382</v>
      </c>
    </row>
    <row r="293" spans="19:29">
      <c r="S293" s="418">
        <f t="shared" si="51"/>
        <v>2.8899999999999824</v>
      </c>
      <c r="T293" s="431">
        <f t="shared" si="44"/>
        <v>0.91695214001643743</v>
      </c>
      <c r="U293" s="418">
        <f t="shared" ca="1" si="45"/>
        <v>1</v>
      </c>
      <c r="V293" s="418">
        <f t="shared" ca="1" si="52"/>
        <v>0.42153287298260572</v>
      </c>
      <c r="W293" s="418">
        <f t="shared" ca="1" si="53"/>
        <v>0</v>
      </c>
      <c r="X293" s="418">
        <f t="shared" ca="1" si="54"/>
        <v>0.42153287298260572</v>
      </c>
      <c r="Y293" s="418">
        <f t="shared" ca="1" si="46"/>
        <v>0</v>
      </c>
      <c r="Z293" s="418">
        <f t="shared" ca="1" si="47"/>
        <v>0.42153287298260572</v>
      </c>
      <c r="AA293" s="418">
        <f t="shared" ca="1" si="48"/>
        <v>126.45986189478171</v>
      </c>
      <c r="AB293" s="418">
        <f t="shared" ca="1" si="49"/>
        <v>126.45986189478171</v>
      </c>
      <c r="AC293" s="418">
        <f t="shared" ca="1" si="50"/>
        <v>126.45986189478171</v>
      </c>
    </row>
    <row r="294" spans="19:29">
      <c r="S294" s="418">
        <f t="shared" si="51"/>
        <v>2.8999999999999821</v>
      </c>
      <c r="T294" s="431">
        <f t="shared" si="44"/>
        <v>0.91667709563315281</v>
      </c>
      <c r="U294" s="418">
        <f t="shared" ca="1" si="45"/>
        <v>1</v>
      </c>
      <c r="V294" s="418">
        <f t="shared" ca="1" si="52"/>
        <v>0.42363313359906019</v>
      </c>
      <c r="W294" s="418">
        <f t="shared" ca="1" si="53"/>
        <v>0</v>
      </c>
      <c r="X294" s="418">
        <f t="shared" ca="1" si="54"/>
        <v>0.42363313359906019</v>
      </c>
      <c r="Y294" s="418">
        <f t="shared" ca="1" si="46"/>
        <v>0</v>
      </c>
      <c r="Z294" s="418">
        <f t="shared" ca="1" si="47"/>
        <v>0.42363313359906019</v>
      </c>
      <c r="AA294" s="418">
        <f t="shared" ca="1" si="48"/>
        <v>127.08994007971806</v>
      </c>
      <c r="AB294" s="418">
        <f t="shared" ca="1" si="49"/>
        <v>127.08994007971806</v>
      </c>
      <c r="AC294" s="418">
        <f t="shared" ca="1" si="50"/>
        <v>127.08994007971806</v>
      </c>
    </row>
    <row r="295" spans="19:29">
      <c r="S295" s="418">
        <f t="shared" si="51"/>
        <v>2.9099999999999819</v>
      </c>
      <c r="T295" s="431">
        <f t="shared" si="44"/>
        <v>0.91640213375080737</v>
      </c>
      <c r="U295" s="418">
        <f t="shared" ca="1" si="45"/>
        <v>1</v>
      </c>
      <c r="V295" s="418">
        <f t="shared" ca="1" si="52"/>
        <v>0.42574382155739371</v>
      </c>
      <c r="W295" s="418">
        <f t="shared" ca="1" si="53"/>
        <v>0</v>
      </c>
      <c r="X295" s="418">
        <f t="shared" ca="1" si="54"/>
        <v>0.42574382155739371</v>
      </c>
      <c r="Y295" s="418">
        <f t="shared" ca="1" si="46"/>
        <v>0</v>
      </c>
      <c r="Z295" s="418">
        <f t="shared" ca="1" si="47"/>
        <v>0.42574382155739371</v>
      </c>
      <c r="AA295" s="418">
        <f t="shared" ca="1" si="48"/>
        <v>127.72314646721811</v>
      </c>
      <c r="AB295" s="418">
        <f t="shared" ca="1" si="49"/>
        <v>127.72314646721811</v>
      </c>
      <c r="AC295" s="418">
        <f t="shared" ca="1" si="50"/>
        <v>127.72314646721811</v>
      </c>
    </row>
    <row r="296" spans="19:29">
      <c r="S296" s="418">
        <f t="shared" si="51"/>
        <v>2.9199999999999817</v>
      </c>
      <c r="T296" s="431">
        <f t="shared" si="44"/>
        <v>0.9161272543446547</v>
      </c>
      <c r="U296" s="418">
        <f t="shared" ca="1" si="45"/>
        <v>1</v>
      </c>
      <c r="V296" s="418">
        <f t="shared" ca="1" si="52"/>
        <v>0.42786498825678093</v>
      </c>
      <c r="W296" s="418">
        <f t="shared" ca="1" si="53"/>
        <v>0</v>
      </c>
      <c r="X296" s="418">
        <f t="shared" ca="1" si="54"/>
        <v>0.42786498825678093</v>
      </c>
      <c r="Y296" s="418">
        <f t="shared" ca="1" si="46"/>
        <v>0</v>
      </c>
      <c r="Z296" s="418">
        <f t="shared" ca="1" si="47"/>
        <v>0.42786498825678093</v>
      </c>
      <c r="AA296" s="418">
        <f t="shared" ca="1" si="48"/>
        <v>128.35949647703427</v>
      </c>
      <c r="AB296" s="418">
        <f t="shared" ca="1" si="49"/>
        <v>128.35949647703427</v>
      </c>
      <c r="AC296" s="418">
        <f t="shared" ca="1" si="50"/>
        <v>128.35949647703427</v>
      </c>
    </row>
    <row r="297" spans="19:29">
      <c r="S297" s="418">
        <f t="shared" si="51"/>
        <v>2.9299999999999815</v>
      </c>
      <c r="T297" s="431">
        <f t="shared" si="44"/>
        <v>0.91585245738995547</v>
      </c>
      <c r="U297" s="418">
        <f t="shared" ca="1" si="45"/>
        <v>1</v>
      </c>
      <c r="V297" s="418">
        <f t="shared" ca="1" si="52"/>
        <v>0.42999668534605751</v>
      </c>
      <c r="W297" s="418">
        <f t="shared" ca="1" si="53"/>
        <v>0</v>
      </c>
      <c r="X297" s="418">
        <f t="shared" ca="1" si="54"/>
        <v>0.42999668534605751</v>
      </c>
      <c r="Y297" s="418">
        <f t="shared" ca="1" si="46"/>
        <v>0</v>
      </c>
      <c r="Z297" s="418">
        <f t="shared" ca="1" si="47"/>
        <v>0.42999668534605751</v>
      </c>
      <c r="AA297" s="418">
        <f t="shared" ca="1" si="48"/>
        <v>128.99900560381724</v>
      </c>
      <c r="AB297" s="418">
        <f t="shared" ca="1" si="49"/>
        <v>128.99900560381724</v>
      </c>
      <c r="AC297" s="418">
        <f t="shared" ca="1" si="50"/>
        <v>128.99900560381724</v>
      </c>
    </row>
    <row r="298" spans="19:29">
      <c r="S298" s="418">
        <f t="shared" si="51"/>
        <v>2.9399999999999813</v>
      </c>
      <c r="T298" s="431">
        <f t="shared" si="44"/>
        <v>0.91557774286197802</v>
      </c>
      <c r="U298" s="418">
        <f t="shared" ca="1" si="45"/>
        <v>1</v>
      </c>
      <c r="V298" s="418">
        <f t="shared" ca="1" si="52"/>
        <v>0.43213896472489577</v>
      </c>
      <c r="W298" s="418">
        <f t="shared" ca="1" si="53"/>
        <v>0</v>
      </c>
      <c r="X298" s="418">
        <f t="shared" ca="1" si="54"/>
        <v>0.43213896472489577</v>
      </c>
      <c r="Y298" s="418">
        <f t="shared" ca="1" si="46"/>
        <v>0</v>
      </c>
      <c r="Z298" s="418">
        <f t="shared" ca="1" si="47"/>
        <v>0.43213896472489577</v>
      </c>
      <c r="AA298" s="418">
        <f t="shared" ca="1" si="48"/>
        <v>129.64168941746874</v>
      </c>
      <c r="AB298" s="418">
        <f t="shared" ca="1" si="49"/>
        <v>129.64168941746874</v>
      </c>
      <c r="AC298" s="418">
        <f t="shared" ca="1" si="50"/>
        <v>129.64168941746874</v>
      </c>
    </row>
    <row r="299" spans="19:29">
      <c r="S299" s="418">
        <f t="shared" si="51"/>
        <v>2.9499999999999811</v>
      </c>
      <c r="T299" s="431">
        <f t="shared" si="44"/>
        <v>0.91530311073599813</v>
      </c>
      <c r="U299" s="418">
        <f t="shared" ca="1" si="45"/>
        <v>1</v>
      </c>
      <c r="V299" s="418">
        <f t="shared" ca="1" si="52"/>
        <v>0.43429187854498552</v>
      </c>
      <c r="W299" s="418">
        <f t="shared" ca="1" si="53"/>
        <v>0</v>
      </c>
      <c r="X299" s="418">
        <f t="shared" ca="1" si="54"/>
        <v>0.43429187854498552</v>
      </c>
      <c r="Y299" s="418">
        <f t="shared" ca="1" si="46"/>
        <v>0</v>
      </c>
      <c r="Z299" s="418">
        <f t="shared" ca="1" si="47"/>
        <v>0.43429187854498552</v>
      </c>
      <c r="AA299" s="418">
        <f t="shared" ca="1" si="48"/>
        <v>130.28756356349567</v>
      </c>
      <c r="AB299" s="418">
        <f t="shared" ca="1" si="49"/>
        <v>130.28756356349567</v>
      </c>
      <c r="AC299" s="418">
        <f t="shared" ca="1" si="50"/>
        <v>130.28756356349567</v>
      </c>
    </row>
    <row r="300" spans="19:29">
      <c r="S300" s="418">
        <f t="shared" si="51"/>
        <v>2.9599999999999809</v>
      </c>
      <c r="T300" s="431">
        <f t="shared" si="44"/>
        <v>0.91502856098729879</v>
      </c>
      <c r="U300" s="418">
        <f t="shared" ca="1" si="45"/>
        <v>1</v>
      </c>
      <c r="V300" s="418">
        <f t="shared" ca="1" si="52"/>
        <v>0.43645547921122002</v>
      </c>
      <c r="W300" s="418">
        <f t="shared" ca="1" si="53"/>
        <v>0</v>
      </c>
      <c r="X300" s="418">
        <f t="shared" ca="1" si="54"/>
        <v>0.43645547921122002</v>
      </c>
      <c r="Y300" s="418">
        <f t="shared" ca="1" si="46"/>
        <v>0</v>
      </c>
      <c r="Z300" s="418">
        <f t="shared" ca="1" si="47"/>
        <v>0.43645547921122002</v>
      </c>
      <c r="AA300" s="418">
        <f t="shared" ca="1" si="48"/>
        <v>130.93664376336599</v>
      </c>
      <c r="AB300" s="418">
        <f t="shared" ca="1" si="49"/>
        <v>130.93664376336599</v>
      </c>
      <c r="AC300" s="418">
        <f t="shared" ca="1" si="50"/>
        <v>130.93664376336599</v>
      </c>
    </row>
    <row r="301" spans="19:29">
      <c r="S301" s="418">
        <f t="shared" si="51"/>
        <v>2.9699999999999807</v>
      </c>
      <c r="T301" s="431">
        <f t="shared" si="44"/>
        <v>0.91475409359117044</v>
      </c>
      <c r="U301" s="418">
        <f t="shared" ca="1" si="45"/>
        <v>1</v>
      </c>
      <c r="V301" s="418">
        <f t="shared" ca="1" si="52"/>
        <v>0.4386298193828872</v>
      </c>
      <c r="W301" s="418">
        <f t="shared" ca="1" si="53"/>
        <v>0</v>
      </c>
      <c r="X301" s="418">
        <f t="shared" ca="1" si="54"/>
        <v>0.4386298193828872</v>
      </c>
      <c r="Y301" s="418">
        <f t="shared" ca="1" si="46"/>
        <v>0</v>
      </c>
      <c r="Z301" s="418">
        <f t="shared" ca="1" si="47"/>
        <v>0.4386298193828872</v>
      </c>
      <c r="AA301" s="418">
        <f t="shared" ca="1" si="48"/>
        <v>131.58894581486615</v>
      </c>
      <c r="AB301" s="418">
        <f t="shared" ca="1" si="49"/>
        <v>131.58894581486615</v>
      </c>
      <c r="AC301" s="418">
        <f t="shared" ca="1" si="50"/>
        <v>131.58894581486615</v>
      </c>
    </row>
    <row r="302" spans="19:29">
      <c r="S302" s="418">
        <f t="shared" si="51"/>
        <v>2.9799999999999804</v>
      </c>
      <c r="T302" s="431">
        <f t="shared" si="44"/>
        <v>0.91447970852291127</v>
      </c>
      <c r="U302" s="418">
        <f t="shared" ca="1" si="45"/>
        <v>1</v>
      </c>
      <c r="V302" s="418">
        <f t="shared" ca="1" si="52"/>
        <v>0.44081495197486614</v>
      </c>
      <c r="W302" s="418">
        <f t="shared" ca="1" si="53"/>
        <v>0</v>
      </c>
      <c r="X302" s="418">
        <f t="shared" ca="1" si="54"/>
        <v>0.44081495197486614</v>
      </c>
      <c r="Y302" s="418">
        <f t="shared" ca="1" si="46"/>
        <v>0</v>
      </c>
      <c r="Z302" s="418">
        <f t="shared" ca="1" si="47"/>
        <v>0.44081495197486614</v>
      </c>
      <c r="AA302" s="418">
        <f t="shared" ca="1" si="48"/>
        <v>132.24448559245985</v>
      </c>
      <c r="AB302" s="418">
        <f t="shared" ca="1" si="49"/>
        <v>132.24448559245985</v>
      </c>
      <c r="AC302" s="418">
        <f t="shared" ca="1" si="50"/>
        <v>132.24448559245985</v>
      </c>
    </row>
    <row r="303" spans="19:29">
      <c r="S303" s="418">
        <f t="shared" si="51"/>
        <v>2.9899999999999802</v>
      </c>
      <c r="T303" s="431">
        <f t="shared" si="44"/>
        <v>0.91420540575782638</v>
      </c>
      <c r="U303" s="418">
        <f t="shared" ca="1" si="45"/>
        <v>1</v>
      </c>
      <c r="V303" s="418">
        <f t="shared" ca="1" si="52"/>
        <v>0.44301093015882864</v>
      </c>
      <c r="W303" s="418">
        <f t="shared" ca="1" si="53"/>
        <v>0</v>
      </c>
      <c r="X303" s="418">
        <f t="shared" ca="1" si="54"/>
        <v>0.44301093015882864</v>
      </c>
      <c r="Y303" s="418">
        <f t="shared" ca="1" si="46"/>
        <v>0</v>
      </c>
      <c r="Z303" s="418">
        <f t="shared" ca="1" si="47"/>
        <v>0.44301093015882864</v>
      </c>
      <c r="AA303" s="418">
        <f t="shared" ca="1" si="48"/>
        <v>132.9032790476486</v>
      </c>
      <c r="AB303" s="418">
        <f t="shared" ca="1" si="49"/>
        <v>132.9032790476486</v>
      </c>
      <c r="AC303" s="418">
        <f t="shared" ca="1" si="50"/>
        <v>132.9032790476486</v>
      </c>
    </row>
    <row r="304" spans="19:29">
      <c r="S304" s="418">
        <f t="shared" si="51"/>
        <v>2.99999999999998</v>
      </c>
      <c r="T304" s="431">
        <f t="shared" si="44"/>
        <v>0.91393118527122874</v>
      </c>
      <c r="U304" s="418">
        <f t="shared" ca="1" si="45"/>
        <v>1</v>
      </c>
      <c r="V304" s="418">
        <f t="shared" ca="1" si="52"/>
        <v>0.44521780736444611</v>
      </c>
      <c r="W304" s="418">
        <f t="shared" ca="1" si="53"/>
        <v>0</v>
      </c>
      <c r="X304" s="418">
        <f t="shared" ca="1" si="54"/>
        <v>0.44521780736444611</v>
      </c>
      <c r="Y304" s="418">
        <f t="shared" ca="1" si="46"/>
        <v>0</v>
      </c>
      <c r="Z304" s="418">
        <f t="shared" ca="1" si="47"/>
        <v>0.44521780736444611</v>
      </c>
      <c r="AA304" s="418">
        <f t="shared" ca="1" si="48"/>
        <v>133.56534220933383</v>
      </c>
      <c r="AB304" s="418">
        <f t="shared" ca="1" si="49"/>
        <v>133.56534220933383</v>
      </c>
      <c r="AC304" s="418">
        <f t="shared" ca="1" si="50"/>
        <v>133.56534220933383</v>
      </c>
    </row>
    <row r="305" spans="19:29">
      <c r="S305" s="418">
        <f t="shared" si="51"/>
        <v>3.0099999999999798</v>
      </c>
      <c r="T305" s="431">
        <f t="shared" si="44"/>
        <v>0.91365704703843831</v>
      </c>
      <c r="U305" s="418">
        <f t="shared" ca="1" si="45"/>
        <v>1</v>
      </c>
      <c r="V305" s="418">
        <f t="shared" ca="1" si="52"/>
        <v>0.44743563728060193</v>
      </c>
      <c r="W305" s="418">
        <f t="shared" ca="1" si="53"/>
        <v>0</v>
      </c>
      <c r="X305" s="418">
        <f t="shared" ca="1" si="54"/>
        <v>0.44743563728060193</v>
      </c>
      <c r="Y305" s="418">
        <f t="shared" ca="1" si="46"/>
        <v>0</v>
      </c>
      <c r="Z305" s="418">
        <f t="shared" ca="1" si="47"/>
        <v>0.44743563728060193</v>
      </c>
      <c r="AA305" s="418">
        <f t="shared" ca="1" si="48"/>
        <v>134.23069118418059</v>
      </c>
      <c r="AB305" s="418">
        <f t="shared" ca="1" si="49"/>
        <v>134.23069118418059</v>
      </c>
      <c r="AC305" s="418">
        <f t="shared" ca="1" si="50"/>
        <v>134.23069118418059</v>
      </c>
    </row>
    <row r="306" spans="19:29">
      <c r="S306" s="418">
        <f t="shared" si="51"/>
        <v>3.0199999999999796</v>
      </c>
      <c r="T306" s="431">
        <f t="shared" si="44"/>
        <v>0.91338299103478282</v>
      </c>
      <c r="U306" s="418">
        <f t="shared" ca="1" si="45"/>
        <v>1</v>
      </c>
      <c r="V306" s="418">
        <f t="shared" ca="1" si="52"/>
        <v>0.44966447385660874</v>
      </c>
      <c r="W306" s="418">
        <f t="shared" ca="1" si="53"/>
        <v>0</v>
      </c>
      <c r="X306" s="418">
        <f t="shared" ca="1" si="54"/>
        <v>0.44966447385660874</v>
      </c>
      <c r="Y306" s="418">
        <f t="shared" ca="1" si="46"/>
        <v>0</v>
      </c>
      <c r="Z306" s="418">
        <f t="shared" ca="1" si="47"/>
        <v>0.44966447385660874</v>
      </c>
      <c r="AA306" s="418">
        <f t="shared" ca="1" si="48"/>
        <v>134.89934215698261</v>
      </c>
      <c r="AB306" s="418">
        <f t="shared" ca="1" si="49"/>
        <v>134.89934215698261</v>
      </c>
      <c r="AC306" s="418">
        <f t="shared" ca="1" si="50"/>
        <v>134.89934215698261</v>
      </c>
    </row>
    <row r="307" spans="19:29">
      <c r="S307" s="418">
        <f t="shared" si="51"/>
        <v>3.0299999999999794</v>
      </c>
      <c r="T307" s="431">
        <f t="shared" si="44"/>
        <v>0.91310901723559701</v>
      </c>
      <c r="U307" s="418">
        <f t="shared" ca="1" si="45"/>
        <v>1</v>
      </c>
      <c r="V307" s="418">
        <f t="shared" ca="1" si="52"/>
        <v>0.45190437130343142</v>
      </c>
      <c r="W307" s="418">
        <f t="shared" ca="1" si="53"/>
        <v>0</v>
      </c>
      <c r="X307" s="418">
        <f t="shared" ca="1" si="54"/>
        <v>0.45190437130343142</v>
      </c>
      <c r="Y307" s="418">
        <f t="shared" ca="1" si="46"/>
        <v>0</v>
      </c>
      <c r="Z307" s="418">
        <f t="shared" ca="1" si="47"/>
        <v>0.45190437130343142</v>
      </c>
      <c r="AA307" s="418">
        <f t="shared" ca="1" si="48"/>
        <v>135.57131139102944</v>
      </c>
      <c r="AB307" s="418">
        <f t="shared" ca="1" si="49"/>
        <v>135.57131139102944</v>
      </c>
      <c r="AC307" s="418">
        <f t="shared" ca="1" si="50"/>
        <v>135.57131139102944</v>
      </c>
    </row>
    <row r="308" spans="19:29">
      <c r="S308" s="418">
        <f t="shared" si="51"/>
        <v>3.0399999999999792</v>
      </c>
      <c r="T308" s="431">
        <f t="shared" si="44"/>
        <v>0.91283512561622349</v>
      </c>
      <c r="U308" s="418">
        <f t="shared" ca="1" si="45"/>
        <v>1</v>
      </c>
      <c r="V308" s="418">
        <f t="shared" ca="1" si="52"/>
        <v>0.45415538409491513</v>
      </c>
      <c r="W308" s="418">
        <f t="shared" ca="1" si="53"/>
        <v>0</v>
      </c>
      <c r="X308" s="418">
        <f t="shared" ca="1" si="54"/>
        <v>0.45415538409491513</v>
      </c>
      <c r="Y308" s="418">
        <f t="shared" ca="1" si="46"/>
        <v>0</v>
      </c>
      <c r="Z308" s="418">
        <f t="shared" ca="1" si="47"/>
        <v>0.45415538409491513</v>
      </c>
      <c r="AA308" s="418">
        <f t="shared" ca="1" si="48"/>
        <v>136.24661522847452</v>
      </c>
      <c r="AB308" s="418">
        <f t="shared" ca="1" si="49"/>
        <v>136.24661522847452</v>
      </c>
      <c r="AC308" s="418">
        <f t="shared" ca="1" si="50"/>
        <v>136.24661522847452</v>
      </c>
    </row>
    <row r="309" spans="19:29">
      <c r="S309" s="418">
        <f t="shared" si="51"/>
        <v>3.049999999999979</v>
      </c>
      <c r="T309" s="431">
        <f t="shared" si="44"/>
        <v>0.91256131615201175</v>
      </c>
      <c r="U309" s="418">
        <f t="shared" ca="1" si="45"/>
        <v>1</v>
      </c>
      <c r="V309" s="418">
        <f t="shared" ca="1" si="52"/>
        <v>0.45641756696901875</v>
      </c>
      <c r="W309" s="418">
        <f t="shared" ca="1" si="53"/>
        <v>0</v>
      </c>
      <c r="X309" s="418">
        <f t="shared" ca="1" si="54"/>
        <v>0.45641756696901875</v>
      </c>
      <c r="Y309" s="418">
        <f t="shared" ca="1" si="46"/>
        <v>0</v>
      </c>
      <c r="Z309" s="418">
        <f t="shared" ca="1" si="47"/>
        <v>0.45641756696901875</v>
      </c>
      <c r="AA309" s="418">
        <f t="shared" ca="1" si="48"/>
        <v>136.92527009070562</v>
      </c>
      <c r="AB309" s="418">
        <f t="shared" ca="1" si="49"/>
        <v>136.92527009070562</v>
      </c>
      <c r="AC309" s="418">
        <f t="shared" ca="1" si="50"/>
        <v>136.92527009070562</v>
      </c>
    </row>
    <row r="310" spans="19:29">
      <c r="S310" s="418">
        <f t="shared" si="51"/>
        <v>3.0599999999999787</v>
      </c>
      <c r="T310" s="431">
        <f t="shared" si="44"/>
        <v>0.91228758881831917</v>
      </c>
      <c r="U310" s="418">
        <f t="shared" ca="1" si="45"/>
        <v>1</v>
      </c>
      <c r="V310" s="418">
        <f t="shared" ca="1" si="52"/>
        <v>0.45869097492905392</v>
      </c>
      <c r="W310" s="418">
        <f t="shared" ca="1" si="53"/>
        <v>0</v>
      </c>
      <c r="X310" s="418">
        <f t="shared" ca="1" si="54"/>
        <v>0.45869097492905392</v>
      </c>
      <c r="Y310" s="418">
        <f t="shared" ca="1" si="46"/>
        <v>0</v>
      </c>
      <c r="Z310" s="418">
        <f t="shared" ca="1" si="47"/>
        <v>0.45869097492905392</v>
      </c>
      <c r="AA310" s="418">
        <f t="shared" ca="1" si="48"/>
        <v>137.60729247871618</v>
      </c>
      <c r="AB310" s="418">
        <f t="shared" ca="1" si="49"/>
        <v>137.60729247871618</v>
      </c>
      <c r="AC310" s="418">
        <f t="shared" ca="1" si="50"/>
        <v>137.60729247871618</v>
      </c>
    </row>
    <row r="311" spans="19:29">
      <c r="S311" s="418">
        <f t="shared" si="51"/>
        <v>3.0699999999999785</v>
      </c>
      <c r="T311" s="431">
        <f t="shared" si="44"/>
        <v>0.91201394359051025</v>
      </c>
      <c r="U311" s="418">
        <f t="shared" ca="1" si="45"/>
        <v>1</v>
      </c>
      <c r="V311" s="418">
        <f t="shared" ca="1" si="52"/>
        <v>0.46097566324492911</v>
      </c>
      <c r="W311" s="418">
        <f t="shared" ca="1" si="53"/>
        <v>0</v>
      </c>
      <c r="X311" s="418">
        <f t="shared" ca="1" si="54"/>
        <v>0.46097566324492911</v>
      </c>
      <c r="Y311" s="418">
        <f t="shared" ca="1" si="46"/>
        <v>0</v>
      </c>
      <c r="Z311" s="418">
        <f t="shared" ca="1" si="47"/>
        <v>0.46097566324492911</v>
      </c>
      <c r="AA311" s="418">
        <f t="shared" ca="1" si="48"/>
        <v>138.29269897347874</v>
      </c>
      <c r="AB311" s="418">
        <f t="shared" ca="1" si="49"/>
        <v>138.29269897347874</v>
      </c>
      <c r="AC311" s="418">
        <f t="shared" ca="1" si="50"/>
        <v>138.29269897347874</v>
      </c>
    </row>
    <row r="312" spans="19:29">
      <c r="S312" s="418">
        <f t="shared" si="51"/>
        <v>3.0799999999999783</v>
      </c>
      <c r="T312" s="431">
        <f t="shared" si="44"/>
        <v>0.91174038044395678</v>
      </c>
      <c r="U312" s="418">
        <f t="shared" ca="1" si="45"/>
        <v>1</v>
      </c>
      <c r="V312" s="418">
        <f t="shared" ca="1" si="52"/>
        <v>0.46327168745439939</v>
      </c>
      <c r="W312" s="418">
        <f t="shared" ca="1" si="53"/>
        <v>0</v>
      </c>
      <c r="X312" s="418">
        <f t="shared" ca="1" si="54"/>
        <v>0.46327168745439939</v>
      </c>
      <c r="Y312" s="418">
        <f t="shared" ca="1" si="46"/>
        <v>0</v>
      </c>
      <c r="Z312" s="418">
        <f t="shared" ca="1" si="47"/>
        <v>0.46327168745439939</v>
      </c>
      <c r="AA312" s="418">
        <f t="shared" ca="1" si="48"/>
        <v>138.98150623631983</v>
      </c>
      <c r="AB312" s="418">
        <f t="shared" ca="1" si="49"/>
        <v>138.98150623631983</v>
      </c>
      <c r="AC312" s="418">
        <f t="shared" ca="1" si="50"/>
        <v>138.98150623631983</v>
      </c>
    </row>
    <row r="313" spans="19:29">
      <c r="S313" s="418">
        <f t="shared" si="51"/>
        <v>3.0899999999999781</v>
      </c>
      <c r="T313" s="431">
        <f t="shared" si="44"/>
        <v>0.91146689935403824</v>
      </c>
      <c r="U313" s="418">
        <f t="shared" ca="1" si="45"/>
        <v>1</v>
      </c>
      <c r="V313" s="418">
        <f t="shared" ca="1" si="52"/>
        <v>0.46557910336432151</v>
      </c>
      <c r="W313" s="418">
        <f t="shared" ca="1" si="53"/>
        <v>0</v>
      </c>
      <c r="X313" s="418">
        <f t="shared" ca="1" si="54"/>
        <v>0.46557910336432151</v>
      </c>
      <c r="Y313" s="418">
        <f t="shared" ca="1" si="46"/>
        <v>0</v>
      </c>
      <c r="Z313" s="418">
        <f t="shared" ca="1" si="47"/>
        <v>0.46557910336432151</v>
      </c>
      <c r="AA313" s="418">
        <f t="shared" ca="1" si="48"/>
        <v>139.67373100929646</v>
      </c>
      <c r="AB313" s="418">
        <f t="shared" ca="1" si="49"/>
        <v>139.67373100929646</v>
      </c>
      <c r="AC313" s="418">
        <f t="shared" ca="1" si="50"/>
        <v>139.67373100929646</v>
      </c>
    </row>
    <row r="314" spans="19:29">
      <c r="S314" s="418">
        <f t="shared" si="51"/>
        <v>3.0999999999999779</v>
      </c>
      <c r="T314" s="431">
        <f t="shared" si="44"/>
        <v>0.91119350029614121</v>
      </c>
      <c r="U314" s="418">
        <f t="shared" ca="1" si="45"/>
        <v>1</v>
      </c>
      <c r="V314" s="418">
        <f t="shared" ca="1" si="52"/>
        <v>0.46789796705191439</v>
      </c>
      <c r="W314" s="418">
        <f t="shared" ca="1" si="53"/>
        <v>0</v>
      </c>
      <c r="X314" s="418">
        <f t="shared" ca="1" si="54"/>
        <v>0.46789796705191439</v>
      </c>
      <c r="Y314" s="418">
        <f t="shared" ca="1" si="46"/>
        <v>0</v>
      </c>
      <c r="Z314" s="418">
        <f t="shared" ca="1" si="47"/>
        <v>0.46789796705191439</v>
      </c>
      <c r="AA314" s="418">
        <f t="shared" ca="1" si="48"/>
        <v>140.3693901155743</v>
      </c>
      <c r="AB314" s="418">
        <f t="shared" ca="1" si="49"/>
        <v>140.3693901155743</v>
      </c>
      <c r="AC314" s="418">
        <f t="shared" ca="1" si="50"/>
        <v>140.3693901155743</v>
      </c>
    </row>
    <row r="315" spans="19:29">
      <c r="S315" s="418">
        <f t="shared" si="51"/>
        <v>3.1099999999999777</v>
      </c>
      <c r="T315" s="431">
        <f t="shared" si="44"/>
        <v>0.91092018324565982</v>
      </c>
      <c r="U315" s="418">
        <f t="shared" ca="1" si="45"/>
        <v>1</v>
      </c>
      <c r="V315" s="418">
        <f t="shared" ca="1" si="52"/>
        <v>0.47022833486602517</v>
      </c>
      <c r="W315" s="418">
        <f t="shared" ca="1" si="53"/>
        <v>0</v>
      </c>
      <c r="X315" s="418">
        <f t="shared" ca="1" si="54"/>
        <v>0.47022833486602517</v>
      </c>
      <c r="Y315" s="418">
        <f t="shared" ca="1" si="46"/>
        <v>0</v>
      </c>
      <c r="Z315" s="418">
        <f t="shared" ca="1" si="47"/>
        <v>0.47022833486602517</v>
      </c>
      <c r="AA315" s="418">
        <f t="shared" ca="1" si="48"/>
        <v>141.06850045980755</v>
      </c>
      <c r="AB315" s="418">
        <f t="shared" ca="1" si="49"/>
        <v>141.06850045980755</v>
      </c>
      <c r="AC315" s="418">
        <f t="shared" ca="1" si="50"/>
        <v>141.06850045980755</v>
      </c>
    </row>
    <row r="316" spans="19:29">
      <c r="S316" s="418">
        <f t="shared" si="51"/>
        <v>3.1199999999999775</v>
      </c>
      <c r="T316" s="431">
        <f t="shared" si="44"/>
        <v>0.91064694817799552</v>
      </c>
      <c r="U316" s="418">
        <f t="shared" ca="1" si="45"/>
        <v>1</v>
      </c>
      <c r="V316" s="418">
        <f t="shared" ca="1" si="52"/>
        <v>0.47257026342840069</v>
      </c>
      <c r="W316" s="418">
        <f t="shared" ca="1" si="53"/>
        <v>0</v>
      </c>
      <c r="X316" s="418">
        <f t="shared" ca="1" si="54"/>
        <v>0.47257026342840069</v>
      </c>
      <c r="Y316" s="418">
        <f t="shared" ca="1" si="46"/>
        <v>0</v>
      </c>
      <c r="Z316" s="418">
        <f t="shared" ca="1" si="47"/>
        <v>0.47257026342840069</v>
      </c>
      <c r="AA316" s="418">
        <f t="shared" ca="1" si="48"/>
        <v>141.77107902852021</v>
      </c>
      <c r="AB316" s="418">
        <f t="shared" ca="1" si="49"/>
        <v>141.77107902852021</v>
      </c>
      <c r="AC316" s="418">
        <f t="shared" ca="1" si="50"/>
        <v>141.77107902852021</v>
      </c>
    </row>
    <row r="317" spans="19:29">
      <c r="S317" s="418">
        <f t="shared" si="51"/>
        <v>3.1299999999999772</v>
      </c>
      <c r="T317" s="431">
        <f t="shared" si="44"/>
        <v>0.9103737950685572</v>
      </c>
      <c r="U317" s="418">
        <f t="shared" ca="1" si="45"/>
        <v>1</v>
      </c>
      <c r="V317" s="418">
        <f t="shared" ca="1" si="52"/>
        <v>0.4749238096349645</v>
      </c>
      <c r="W317" s="418">
        <f t="shared" ca="1" si="53"/>
        <v>0</v>
      </c>
      <c r="X317" s="418">
        <f t="shared" ca="1" si="54"/>
        <v>0.4749238096349645</v>
      </c>
      <c r="Y317" s="418">
        <f t="shared" ca="1" si="46"/>
        <v>0</v>
      </c>
      <c r="Z317" s="418">
        <f t="shared" ca="1" si="47"/>
        <v>0.4749238096349645</v>
      </c>
      <c r="AA317" s="418">
        <f t="shared" ca="1" si="48"/>
        <v>142.47714289048935</v>
      </c>
      <c r="AB317" s="418">
        <f t="shared" ca="1" si="49"/>
        <v>142.47714289048935</v>
      </c>
      <c r="AC317" s="418">
        <f t="shared" ca="1" si="50"/>
        <v>142.47714289048935</v>
      </c>
    </row>
    <row r="318" spans="19:29">
      <c r="S318" s="418">
        <f t="shared" si="51"/>
        <v>3.139999999999977</v>
      </c>
      <c r="T318" s="431">
        <f t="shared" si="44"/>
        <v>0.91010072389276098</v>
      </c>
      <c r="U318" s="418">
        <f t="shared" ca="1" si="45"/>
        <v>1</v>
      </c>
      <c r="V318" s="418">
        <f t="shared" ca="1" si="52"/>
        <v>0.47728903065709938</v>
      </c>
      <c r="W318" s="418">
        <f t="shared" ca="1" si="53"/>
        <v>0</v>
      </c>
      <c r="X318" s="418">
        <f t="shared" ca="1" si="54"/>
        <v>0.47728903065709938</v>
      </c>
      <c r="Y318" s="418">
        <f t="shared" ca="1" si="46"/>
        <v>0</v>
      </c>
      <c r="Z318" s="418">
        <f t="shared" ca="1" si="47"/>
        <v>0.47728903065709938</v>
      </c>
      <c r="AA318" s="418">
        <f t="shared" ca="1" si="48"/>
        <v>143.1867091971298</v>
      </c>
      <c r="AB318" s="418">
        <f t="shared" ca="1" si="49"/>
        <v>143.1867091971298</v>
      </c>
      <c r="AC318" s="418">
        <f t="shared" ca="1" si="50"/>
        <v>143.1867091971298</v>
      </c>
    </row>
    <row r="319" spans="19:29">
      <c r="S319" s="418">
        <f t="shared" si="51"/>
        <v>3.1499999999999768</v>
      </c>
      <c r="T319" s="431">
        <f t="shared" si="44"/>
        <v>0.90982773462603062</v>
      </c>
      <c r="U319" s="418">
        <f t="shared" ca="1" si="45"/>
        <v>1</v>
      </c>
      <c r="V319" s="418">
        <f t="shared" ca="1" si="52"/>
        <v>0.47966598394293547</v>
      </c>
      <c r="W319" s="418">
        <f t="shared" ca="1" si="53"/>
        <v>0</v>
      </c>
      <c r="X319" s="418">
        <f t="shared" ca="1" si="54"/>
        <v>0.47966598394293547</v>
      </c>
      <c r="Y319" s="418">
        <f t="shared" ca="1" si="46"/>
        <v>0</v>
      </c>
      <c r="Z319" s="418">
        <f t="shared" ca="1" si="47"/>
        <v>0.47966598394293547</v>
      </c>
      <c r="AA319" s="418">
        <f t="shared" ca="1" si="48"/>
        <v>143.89979518288064</v>
      </c>
      <c r="AB319" s="418">
        <f t="shared" ca="1" si="49"/>
        <v>143.89979518288064</v>
      </c>
      <c r="AC319" s="418">
        <f t="shared" ca="1" si="50"/>
        <v>143.89979518288064</v>
      </c>
    </row>
    <row r="320" spans="19:29">
      <c r="S320" s="418">
        <f t="shared" si="51"/>
        <v>3.1599999999999766</v>
      </c>
      <c r="T320" s="431">
        <f t="shared" si="44"/>
        <v>0.90955482724379699</v>
      </c>
      <c r="U320" s="418">
        <f t="shared" ca="1" si="45"/>
        <v>1</v>
      </c>
      <c r="V320" s="418">
        <f t="shared" ca="1" si="52"/>
        <v>0.48205472721864384</v>
      </c>
      <c r="W320" s="418">
        <f t="shared" ca="1" si="53"/>
        <v>0</v>
      </c>
      <c r="X320" s="418">
        <f t="shared" ca="1" si="54"/>
        <v>0.48205472721864384</v>
      </c>
      <c r="Y320" s="418">
        <f t="shared" ca="1" si="46"/>
        <v>0</v>
      </c>
      <c r="Z320" s="418">
        <f t="shared" ca="1" si="47"/>
        <v>0.48205472721864384</v>
      </c>
      <c r="AA320" s="418">
        <f t="shared" ca="1" si="48"/>
        <v>144.61641816559316</v>
      </c>
      <c r="AB320" s="418">
        <f t="shared" ca="1" si="49"/>
        <v>144.61641816559316</v>
      </c>
      <c r="AC320" s="418">
        <f t="shared" ca="1" si="50"/>
        <v>144.61641816559316</v>
      </c>
    </row>
    <row r="321" spans="19:29">
      <c r="S321" s="418">
        <f t="shared" si="51"/>
        <v>3.1699999999999764</v>
      </c>
      <c r="T321" s="431">
        <f t="shared" si="44"/>
        <v>0.90928200172149831</v>
      </c>
      <c r="U321" s="418">
        <f t="shared" ca="1" si="45"/>
        <v>1</v>
      </c>
      <c r="V321" s="418">
        <f t="shared" ca="1" si="52"/>
        <v>0.48445531848973566</v>
      </c>
      <c r="W321" s="418">
        <f t="shared" ca="1" si="53"/>
        <v>0</v>
      </c>
      <c r="X321" s="418">
        <f t="shared" ca="1" si="54"/>
        <v>0.48445531848973566</v>
      </c>
      <c r="Y321" s="418">
        <f t="shared" ca="1" si="46"/>
        <v>0</v>
      </c>
      <c r="Z321" s="418">
        <f t="shared" ca="1" si="47"/>
        <v>0.48445531848973566</v>
      </c>
      <c r="AA321" s="418">
        <f t="shared" ca="1" si="48"/>
        <v>145.33659554692071</v>
      </c>
      <c r="AB321" s="418">
        <f t="shared" ca="1" si="49"/>
        <v>145.33659554692071</v>
      </c>
      <c r="AC321" s="418">
        <f t="shared" ca="1" si="50"/>
        <v>145.33659554692071</v>
      </c>
    </row>
    <row r="322" spans="19:29">
      <c r="S322" s="418">
        <f t="shared" si="51"/>
        <v>3.1799999999999762</v>
      </c>
      <c r="T322" s="431">
        <f t="shared" si="44"/>
        <v>0.90900925803458055</v>
      </c>
      <c r="U322" s="418">
        <f t="shared" ca="1" si="45"/>
        <v>1</v>
      </c>
      <c r="V322" s="418">
        <f t="shared" ca="1" si="52"/>
        <v>0.48686781604236712</v>
      </c>
      <c r="W322" s="418">
        <f t="shared" ca="1" si="53"/>
        <v>0</v>
      </c>
      <c r="X322" s="418">
        <f t="shared" ca="1" si="54"/>
        <v>0.48686781604236712</v>
      </c>
      <c r="Y322" s="418">
        <f t="shared" ca="1" si="46"/>
        <v>0</v>
      </c>
      <c r="Z322" s="418">
        <f t="shared" ca="1" si="47"/>
        <v>0.48686781604236712</v>
      </c>
      <c r="AA322" s="418">
        <f t="shared" ca="1" si="48"/>
        <v>146.06034481271013</v>
      </c>
      <c r="AB322" s="418">
        <f t="shared" ca="1" si="49"/>
        <v>146.06034481271013</v>
      </c>
      <c r="AC322" s="418">
        <f t="shared" ca="1" si="50"/>
        <v>146.06034481271013</v>
      </c>
    </row>
    <row r="323" spans="19:29">
      <c r="S323" s="418">
        <f t="shared" si="51"/>
        <v>3.189999999999976</v>
      </c>
      <c r="T323" s="431">
        <f t="shared" si="44"/>
        <v>0.90873659615849656</v>
      </c>
      <c r="U323" s="418">
        <f t="shared" ca="1" si="45"/>
        <v>1</v>
      </c>
      <c r="V323" s="418">
        <f t="shared" ca="1" si="52"/>
        <v>0.4892922784446499</v>
      </c>
      <c r="W323" s="418">
        <f t="shared" ca="1" si="53"/>
        <v>0</v>
      </c>
      <c r="X323" s="418">
        <f t="shared" ca="1" si="54"/>
        <v>0.4892922784446499</v>
      </c>
      <c r="Y323" s="418">
        <f t="shared" ca="1" si="46"/>
        <v>0</v>
      </c>
      <c r="Z323" s="418">
        <f t="shared" ca="1" si="47"/>
        <v>0.4892922784446499</v>
      </c>
      <c r="AA323" s="418">
        <f t="shared" ca="1" si="48"/>
        <v>146.78768353339498</v>
      </c>
      <c r="AB323" s="418">
        <f t="shared" ca="1" si="49"/>
        <v>146.78768353339498</v>
      </c>
      <c r="AC323" s="418">
        <f t="shared" ca="1" si="50"/>
        <v>146.78768353339498</v>
      </c>
    </row>
    <row r="324" spans="19:29">
      <c r="S324" s="418">
        <f t="shared" si="51"/>
        <v>3.1999999999999758</v>
      </c>
      <c r="T324" s="431">
        <f t="shared" si="44"/>
        <v>0.90846401606870686</v>
      </c>
      <c r="U324" s="418">
        <f t="shared" ca="1" si="45"/>
        <v>1</v>
      </c>
      <c r="V324" s="418">
        <f t="shared" ca="1" si="52"/>
        <v>0.4917287645479671</v>
      </c>
      <c r="W324" s="418">
        <f t="shared" ca="1" si="53"/>
        <v>0</v>
      </c>
      <c r="X324" s="418">
        <f t="shared" ca="1" si="54"/>
        <v>0.4917287645479671</v>
      </c>
      <c r="Y324" s="418">
        <f t="shared" ca="1" si="46"/>
        <v>0</v>
      </c>
      <c r="Z324" s="418">
        <f t="shared" ca="1" si="47"/>
        <v>0.4917287645479671</v>
      </c>
      <c r="AA324" s="418">
        <f t="shared" ca="1" si="48"/>
        <v>147.51862936439014</v>
      </c>
      <c r="AB324" s="418">
        <f t="shared" ca="1" si="49"/>
        <v>147.51862936439014</v>
      </c>
      <c r="AC324" s="418">
        <f t="shared" ca="1" si="50"/>
        <v>147.51862936439014</v>
      </c>
    </row>
    <row r="325" spans="19:29">
      <c r="S325" s="418">
        <f t="shared" si="51"/>
        <v>3.2099999999999755</v>
      </c>
      <c r="T325" s="431">
        <f t="shared" ref="T325:T342" si="55">EXP(-S325*$C$13)</f>
        <v>0.90819151774067919</v>
      </c>
      <c r="U325" s="418">
        <f t="shared" ref="U325:U388" ca="1" si="56">EXP($C$11*_xlfn.NORM.INV(RAND(),0,1))</f>
        <v>1</v>
      </c>
      <c r="V325" s="418">
        <f t="shared" ca="1" si="52"/>
        <v>0.49417733348829512</v>
      </c>
      <c r="W325" s="418">
        <f t="shared" ca="1" si="53"/>
        <v>0</v>
      </c>
      <c r="X325" s="418">
        <f t="shared" ca="1" si="54"/>
        <v>0.49417733348829512</v>
      </c>
      <c r="Y325" s="418">
        <f t="shared" ref="Y325:Y388" ca="1" si="57">IF(OR(X325&gt;$C$8,Y324=1),1,0)</f>
        <v>0</v>
      </c>
      <c r="Z325" s="418">
        <f t="shared" ref="Z325:Z388" ca="1" si="58">IF(Y325=0,V325,0)+IF(AND(Y325=1,Y324=0),V325*$C$9,0)+IF(AND(Y325=1,Y324=1),Z324*EXP($C$10*0.01),0)</f>
        <v>0.49417733348829512</v>
      </c>
      <c r="AA325" s="418">
        <f t="shared" ref="AA325:AA388" ca="1" si="59">V325*$C$12</f>
        <v>148.25320004648853</v>
      </c>
      <c r="AB325" s="418">
        <f t="shared" ref="AB325:AB388" ca="1" si="60">X325*$C$12</f>
        <v>148.25320004648853</v>
      </c>
      <c r="AC325" s="418">
        <f t="shared" ref="AC325:AC388" ca="1" si="61">Z325*$C$12</f>
        <v>148.25320004648853</v>
      </c>
    </row>
    <row r="326" spans="19:29">
      <c r="S326" s="418">
        <f t="shared" ref="S326:S389" si="62">S325+0.01</f>
        <v>3.2199999999999753</v>
      </c>
      <c r="T326" s="431">
        <f t="shared" si="55"/>
        <v>0.90791910114988872</v>
      </c>
      <c r="U326" s="418">
        <f t="shared" ca="1" si="56"/>
        <v>1</v>
      </c>
      <c r="V326" s="418">
        <f t="shared" ref="V326:V389" ca="1" si="63">V325*U325+$C$6*V325*(1-V325/IF($C$4&gt;0,$C$4,10000000))*0.01</f>
        <v>0.49663804468753103</v>
      </c>
      <c r="W326" s="418">
        <f t="shared" ref="W326:W389" ca="1" si="64">IF(OR(V326&gt;$C$7,W325=1),1,0)</f>
        <v>0</v>
      </c>
      <c r="X326" s="418">
        <f t="shared" ref="X326:X389" ca="1" si="65">IF(W326=0,V326,0)+IF(AND(W326=1,W325=0),V326*$C$9,0)+IF(AND(W326=1,W325=1),X325*EXP($C$10*0.01*U326),0)</f>
        <v>0.49663804468753103</v>
      </c>
      <c r="Y326" s="418">
        <f t="shared" ca="1" si="57"/>
        <v>0</v>
      </c>
      <c r="Z326" s="418">
        <f t="shared" ca="1" si="58"/>
        <v>0.49663804468753103</v>
      </c>
      <c r="AA326" s="418">
        <f t="shared" ca="1" si="59"/>
        <v>148.99141340625931</v>
      </c>
      <c r="AB326" s="418">
        <f t="shared" ca="1" si="60"/>
        <v>148.99141340625931</v>
      </c>
      <c r="AC326" s="418">
        <f t="shared" ca="1" si="61"/>
        <v>148.99141340625931</v>
      </c>
    </row>
    <row r="327" spans="19:29">
      <c r="S327" s="418">
        <f t="shared" si="62"/>
        <v>3.2299999999999751</v>
      </c>
      <c r="T327" s="431">
        <f t="shared" si="55"/>
        <v>0.90764676627181795</v>
      </c>
      <c r="U327" s="418">
        <f t="shared" ca="1" si="56"/>
        <v>1</v>
      </c>
      <c r="V327" s="418">
        <f t="shared" ca="1" si="63"/>
        <v>0.49911095785482573</v>
      </c>
      <c r="W327" s="418">
        <f t="shared" ca="1" si="64"/>
        <v>0</v>
      </c>
      <c r="X327" s="418">
        <f t="shared" ca="1" si="65"/>
        <v>0.49911095785482573</v>
      </c>
      <c r="Y327" s="418">
        <f t="shared" ca="1" si="57"/>
        <v>0</v>
      </c>
      <c r="Z327" s="418">
        <f t="shared" ca="1" si="58"/>
        <v>0.49911095785482573</v>
      </c>
      <c r="AA327" s="418">
        <f t="shared" ca="1" si="59"/>
        <v>149.73328735644773</v>
      </c>
      <c r="AB327" s="418">
        <f t="shared" ca="1" si="60"/>
        <v>149.73328735644773</v>
      </c>
      <c r="AC327" s="418">
        <f t="shared" ca="1" si="61"/>
        <v>149.73328735644773</v>
      </c>
    </row>
    <row r="328" spans="19:29">
      <c r="S328" s="418">
        <f t="shared" si="62"/>
        <v>3.2399999999999749</v>
      </c>
      <c r="T328" s="431">
        <f t="shared" si="55"/>
        <v>0.90737451308195682</v>
      </c>
      <c r="U328" s="418">
        <f t="shared" ca="1" si="56"/>
        <v>1</v>
      </c>
      <c r="V328" s="418">
        <f t="shared" ca="1" si="63"/>
        <v>0.50159613298792272</v>
      </c>
      <c r="W328" s="418">
        <f t="shared" ca="1" si="64"/>
        <v>0</v>
      </c>
      <c r="X328" s="418">
        <f t="shared" ca="1" si="65"/>
        <v>0.50159613298792272</v>
      </c>
      <c r="Y328" s="418">
        <f t="shared" ca="1" si="57"/>
        <v>0</v>
      </c>
      <c r="Z328" s="418">
        <f t="shared" ca="1" si="58"/>
        <v>0.50159613298792272</v>
      </c>
      <c r="AA328" s="418">
        <f t="shared" ca="1" si="59"/>
        <v>150.47883989637683</v>
      </c>
      <c r="AB328" s="418">
        <f t="shared" ca="1" si="60"/>
        <v>150.47883989637683</v>
      </c>
      <c r="AC328" s="418">
        <f t="shared" ca="1" si="61"/>
        <v>150.47883989637683</v>
      </c>
    </row>
    <row r="329" spans="19:29">
      <c r="S329" s="418">
        <f t="shared" si="62"/>
        <v>3.2499999999999747</v>
      </c>
      <c r="T329" s="431">
        <f t="shared" si="55"/>
        <v>0.90710234155580238</v>
      </c>
      <c r="U329" s="418">
        <f t="shared" ca="1" si="56"/>
        <v>1</v>
      </c>
      <c r="V329" s="418">
        <f t="shared" ca="1" si="63"/>
        <v>0.50409363037450283</v>
      </c>
      <c r="W329" s="418">
        <f t="shared" ca="1" si="64"/>
        <v>0</v>
      </c>
      <c r="X329" s="418">
        <f t="shared" ca="1" si="65"/>
        <v>0.50409363037450283</v>
      </c>
      <c r="Y329" s="418">
        <f t="shared" ca="1" si="57"/>
        <v>0</v>
      </c>
      <c r="Z329" s="418">
        <f t="shared" ca="1" si="58"/>
        <v>0.50409363037450283</v>
      </c>
      <c r="AA329" s="418">
        <f t="shared" ca="1" si="59"/>
        <v>151.22808911235086</v>
      </c>
      <c r="AB329" s="418">
        <f t="shared" ca="1" si="60"/>
        <v>151.22808911235086</v>
      </c>
      <c r="AC329" s="418">
        <f t="shared" ca="1" si="61"/>
        <v>151.22808911235086</v>
      </c>
    </row>
    <row r="330" spans="19:29">
      <c r="S330" s="418">
        <f t="shared" si="62"/>
        <v>3.2599999999999745</v>
      </c>
      <c r="T330" s="431">
        <f t="shared" si="55"/>
        <v>0.90683025166885944</v>
      </c>
      <c r="U330" s="418">
        <f t="shared" ca="1" si="56"/>
        <v>1</v>
      </c>
      <c r="V330" s="418">
        <f t="shared" ca="1" si="63"/>
        <v>0.50660351059353437</v>
      </c>
      <c r="W330" s="418">
        <f t="shared" ca="1" si="64"/>
        <v>0</v>
      </c>
      <c r="X330" s="418">
        <f t="shared" ca="1" si="65"/>
        <v>0.50660351059353437</v>
      </c>
      <c r="Y330" s="418">
        <f t="shared" ca="1" si="57"/>
        <v>0</v>
      </c>
      <c r="Z330" s="418">
        <f t="shared" ca="1" si="58"/>
        <v>0.50660351059353437</v>
      </c>
      <c r="AA330" s="418">
        <f t="shared" ca="1" si="59"/>
        <v>151.98105317806031</v>
      </c>
      <c r="AB330" s="418">
        <f t="shared" ca="1" si="60"/>
        <v>151.98105317806031</v>
      </c>
      <c r="AC330" s="418">
        <f t="shared" ca="1" si="61"/>
        <v>151.98105317806031</v>
      </c>
    </row>
    <row r="331" spans="19:29">
      <c r="S331" s="418">
        <f t="shared" si="62"/>
        <v>3.2699999999999743</v>
      </c>
      <c r="T331" s="431">
        <f t="shared" si="55"/>
        <v>0.9065582433966396</v>
      </c>
      <c r="U331" s="418">
        <f t="shared" ca="1" si="56"/>
        <v>1</v>
      </c>
      <c r="V331" s="418">
        <f t="shared" ca="1" si="63"/>
        <v>0.50912583451662929</v>
      </c>
      <c r="W331" s="418">
        <f t="shared" ca="1" si="64"/>
        <v>0</v>
      </c>
      <c r="X331" s="418">
        <f t="shared" ca="1" si="65"/>
        <v>0.50912583451662929</v>
      </c>
      <c r="Y331" s="418">
        <f t="shared" ca="1" si="57"/>
        <v>0</v>
      </c>
      <c r="Z331" s="418">
        <f t="shared" ca="1" si="58"/>
        <v>0.50912583451662929</v>
      </c>
      <c r="AA331" s="418">
        <f t="shared" ca="1" si="59"/>
        <v>152.73775035498878</v>
      </c>
      <c r="AB331" s="418">
        <f t="shared" ca="1" si="60"/>
        <v>152.73775035498878</v>
      </c>
      <c r="AC331" s="418">
        <f t="shared" ca="1" si="61"/>
        <v>152.73775035498878</v>
      </c>
    </row>
    <row r="332" spans="19:29">
      <c r="S332" s="418">
        <f t="shared" si="62"/>
        <v>3.279999999999974</v>
      </c>
      <c r="T332" s="431">
        <f t="shared" si="55"/>
        <v>0.90628631671466242</v>
      </c>
      <c r="U332" s="418">
        <f t="shared" ca="1" si="56"/>
        <v>1</v>
      </c>
      <c r="V332" s="418">
        <f t="shared" ca="1" si="63"/>
        <v>0.51166066330940529</v>
      </c>
      <c r="W332" s="418">
        <f t="shared" ca="1" si="64"/>
        <v>0</v>
      </c>
      <c r="X332" s="418">
        <f t="shared" ca="1" si="65"/>
        <v>0.51166066330940529</v>
      </c>
      <c r="Y332" s="418">
        <f t="shared" ca="1" si="57"/>
        <v>0</v>
      </c>
      <c r="Z332" s="418">
        <f t="shared" ca="1" si="58"/>
        <v>0.51166066330940529</v>
      </c>
      <c r="AA332" s="418">
        <f t="shared" ca="1" si="59"/>
        <v>153.49819899282159</v>
      </c>
      <c r="AB332" s="418">
        <f t="shared" ca="1" si="60"/>
        <v>153.49819899282159</v>
      </c>
      <c r="AC332" s="418">
        <f t="shared" ca="1" si="61"/>
        <v>153.49819899282159</v>
      </c>
    </row>
    <row r="333" spans="19:29">
      <c r="S333" s="418">
        <f t="shared" si="62"/>
        <v>3.2899999999999738</v>
      </c>
      <c r="T333" s="431">
        <f t="shared" si="55"/>
        <v>0.90601447159845427</v>
      </c>
      <c r="U333" s="418">
        <f t="shared" ca="1" si="56"/>
        <v>1</v>
      </c>
      <c r="V333" s="418">
        <f t="shared" ca="1" si="63"/>
        <v>0.51420805843285322</v>
      </c>
      <c r="W333" s="418">
        <f t="shared" ca="1" si="64"/>
        <v>0</v>
      </c>
      <c r="X333" s="418">
        <f t="shared" ca="1" si="65"/>
        <v>0.51420805843285322</v>
      </c>
      <c r="Y333" s="418">
        <f t="shared" ca="1" si="57"/>
        <v>0</v>
      </c>
      <c r="Z333" s="418">
        <f t="shared" ca="1" si="58"/>
        <v>0.51420805843285322</v>
      </c>
      <c r="AA333" s="418">
        <f t="shared" ca="1" si="59"/>
        <v>154.26241752985595</v>
      </c>
      <c r="AB333" s="418">
        <f t="shared" ca="1" si="60"/>
        <v>154.26241752985595</v>
      </c>
      <c r="AC333" s="418">
        <f t="shared" ca="1" si="61"/>
        <v>154.26241752985595</v>
      </c>
    </row>
    <row r="334" spans="19:29">
      <c r="S334" s="418">
        <f t="shared" si="62"/>
        <v>3.2999999999999736</v>
      </c>
      <c r="T334" s="431">
        <f t="shared" si="55"/>
        <v>0.90574270802354917</v>
      </c>
      <c r="U334" s="418">
        <f t="shared" ca="1" si="56"/>
        <v>1</v>
      </c>
      <c r="V334" s="418">
        <f t="shared" ca="1" si="63"/>
        <v>0.51676808164471089</v>
      </c>
      <c r="W334" s="418">
        <f t="shared" ca="1" si="64"/>
        <v>0</v>
      </c>
      <c r="X334" s="418">
        <f t="shared" ca="1" si="65"/>
        <v>0.51676808164471089</v>
      </c>
      <c r="Y334" s="418">
        <f t="shared" ca="1" si="57"/>
        <v>0</v>
      </c>
      <c r="Z334" s="418">
        <f t="shared" ca="1" si="58"/>
        <v>0.51676808164471089</v>
      </c>
      <c r="AA334" s="418">
        <f t="shared" ca="1" si="59"/>
        <v>155.03042449341328</v>
      </c>
      <c r="AB334" s="418">
        <f t="shared" ca="1" si="60"/>
        <v>155.03042449341328</v>
      </c>
      <c r="AC334" s="418">
        <f t="shared" ca="1" si="61"/>
        <v>155.03042449341328</v>
      </c>
    </row>
    <row r="335" spans="19:29">
      <c r="S335" s="418">
        <f t="shared" si="62"/>
        <v>3.3099999999999734</v>
      </c>
      <c r="T335" s="431">
        <f t="shared" si="55"/>
        <v>0.90547102596548845</v>
      </c>
      <c r="U335" s="418">
        <f t="shared" ca="1" si="56"/>
        <v>1</v>
      </c>
      <c r="V335" s="418">
        <f t="shared" ca="1" si="63"/>
        <v>0.51934079500084251</v>
      </c>
      <c r="W335" s="418">
        <f t="shared" ca="1" si="64"/>
        <v>0</v>
      </c>
      <c r="X335" s="418">
        <f t="shared" ca="1" si="65"/>
        <v>0.51934079500084251</v>
      </c>
      <c r="Y335" s="418">
        <f t="shared" ca="1" si="57"/>
        <v>0</v>
      </c>
      <c r="Z335" s="418">
        <f t="shared" ca="1" si="58"/>
        <v>0.51934079500084251</v>
      </c>
      <c r="AA335" s="418">
        <f t="shared" ca="1" si="59"/>
        <v>155.80223850025274</v>
      </c>
      <c r="AB335" s="418">
        <f t="shared" ca="1" si="60"/>
        <v>155.80223850025274</v>
      </c>
      <c r="AC335" s="418">
        <f t="shared" ca="1" si="61"/>
        <v>155.80223850025274</v>
      </c>
    </row>
    <row r="336" spans="19:29">
      <c r="S336" s="418">
        <f t="shared" si="62"/>
        <v>3.3199999999999732</v>
      </c>
      <c r="T336" s="431">
        <f t="shared" si="55"/>
        <v>0.90519942539982068</v>
      </c>
      <c r="U336" s="418">
        <f t="shared" ca="1" si="56"/>
        <v>1</v>
      </c>
      <c r="V336" s="418">
        <f t="shared" ca="1" si="63"/>
        <v>0.52192626085662375</v>
      </c>
      <c r="W336" s="418">
        <f t="shared" ca="1" si="64"/>
        <v>0</v>
      </c>
      <c r="X336" s="418">
        <f t="shared" ca="1" si="65"/>
        <v>0.52192626085662375</v>
      </c>
      <c r="Y336" s="418">
        <f t="shared" ca="1" si="57"/>
        <v>0</v>
      </c>
      <c r="Z336" s="418">
        <f t="shared" ca="1" si="58"/>
        <v>0.52192626085662375</v>
      </c>
      <c r="AA336" s="418">
        <f t="shared" ca="1" si="59"/>
        <v>156.57787825698713</v>
      </c>
      <c r="AB336" s="418">
        <f t="shared" ca="1" si="60"/>
        <v>156.57787825698713</v>
      </c>
      <c r="AC336" s="418">
        <f t="shared" ca="1" si="61"/>
        <v>156.57787825698713</v>
      </c>
    </row>
    <row r="337" spans="19:29">
      <c r="S337" s="418">
        <f t="shared" si="62"/>
        <v>3.329999999999973</v>
      </c>
      <c r="T337" s="431">
        <f t="shared" si="55"/>
        <v>0.90492790630210185</v>
      </c>
      <c r="U337" s="418">
        <f t="shared" ca="1" si="56"/>
        <v>1</v>
      </c>
      <c r="V337" s="418">
        <f t="shared" ca="1" si="63"/>
        <v>0.52452454186833308</v>
      </c>
      <c r="W337" s="418">
        <f t="shared" ca="1" si="64"/>
        <v>0</v>
      </c>
      <c r="X337" s="418">
        <f t="shared" ca="1" si="65"/>
        <v>0.52452454186833308</v>
      </c>
      <c r="Y337" s="418">
        <f t="shared" ca="1" si="57"/>
        <v>0</v>
      </c>
      <c r="Z337" s="418">
        <f t="shared" ca="1" si="58"/>
        <v>0.52452454186833308</v>
      </c>
      <c r="AA337" s="418">
        <f t="shared" ca="1" si="59"/>
        <v>157.35736256049992</v>
      </c>
      <c r="AB337" s="418">
        <f t="shared" ca="1" si="60"/>
        <v>157.35736256049992</v>
      </c>
      <c r="AC337" s="418">
        <f t="shared" ca="1" si="61"/>
        <v>157.35736256049992</v>
      </c>
    </row>
    <row r="338" spans="19:29">
      <c r="S338" s="418">
        <f t="shared" si="62"/>
        <v>3.3399999999999728</v>
      </c>
      <c r="T338" s="431">
        <f t="shared" si="55"/>
        <v>0.90465646864789506</v>
      </c>
      <c r="U338" s="418">
        <f t="shared" ca="1" si="56"/>
        <v>1</v>
      </c>
      <c r="V338" s="418">
        <f t="shared" ca="1" si="63"/>
        <v>0.52713570099454887</v>
      </c>
      <c r="W338" s="418">
        <f t="shared" ca="1" si="64"/>
        <v>0</v>
      </c>
      <c r="X338" s="418">
        <f t="shared" ca="1" si="65"/>
        <v>0.52713570099454887</v>
      </c>
      <c r="Y338" s="418">
        <f t="shared" ca="1" si="57"/>
        <v>0</v>
      </c>
      <c r="Z338" s="418">
        <f t="shared" ca="1" si="58"/>
        <v>0.52713570099454887</v>
      </c>
      <c r="AA338" s="418">
        <f t="shared" ca="1" si="59"/>
        <v>158.14071029836467</v>
      </c>
      <c r="AB338" s="418">
        <f t="shared" ca="1" si="60"/>
        <v>158.14071029836467</v>
      </c>
      <c r="AC338" s="418">
        <f t="shared" ca="1" si="61"/>
        <v>158.14071029836467</v>
      </c>
    </row>
    <row r="339" spans="19:29">
      <c r="S339" s="418">
        <f t="shared" si="62"/>
        <v>3.3499999999999726</v>
      </c>
      <c r="T339" s="431">
        <f t="shared" si="55"/>
        <v>0.9043851124127712</v>
      </c>
      <c r="U339" s="418">
        <f t="shared" ca="1" si="56"/>
        <v>1</v>
      </c>
      <c r="V339" s="418">
        <f t="shared" ca="1" si="63"/>
        <v>0.52975980149755231</v>
      </c>
      <c r="W339" s="418">
        <f t="shared" ca="1" si="64"/>
        <v>0</v>
      </c>
      <c r="X339" s="418">
        <f t="shared" ca="1" si="65"/>
        <v>0.52975980149755231</v>
      </c>
      <c r="Y339" s="418">
        <f t="shared" ca="1" si="57"/>
        <v>0</v>
      </c>
      <c r="Z339" s="418">
        <f t="shared" ca="1" si="58"/>
        <v>0.52975980149755231</v>
      </c>
      <c r="AA339" s="418">
        <f t="shared" ca="1" si="59"/>
        <v>158.92794044926569</v>
      </c>
      <c r="AB339" s="418">
        <f t="shared" ca="1" si="60"/>
        <v>158.92794044926569</v>
      </c>
      <c r="AC339" s="418">
        <f t="shared" ca="1" si="61"/>
        <v>158.92794044926569</v>
      </c>
    </row>
    <row r="340" spans="19:29">
      <c r="S340" s="418">
        <f t="shared" si="62"/>
        <v>3.3599999999999723</v>
      </c>
      <c r="T340" s="431">
        <f t="shared" si="55"/>
        <v>0.90411383757230801</v>
      </c>
      <c r="U340" s="418">
        <f t="shared" ca="1" si="56"/>
        <v>1</v>
      </c>
      <c r="V340" s="418">
        <f t="shared" ca="1" si="63"/>
        <v>0.53239690694473663</v>
      </c>
      <c r="W340" s="418">
        <f t="shared" ca="1" si="64"/>
        <v>0</v>
      </c>
      <c r="X340" s="418">
        <f t="shared" ca="1" si="65"/>
        <v>0.53239690694473663</v>
      </c>
      <c r="Y340" s="418">
        <f t="shared" ca="1" si="57"/>
        <v>0</v>
      </c>
      <c r="Z340" s="418">
        <f t="shared" ca="1" si="58"/>
        <v>0.53239690694473663</v>
      </c>
      <c r="AA340" s="418">
        <f t="shared" ca="1" si="59"/>
        <v>159.719072083421</v>
      </c>
      <c r="AB340" s="418">
        <f t="shared" ca="1" si="60"/>
        <v>159.719072083421</v>
      </c>
      <c r="AC340" s="418">
        <f t="shared" ca="1" si="61"/>
        <v>159.719072083421</v>
      </c>
    </row>
    <row r="341" spans="19:29">
      <c r="S341" s="418">
        <f t="shared" si="62"/>
        <v>3.3699999999999721</v>
      </c>
      <c r="T341" s="431">
        <f t="shared" si="55"/>
        <v>0.90384264410209081</v>
      </c>
      <c r="U341" s="418">
        <f t="shared" ca="1" si="56"/>
        <v>1</v>
      </c>
      <c r="V341" s="418">
        <f t="shared" ca="1" si="63"/>
        <v>0.53504708121002176</v>
      </c>
      <c r="W341" s="418">
        <f t="shared" ca="1" si="64"/>
        <v>0</v>
      </c>
      <c r="X341" s="418">
        <f t="shared" ca="1" si="65"/>
        <v>0.53504708121002176</v>
      </c>
      <c r="Y341" s="418">
        <f t="shared" ca="1" si="57"/>
        <v>0</v>
      </c>
      <c r="Z341" s="418">
        <f t="shared" ca="1" si="58"/>
        <v>0.53504708121002176</v>
      </c>
      <c r="AA341" s="418">
        <f t="shared" ca="1" si="59"/>
        <v>160.51412436300652</v>
      </c>
      <c r="AB341" s="418">
        <f t="shared" ca="1" si="60"/>
        <v>160.51412436300652</v>
      </c>
      <c r="AC341" s="418">
        <f t="shared" ca="1" si="61"/>
        <v>160.51412436300652</v>
      </c>
    </row>
    <row r="342" spans="19:29">
      <c r="S342" s="418">
        <f t="shared" si="62"/>
        <v>3.3799999999999719</v>
      </c>
      <c r="T342" s="431">
        <f t="shared" si="55"/>
        <v>0.90357153197771212</v>
      </c>
      <c r="U342" s="418">
        <f t="shared" ca="1" si="56"/>
        <v>1</v>
      </c>
      <c r="V342" s="418">
        <f t="shared" ca="1" si="63"/>
        <v>0.53771038847527552</v>
      </c>
      <c r="W342" s="418">
        <f t="shared" ca="1" si="64"/>
        <v>0</v>
      </c>
      <c r="X342" s="418">
        <f t="shared" ca="1" si="65"/>
        <v>0.53771038847527552</v>
      </c>
      <c r="Y342" s="418">
        <f t="shared" ca="1" si="57"/>
        <v>0</v>
      </c>
      <c r="Z342" s="418">
        <f t="shared" ca="1" si="58"/>
        <v>0.53771038847527552</v>
      </c>
      <c r="AA342" s="418">
        <f t="shared" ca="1" si="59"/>
        <v>161.31311654258266</v>
      </c>
      <c r="AB342" s="418">
        <f t="shared" ca="1" si="60"/>
        <v>161.31311654258266</v>
      </c>
      <c r="AC342" s="418">
        <f t="shared" ca="1" si="61"/>
        <v>161.31311654258266</v>
      </c>
    </row>
    <row r="343" spans="19:29">
      <c r="S343" s="418">
        <f t="shared" si="62"/>
        <v>3.3899999999999717</v>
      </c>
      <c r="T343" s="418">
        <f t="shared" ref="T343:T388" si="66">EXP(-S343*$C$13)</f>
        <v>0.90330050117477201</v>
      </c>
      <c r="U343" s="418">
        <f t="shared" ca="1" si="56"/>
        <v>1</v>
      </c>
      <c r="V343" s="418">
        <f t="shared" ca="1" si="63"/>
        <v>0.54038689323174049</v>
      </c>
      <c r="W343" s="418">
        <f t="shared" ca="1" si="64"/>
        <v>0</v>
      </c>
      <c r="X343" s="418">
        <f t="shared" ca="1" si="65"/>
        <v>0.54038689323174049</v>
      </c>
      <c r="Y343" s="418">
        <f t="shared" ca="1" si="57"/>
        <v>0</v>
      </c>
      <c r="Z343" s="418">
        <f t="shared" ca="1" si="58"/>
        <v>0.54038689323174049</v>
      </c>
      <c r="AA343" s="418">
        <f t="shared" ca="1" si="59"/>
        <v>162.11606796952213</v>
      </c>
      <c r="AB343" s="418">
        <f t="shared" ca="1" si="60"/>
        <v>162.11606796952213</v>
      </c>
      <c r="AC343" s="418">
        <f t="shared" ca="1" si="61"/>
        <v>162.11606796952213</v>
      </c>
    </row>
    <row r="344" spans="19:29">
      <c r="S344" s="418">
        <f t="shared" si="62"/>
        <v>3.3999999999999715</v>
      </c>
      <c r="T344" s="418">
        <f t="shared" si="66"/>
        <v>0.90302955166887755</v>
      </c>
      <c r="U344" s="418">
        <f t="shared" ca="1" si="56"/>
        <v>1</v>
      </c>
      <c r="V344" s="418">
        <f t="shared" ca="1" si="63"/>
        <v>0.54307666028146684</v>
      </c>
      <c r="W344" s="418">
        <f t="shared" ca="1" si="64"/>
        <v>0</v>
      </c>
      <c r="X344" s="418">
        <f t="shared" ca="1" si="65"/>
        <v>0.54307666028146684</v>
      </c>
      <c r="Y344" s="418">
        <f t="shared" ca="1" si="57"/>
        <v>0</v>
      </c>
      <c r="Z344" s="418">
        <f t="shared" ca="1" si="58"/>
        <v>0.54307666028146684</v>
      </c>
      <c r="AA344" s="418">
        <f t="shared" ca="1" si="59"/>
        <v>162.92299808444005</v>
      </c>
      <c r="AB344" s="418">
        <f t="shared" ca="1" si="60"/>
        <v>162.92299808444005</v>
      </c>
      <c r="AC344" s="418">
        <f t="shared" ca="1" si="61"/>
        <v>162.92299808444005</v>
      </c>
    </row>
    <row r="345" spans="19:29">
      <c r="S345" s="418">
        <f t="shared" si="62"/>
        <v>3.4099999999999713</v>
      </c>
      <c r="T345" s="418">
        <f t="shared" si="66"/>
        <v>0.90275868343564347</v>
      </c>
      <c r="U345" s="418">
        <f t="shared" ca="1" si="56"/>
        <v>1</v>
      </c>
      <c r="V345" s="418">
        <f t="shared" ca="1" si="63"/>
        <v>0.54577975473875162</v>
      </c>
      <c r="W345" s="418">
        <f t="shared" ca="1" si="64"/>
        <v>0</v>
      </c>
      <c r="X345" s="418">
        <f t="shared" ca="1" si="65"/>
        <v>0.54577975473875162</v>
      </c>
      <c r="Y345" s="418">
        <f t="shared" ca="1" si="57"/>
        <v>0</v>
      </c>
      <c r="Z345" s="418">
        <f t="shared" ca="1" si="58"/>
        <v>0.54577975473875162</v>
      </c>
      <c r="AA345" s="418">
        <f t="shared" ca="1" si="59"/>
        <v>163.73392642162548</v>
      </c>
      <c r="AB345" s="418">
        <f t="shared" ca="1" si="60"/>
        <v>163.73392642162548</v>
      </c>
      <c r="AC345" s="418">
        <f t="shared" ca="1" si="61"/>
        <v>163.73392642162548</v>
      </c>
    </row>
    <row r="346" spans="19:29">
      <c r="S346" s="418">
        <f t="shared" si="62"/>
        <v>3.4199999999999711</v>
      </c>
      <c r="T346" s="418">
        <f t="shared" si="66"/>
        <v>0.90248789645069138</v>
      </c>
      <c r="U346" s="418">
        <f t="shared" ca="1" si="56"/>
        <v>1</v>
      </c>
      <c r="V346" s="418">
        <f t="shared" ca="1" si="63"/>
        <v>0.54849624203158365</v>
      </c>
      <c r="W346" s="418">
        <f t="shared" ca="1" si="64"/>
        <v>0</v>
      </c>
      <c r="X346" s="418">
        <f t="shared" ca="1" si="65"/>
        <v>0.54849624203158365</v>
      </c>
      <c r="Y346" s="418">
        <f t="shared" ca="1" si="57"/>
        <v>0</v>
      </c>
      <c r="Z346" s="418">
        <f t="shared" ca="1" si="58"/>
        <v>0.54849624203158365</v>
      </c>
      <c r="AA346" s="418">
        <f t="shared" ca="1" si="59"/>
        <v>164.5488726094751</v>
      </c>
      <c r="AB346" s="418">
        <f t="shared" ca="1" si="60"/>
        <v>164.5488726094751</v>
      </c>
      <c r="AC346" s="418">
        <f t="shared" ca="1" si="61"/>
        <v>164.5488726094751</v>
      </c>
    </row>
    <row r="347" spans="19:29">
      <c r="S347" s="418">
        <f t="shared" si="62"/>
        <v>3.4299999999999708</v>
      </c>
      <c r="T347" s="418">
        <f t="shared" si="66"/>
        <v>0.90221719068965067</v>
      </c>
      <c r="U347" s="418">
        <f t="shared" ca="1" si="56"/>
        <v>1</v>
      </c>
      <c r="V347" s="418">
        <f t="shared" ca="1" si="63"/>
        <v>0.55122618790309474</v>
      </c>
      <c r="W347" s="418">
        <f t="shared" ca="1" si="64"/>
        <v>0</v>
      </c>
      <c r="X347" s="418">
        <f t="shared" ca="1" si="65"/>
        <v>0.55122618790309474</v>
      </c>
      <c r="Y347" s="418">
        <f t="shared" ca="1" si="57"/>
        <v>0</v>
      </c>
      <c r="Z347" s="418">
        <f t="shared" ca="1" si="58"/>
        <v>0.55122618790309474</v>
      </c>
      <c r="AA347" s="418">
        <f t="shared" ca="1" si="59"/>
        <v>165.36785637092842</v>
      </c>
      <c r="AB347" s="418">
        <f t="shared" ca="1" si="60"/>
        <v>165.36785637092842</v>
      </c>
      <c r="AC347" s="418">
        <f t="shared" ca="1" si="61"/>
        <v>165.36785637092842</v>
      </c>
    </row>
    <row r="348" spans="19:29">
      <c r="S348" s="418">
        <f t="shared" si="62"/>
        <v>3.4399999999999706</v>
      </c>
      <c r="T348" s="418">
        <f t="shared" si="66"/>
        <v>0.90194656612815771</v>
      </c>
      <c r="U348" s="418">
        <f t="shared" ca="1" si="56"/>
        <v>1</v>
      </c>
      <c r="V348" s="418">
        <f t="shared" ca="1" si="63"/>
        <v>0.55396965841301726</v>
      </c>
      <c r="W348" s="418">
        <f t="shared" ca="1" si="64"/>
        <v>0</v>
      </c>
      <c r="X348" s="418">
        <f t="shared" ca="1" si="65"/>
        <v>0.55396965841301726</v>
      </c>
      <c r="Y348" s="418">
        <f t="shared" ca="1" si="57"/>
        <v>0</v>
      </c>
      <c r="Z348" s="418">
        <f t="shared" ca="1" si="58"/>
        <v>0.55396965841301726</v>
      </c>
      <c r="AA348" s="418">
        <f t="shared" ca="1" si="59"/>
        <v>166.19089752390519</v>
      </c>
      <c r="AB348" s="418">
        <f t="shared" ca="1" si="60"/>
        <v>166.19089752390519</v>
      </c>
      <c r="AC348" s="418">
        <f t="shared" ca="1" si="61"/>
        <v>166.19089752390519</v>
      </c>
    </row>
    <row r="349" spans="19:29">
      <c r="S349" s="418">
        <f t="shared" si="62"/>
        <v>3.4499999999999704</v>
      </c>
      <c r="T349" s="418">
        <f t="shared" si="66"/>
        <v>0.90167602274185621</v>
      </c>
      <c r="U349" s="418">
        <f t="shared" ca="1" si="56"/>
        <v>1</v>
      </c>
      <c r="V349" s="418">
        <f t="shared" ca="1" si="63"/>
        <v>0.55672671993914724</v>
      </c>
      <c r="W349" s="418">
        <f t="shared" ca="1" si="64"/>
        <v>0</v>
      </c>
      <c r="X349" s="418">
        <f t="shared" ca="1" si="65"/>
        <v>0.55672671993914724</v>
      </c>
      <c r="Y349" s="418">
        <f t="shared" ca="1" si="57"/>
        <v>0</v>
      </c>
      <c r="Z349" s="418">
        <f t="shared" ca="1" si="58"/>
        <v>0.55672671993914724</v>
      </c>
      <c r="AA349" s="418">
        <f t="shared" ca="1" si="59"/>
        <v>167.01801598174418</v>
      </c>
      <c r="AB349" s="418">
        <f t="shared" ca="1" si="60"/>
        <v>167.01801598174418</v>
      </c>
      <c r="AC349" s="418">
        <f t="shared" ca="1" si="61"/>
        <v>167.01801598174418</v>
      </c>
    </row>
    <row r="350" spans="19:29">
      <c r="S350" s="418">
        <f t="shared" si="62"/>
        <v>3.4599999999999702</v>
      </c>
      <c r="T350" s="418">
        <f t="shared" si="66"/>
        <v>0.90140556050639742</v>
      </c>
      <c r="U350" s="418">
        <f t="shared" ca="1" si="56"/>
        <v>1</v>
      </c>
      <c r="V350" s="418">
        <f t="shared" ca="1" si="63"/>
        <v>0.559497439178814</v>
      </c>
      <c r="W350" s="418">
        <f t="shared" ca="1" si="64"/>
        <v>0</v>
      </c>
      <c r="X350" s="418">
        <f t="shared" ca="1" si="65"/>
        <v>0.559497439178814</v>
      </c>
      <c r="Y350" s="418">
        <f t="shared" ca="1" si="57"/>
        <v>0</v>
      </c>
      <c r="Z350" s="418">
        <f t="shared" ca="1" si="58"/>
        <v>0.559497439178814</v>
      </c>
      <c r="AA350" s="418">
        <f t="shared" ca="1" si="59"/>
        <v>167.8492317536442</v>
      </c>
      <c r="AB350" s="418">
        <f t="shared" ca="1" si="60"/>
        <v>167.8492317536442</v>
      </c>
      <c r="AC350" s="418">
        <f t="shared" ca="1" si="61"/>
        <v>167.8492317536442</v>
      </c>
    </row>
    <row r="351" spans="19:29">
      <c r="S351" s="418">
        <f t="shared" si="62"/>
        <v>3.46999999999997</v>
      </c>
      <c r="T351" s="418">
        <f t="shared" si="66"/>
        <v>0.90113517939743981</v>
      </c>
      <c r="U351" s="418">
        <f t="shared" ca="1" si="56"/>
        <v>1</v>
      </c>
      <c r="V351" s="418">
        <f t="shared" ca="1" si="63"/>
        <v>0.5622818831503561</v>
      </c>
      <c r="W351" s="418">
        <f t="shared" ca="1" si="64"/>
        <v>0</v>
      </c>
      <c r="X351" s="418">
        <f t="shared" ca="1" si="65"/>
        <v>0.5622818831503561</v>
      </c>
      <c r="Y351" s="418">
        <f t="shared" ca="1" si="57"/>
        <v>0</v>
      </c>
      <c r="Z351" s="418">
        <f t="shared" ca="1" si="58"/>
        <v>0.5622818831503561</v>
      </c>
      <c r="AA351" s="418">
        <f t="shared" ca="1" si="59"/>
        <v>168.68456494510684</v>
      </c>
      <c r="AB351" s="418">
        <f t="shared" ca="1" si="60"/>
        <v>168.68456494510684</v>
      </c>
      <c r="AC351" s="418">
        <f t="shared" ca="1" si="61"/>
        <v>168.68456494510684</v>
      </c>
    </row>
    <row r="352" spans="19:29">
      <c r="S352" s="418">
        <f t="shared" si="62"/>
        <v>3.4799999999999698</v>
      </c>
      <c r="T352" s="418">
        <f t="shared" si="66"/>
        <v>0.90086487939064885</v>
      </c>
      <c r="U352" s="418">
        <f t="shared" ca="1" si="56"/>
        <v>1</v>
      </c>
      <c r="V352" s="418">
        <f t="shared" ca="1" si="63"/>
        <v>0.56508011919460288</v>
      </c>
      <c r="W352" s="418">
        <f t="shared" ca="1" si="64"/>
        <v>0</v>
      </c>
      <c r="X352" s="418">
        <f t="shared" ca="1" si="65"/>
        <v>0.56508011919460288</v>
      </c>
      <c r="Y352" s="418">
        <f t="shared" ca="1" si="57"/>
        <v>0</v>
      </c>
      <c r="Z352" s="418">
        <f t="shared" ca="1" si="58"/>
        <v>0.56508011919460288</v>
      </c>
      <c r="AA352" s="418">
        <f t="shared" ca="1" si="59"/>
        <v>169.52403575838088</v>
      </c>
      <c r="AB352" s="418">
        <f t="shared" ca="1" si="60"/>
        <v>169.52403575838088</v>
      </c>
      <c r="AC352" s="418">
        <f t="shared" ca="1" si="61"/>
        <v>169.52403575838088</v>
      </c>
    </row>
    <row r="353" spans="19:29">
      <c r="S353" s="418">
        <f t="shared" si="62"/>
        <v>3.4899999999999696</v>
      </c>
      <c r="T353" s="418">
        <f t="shared" si="66"/>
        <v>0.90059466046169756</v>
      </c>
      <c r="U353" s="418">
        <f t="shared" ca="1" si="56"/>
        <v>1</v>
      </c>
      <c r="V353" s="418">
        <f t="shared" ca="1" si="63"/>
        <v>0.567892214976363</v>
      </c>
      <c r="W353" s="418">
        <f t="shared" ca="1" si="64"/>
        <v>0</v>
      </c>
      <c r="X353" s="418">
        <f t="shared" ca="1" si="65"/>
        <v>0.567892214976363</v>
      </c>
      <c r="Y353" s="418">
        <f t="shared" ca="1" si="57"/>
        <v>0</v>
      </c>
      <c r="Z353" s="418">
        <f t="shared" ca="1" si="58"/>
        <v>0.567892214976363</v>
      </c>
      <c r="AA353" s="418">
        <f t="shared" ca="1" si="59"/>
        <v>170.36766449290889</v>
      </c>
      <c r="AB353" s="418">
        <f t="shared" ca="1" si="60"/>
        <v>170.36766449290889</v>
      </c>
      <c r="AC353" s="418">
        <f t="shared" ca="1" si="61"/>
        <v>170.36766449290889</v>
      </c>
    </row>
    <row r="354" spans="19:29">
      <c r="S354" s="418">
        <f t="shared" si="62"/>
        <v>3.4999999999999694</v>
      </c>
      <c r="T354" s="418">
        <f t="shared" si="66"/>
        <v>0.9003245225862665</v>
      </c>
      <c r="U354" s="418">
        <f t="shared" ca="1" si="56"/>
        <v>1</v>
      </c>
      <c r="V354" s="418">
        <f t="shared" ca="1" si="63"/>
        <v>0.57071823848591852</v>
      </c>
      <c r="W354" s="418">
        <f t="shared" ca="1" si="64"/>
        <v>0</v>
      </c>
      <c r="X354" s="418">
        <f t="shared" ca="1" si="65"/>
        <v>0.57071823848591852</v>
      </c>
      <c r="Y354" s="418">
        <f t="shared" ca="1" si="57"/>
        <v>0</v>
      </c>
      <c r="Z354" s="418">
        <f t="shared" ca="1" si="58"/>
        <v>0.57071823848591852</v>
      </c>
      <c r="AA354" s="418">
        <f t="shared" ca="1" si="59"/>
        <v>171.21547154577556</v>
      </c>
      <c r="AB354" s="418">
        <f t="shared" ca="1" si="60"/>
        <v>171.21547154577556</v>
      </c>
      <c r="AC354" s="418">
        <f t="shared" ca="1" si="61"/>
        <v>171.21547154577556</v>
      </c>
    </row>
    <row r="355" spans="19:29">
      <c r="S355" s="418">
        <f t="shared" si="62"/>
        <v>3.5099999999999691</v>
      </c>
      <c r="T355" s="418">
        <f t="shared" si="66"/>
        <v>0.90005446574004289</v>
      </c>
      <c r="U355" s="418">
        <f t="shared" ca="1" si="56"/>
        <v>1</v>
      </c>
      <c r="V355" s="418">
        <f t="shared" ca="1" si="63"/>
        <v>0.57355825804052563</v>
      </c>
      <c r="W355" s="418">
        <f t="shared" ca="1" si="64"/>
        <v>0</v>
      </c>
      <c r="X355" s="418">
        <f t="shared" ca="1" si="65"/>
        <v>0.57355825804052563</v>
      </c>
      <c r="Y355" s="418">
        <f t="shared" ca="1" si="57"/>
        <v>0</v>
      </c>
      <c r="Z355" s="418">
        <f t="shared" ca="1" si="58"/>
        <v>0.57355825804052563</v>
      </c>
      <c r="AA355" s="418">
        <f t="shared" ca="1" si="59"/>
        <v>172.0674774121577</v>
      </c>
      <c r="AB355" s="418">
        <f t="shared" ca="1" si="60"/>
        <v>172.0674774121577</v>
      </c>
      <c r="AC355" s="418">
        <f t="shared" ca="1" si="61"/>
        <v>172.0674774121577</v>
      </c>
    </row>
    <row r="356" spans="19:29">
      <c r="S356" s="418">
        <f t="shared" si="62"/>
        <v>3.5199999999999689</v>
      </c>
      <c r="T356" s="418">
        <f t="shared" si="66"/>
        <v>0.89978448989872195</v>
      </c>
      <c r="U356" s="418">
        <f t="shared" ca="1" si="56"/>
        <v>1</v>
      </c>
      <c r="V356" s="418">
        <f t="shared" ca="1" si="63"/>
        <v>0.57641234228592131</v>
      </c>
      <c r="W356" s="418">
        <f t="shared" ca="1" si="64"/>
        <v>0</v>
      </c>
      <c r="X356" s="418">
        <f t="shared" ca="1" si="65"/>
        <v>0.57641234228592131</v>
      </c>
      <c r="Y356" s="418">
        <f t="shared" ca="1" si="57"/>
        <v>0</v>
      </c>
      <c r="Z356" s="418">
        <f t="shared" ca="1" si="58"/>
        <v>0.57641234228592131</v>
      </c>
      <c r="AA356" s="418">
        <f t="shared" ca="1" si="59"/>
        <v>172.92370268577639</v>
      </c>
      <c r="AB356" s="418">
        <f t="shared" ca="1" si="60"/>
        <v>172.92370268577639</v>
      </c>
      <c r="AC356" s="418">
        <f t="shared" ca="1" si="61"/>
        <v>172.92370268577639</v>
      </c>
    </row>
    <row r="357" spans="19:29">
      <c r="S357" s="418">
        <f t="shared" si="62"/>
        <v>3.5299999999999687</v>
      </c>
      <c r="T357" s="418">
        <f t="shared" si="66"/>
        <v>0.89951459503800568</v>
      </c>
      <c r="U357" s="418">
        <f t="shared" ca="1" si="56"/>
        <v>1</v>
      </c>
      <c r="V357" s="418">
        <f t="shared" ca="1" si="63"/>
        <v>0.5792805601978368</v>
      </c>
      <c r="W357" s="418">
        <f t="shared" ca="1" si="64"/>
        <v>0</v>
      </c>
      <c r="X357" s="418">
        <f t="shared" ca="1" si="65"/>
        <v>0.5792805601978368</v>
      </c>
      <c r="Y357" s="418">
        <f t="shared" ca="1" si="57"/>
        <v>0</v>
      </c>
      <c r="Z357" s="418">
        <f t="shared" ca="1" si="58"/>
        <v>0.5792805601978368</v>
      </c>
      <c r="AA357" s="418">
        <f t="shared" ca="1" si="59"/>
        <v>173.78416805935103</v>
      </c>
      <c r="AB357" s="418">
        <f t="shared" ca="1" si="60"/>
        <v>173.78416805935103</v>
      </c>
      <c r="AC357" s="418">
        <f t="shared" ca="1" si="61"/>
        <v>173.78416805935103</v>
      </c>
    </row>
    <row r="358" spans="19:29">
      <c r="S358" s="418">
        <f t="shared" si="62"/>
        <v>3.5399999999999685</v>
      </c>
      <c r="T358" s="418">
        <f t="shared" si="66"/>
        <v>0.89924478113360351</v>
      </c>
      <c r="U358" s="418">
        <f t="shared" ca="1" si="56"/>
        <v>1</v>
      </c>
      <c r="V358" s="418">
        <f t="shared" ca="1" si="63"/>
        <v>0.58216298108351672</v>
      </c>
      <c r="W358" s="418">
        <f t="shared" ca="1" si="64"/>
        <v>0</v>
      </c>
      <c r="X358" s="418">
        <f t="shared" ca="1" si="65"/>
        <v>0.58216298108351672</v>
      </c>
      <c r="Y358" s="418">
        <f t="shared" ca="1" si="57"/>
        <v>0</v>
      </c>
      <c r="Z358" s="418">
        <f t="shared" ca="1" si="58"/>
        <v>0.58216298108351672</v>
      </c>
      <c r="AA358" s="418">
        <f t="shared" ca="1" si="59"/>
        <v>174.64889432505501</v>
      </c>
      <c r="AB358" s="418">
        <f t="shared" ca="1" si="60"/>
        <v>174.64889432505501</v>
      </c>
      <c r="AC358" s="418">
        <f t="shared" ca="1" si="61"/>
        <v>174.64889432505501</v>
      </c>
    </row>
    <row r="359" spans="19:29">
      <c r="S359" s="418">
        <f t="shared" si="62"/>
        <v>3.5499999999999683</v>
      </c>
      <c r="T359" s="418">
        <f t="shared" si="66"/>
        <v>0.8989750481612323</v>
      </c>
      <c r="U359" s="418">
        <f t="shared" ca="1" si="56"/>
        <v>1</v>
      </c>
      <c r="V359" s="418">
        <f t="shared" ca="1" si="63"/>
        <v>0.58505967458324493</v>
      </c>
      <c r="W359" s="418">
        <f t="shared" ca="1" si="64"/>
        <v>0</v>
      </c>
      <c r="X359" s="418">
        <f t="shared" ca="1" si="65"/>
        <v>0.58505967458324493</v>
      </c>
      <c r="Y359" s="418">
        <f t="shared" ca="1" si="57"/>
        <v>0</v>
      </c>
      <c r="Z359" s="418">
        <f t="shared" ca="1" si="58"/>
        <v>0.58505967458324493</v>
      </c>
      <c r="AA359" s="418">
        <f t="shared" ca="1" si="59"/>
        <v>175.51790237497349</v>
      </c>
      <c r="AB359" s="418">
        <f t="shared" ca="1" si="60"/>
        <v>175.51790237497349</v>
      </c>
      <c r="AC359" s="418">
        <f t="shared" ca="1" si="61"/>
        <v>175.51790237497349</v>
      </c>
    </row>
    <row r="360" spans="19:29">
      <c r="S360" s="418">
        <f t="shared" si="62"/>
        <v>3.5599999999999681</v>
      </c>
      <c r="T360" s="418">
        <f t="shared" si="66"/>
        <v>0.89870539609661604</v>
      </c>
      <c r="U360" s="418">
        <f t="shared" ca="1" si="56"/>
        <v>1</v>
      </c>
      <c r="V360" s="418">
        <f t="shared" ca="1" si="63"/>
        <v>0.58797071067187689</v>
      </c>
      <c r="W360" s="418">
        <f t="shared" ca="1" si="64"/>
        <v>0</v>
      </c>
      <c r="X360" s="418">
        <f t="shared" ca="1" si="65"/>
        <v>0.58797071067187689</v>
      </c>
      <c r="Y360" s="418">
        <f t="shared" ca="1" si="57"/>
        <v>0</v>
      </c>
      <c r="Z360" s="418">
        <f t="shared" ca="1" si="58"/>
        <v>0.58797071067187689</v>
      </c>
      <c r="AA360" s="418">
        <f t="shared" ca="1" si="59"/>
        <v>176.39121320156306</v>
      </c>
      <c r="AB360" s="418">
        <f t="shared" ca="1" si="60"/>
        <v>176.39121320156306</v>
      </c>
      <c r="AC360" s="418">
        <f t="shared" ca="1" si="61"/>
        <v>176.39121320156306</v>
      </c>
    </row>
    <row r="361" spans="19:29">
      <c r="S361" s="418">
        <f t="shared" si="62"/>
        <v>3.5699999999999679</v>
      </c>
      <c r="T361" s="418">
        <f t="shared" si="66"/>
        <v>0.89843582491548601</v>
      </c>
      <c r="U361" s="418">
        <f t="shared" ca="1" si="56"/>
        <v>1</v>
      </c>
      <c r="V361" s="418">
        <f t="shared" ca="1" si="63"/>
        <v>0.59089615966037756</v>
      </c>
      <c r="W361" s="418">
        <f t="shared" ca="1" si="64"/>
        <v>0</v>
      </c>
      <c r="X361" s="418">
        <f t="shared" ca="1" si="65"/>
        <v>0.59089615966037756</v>
      </c>
      <c r="Y361" s="418">
        <f t="shared" ca="1" si="57"/>
        <v>0</v>
      </c>
      <c r="Z361" s="418">
        <f t="shared" ca="1" si="58"/>
        <v>0.59089615966037756</v>
      </c>
      <c r="AA361" s="418">
        <f t="shared" ca="1" si="59"/>
        <v>177.26884789811328</v>
      </c>
      <c r="AB361" s="418">
        <f t="shared" ca="1" si="60"/>
        <v>177.26884789811328</v>
      </c>
      <c r="AC361" s="418">
        <f t="shared" ca="1" si="61"/>
        <v>177.26884789811328</v>
      </c>
    </row>
    <row r="362" spans="19:29">
      <c r="S362" s="418">
        <f t="shared" si="62"/>
        <v>3.5799999999999677</v>
      </c>
      <c r="T362" s="418">
        <f t="shared" si="66"/>
        <v>0.89816633459358086</v>
      </c>
      <c r="U362" s="418">
        <f t="shared" ca="1" si="56"/>
        <v>1</v>
      </c>
      <c r="V362" s="418">
        <f t="shared" ca="1" si="63"/>
        <v>0.59383609219736688</v>
      </c>
      <c r="W362" s="418">
        <f t="shared" ca="1" si="64"/>
        <v>0</v>
      </c>
      <c r="X362" s="418">
        <f t="shared" ca="1" si="65"/>
        <v>0.59383609219736688</v>
      </c>
      <c r="Y362" s="418">
        <f t="shared" ca="1" si="57"/>
        <v>0</v>
      </c>
      <c r="Z362" s="418">
        <f t="shared" ca="1" si="58"/>
        <v>0.59383609219736688</v>
      </c>
      <c r="AA362" s="418">
        <f t="shared" ca="1" si="59"/>
        <v>178.15082765921005</v>
      </c>
      <c r="AB362" s="418">
        <f t="shared" ca="1" si="60"/>
        <v>178.15082765921005</v>
      </c>
      <c r="AC362" s="418">
        <f t="shared" ca="1" si="61"/>
        <v>178.15082765921005</v>
      </c>
    </row>
    <row r="363" spans="19:29">
      <c r="S363" s="418">
        <f t="shared" si="62"/>
        <v>3.5899999999999674</v>
      </c>
      <c r="T363" s="418">
        <f t="shared" si="66"/>
        <v>0.89789692510664632</v>
      </c>
      <c r="U363" s="418">
        <f t="shared" ca="1" si="56"/>
        <v>1</v>
      </c>
      <c r="V363" s="418">
        <f t="shared" ca="1" si="63"/>
        <v>0.59679057927067058</v>
      </c>
      <c r="W363" s="418">
        <f t="shared" ca="1" si="64"/>
        <v>0</v>
      </c>
      <c r="X363" s="418">
        <f t="shared" ca="1" si="65"/>
        <v>0.59679057927067058</v>
      </c>
      <c r="Y363" s="418">
        <f t="shared" ca="1" si="57"/>
        <v>0</v>
      </c>
      <c r="Z363" s="418">
        <f t="shared" ca="1" si="58"/>
        <v>0.59679057927067058</v>
      </c>
      <c r="AA363" s="418">
        <f t="shared" ca="1" si="59"/>
        <v>179.03717378120118</v>
      </c>
      <c r="AB363" s="418">
        <f t="shared" ca="1" si="60"/>
        <v>179.03717378120118</v>
      </c>
      <c r="AC363" s="418">
        <f t="shared" ca="1" si="61"/>
        <v>179.03717378120118</v>
      </c>
    </row>
    <row r="364" spans="19:29">
      <c r="S364" s="418">
        <f t="shared" si="62"/>
        <v>3.5999999999999672</v>
      </c>
      <c r="T364" s="418">
        <f t="shared" si="66"/>
        <v>0.89762759643043577</v>
      </c>
      <c r="U364" s="418">
        <f t="shared" ca="1" si="56"/>
        <v>1</v>
      </c>
      <c r="V364" s="418">
        <f t="shared" ca="1" si="63"/>
        <v>0.59975969220887781</v>
      </c>
      <c r="W364" s="418">
        <f t="shared" ca="1" si="64"/>
        <v>0</v>
      </c>
      <c r="X364" s="418">
        <f t="shared" ca="1" si="65"/>
        <v>0.59975969220887781</v>
      </c>
      <c r="Y364" s="418">
        <f t="shared" ca="1" si="57"/>
        <v>0</v>
      </c>
      <c r="Z364" s="418">
        <f t="shared" ca="1" si="58"/>
        <v>0.59975969220887781</v>
      </c>
      <c r="AA364" s="418">
        <f t="shared" ca="1" si="59"/>
        <v>179.92790766266336</v>
      </c>
      <c r="AB364" s="418">
        <f t="shared" ca="1" si="60"/>
        <v>179.92790766266336</v>
      </c>
      <c r="AC364" s="418">
        <f t="shared" ca="1" si="61"/>
        <v>179.92790766266336</v>
      </c>
    </row>
    <row r="365" spans="19:29">
      <c r="S365" s="418">
        <f t="shared" si="62"/>
        <v>3.609999999999967</v>
      </c>
      <c r="T365" s="418">
        <f t="shared" si="66"/>
        <v>0.89735834854070951</v>
      </c>
      <c r="U365" s="418">
        <f t="shared" ca="1" si="56"/>
        <v>1</v>
      </c>
      <c r="V365" s="418">
        <f t="shared" ca="1" si="63"/>
        <v>0.60274350268290555</v>
      </c>
      <c r="W365" s="418">
        <f t="shared" ca="1" si="64"/>
        <v>0</v>
      </c>
      <c r="X365" s="418">
        <f t="shared" ca="1" si="65"/>
        <v>0.60274350268290555</v>
      </c>
      <c r="Y365" s="418">
        <f t="shared" ca="1" si="57"/>
        <v>0</v>
      </c>
      <c r="Z365" s="418">
        <f t="shared" ca="1" si="58"/>
        <v>0.60274350268290555</v>
      </c>
      <c r="AA365" s="418">
        <f t="shared" ca="1" si="59"/>
        <v>180.82305080487166</v>
      </c>
      <c r="AB365" s="418">
        <f t="shared" ca="1" si="60"/>
        <v>180.82305080487166</v>
      </c>
      <c r="AC365" s="418">
        <f t="shared" ca="1" si="61"/>
        <v>180.82305080487166</v>
      </c>
    </row>
    <row r="366" spans="19:29">
      <c r="S366" s="418">
        <f t="shared" si="62"/>
        <v>3.6199999999999668</v>
      </c>
      <c r="T366" s="418">
        <f t="shared" si="66"/>
        <v>0.89708918141323513</v>
      </c>
      <c r="U366" s="418">
        <f t="shared" ca="1" si="56"/>
        <v>1</v>
      </c>
      <c r="V366" s="418">
        <f t="shared" ca="1" si="63"/>
        <v>0.60574208270756902</v>
      </c>
      <c r="W366" s="418">
        <f t="shared" ca="1" si="64"/>
        <v>0</v>
      </c>
      <c r="X366" s="418">
        <f t="shared" ca="1" si="65"/>
        <v>0.60574208270756902</v>
      </c>
      <c r="Y366" s="418">
        <f t="shared" ca="1" si="57"/>
        <v>0</v>
      </c>
      <c r="Z366" s="418">
        <f t="shared" ca="1" si="58"/>
        <v>0.60574208270756902</v>
      </c>
      <c r="AA366" s="418">
        <f t="shared" ca="1" si="59"/>
        <v>181.72262481227071</v>
      </c>
      <c r="AB366" s="418">
        <f t="shared" ca="1" si="60"/>
        <v>181.72262481227071</v>
      </c>
      <c r="AC366" s="418">
        <f t="shared" ca="1" si="61"/>
        <v>181.72262481227071</v>
      </c>
    </row>
    <row r="367" spans="19:29">
      <c r="S367" s="418">
        <f t="shared" si="62"/>
        <v>3.6299999999999666</v>
      </c>
      <c r="T367" s="418">
        <f t="shared" si="66"/>
        <v>0.89682009502378768</v>
      </c>
      <c r="U367" s="418">
        <f t="shared" ca="1" si="56"/>
        <v>1</v>
      </c>
      <c r="V367" s="418">
        <f t="shared" ca="1" si="63"/>
        <v>0.60875550464315842</v>
      </c>
      <c r="W367" s="418">
        <f t="shared" ca="1" si="64"/>
        <v>0</v>
      </c>
      <c r="X367" s="418">
        <f t="shared" ca="1" si="65"/>
        <v>0.60875550464315842</v>
      </c>
      <c r="Y367" s="418">
        <f t="shared" ca="1" si="57"/>
        <v>0</v>
      </c>
      <c r="Z367" s="418">
        <f t="shared" ca="1" si="58"/>
        <v>0.60875550464315842</v>
      </c>
      <c r="AA367" s="418">
        <f t="shared" ca="1" si="59"/>
        <v>182.62665139294754</v>
      </c>
      <c r="AB367" s="418">
        <f t="shared" ca="1" si="60"/>
        <v>182.62665139294754</v>
      </c>
      <c r="AC367" s="418">
        <f t="shared" ca="1" si="61"/>
        <v>182.62665139294754</v>
      </c>
    </row>
    <row r="368" spans="19:29">
      <c r="S368" s="418">
        <f t="shared" si="62"/>
        <v>3.6399999999999664</v>
      </c>
      <c r="T368" s="418">
        <f t="shared" si="66"/>
        <v>0.89655108934814942</v>
      </c>
      <c r="U368" s="418">
        <f t="shared" ca="1" si="56"/>
        <v>1</v>
      </c>
      <c r="V368" s="418">
        <f t="shared" ca="1" si="63"/>
        <v>0.61178384119702278</v>
      </c>
      <c r="W368" s="418">
        <f t="shared" ca="1" si="64"/>
        <v>0</v>
      </c>
      <c r="X368" s="418">
        <f t="shared" ca="1" si="65"/>
        <v>0.61178384119702278</v>
      </c>
      <c r="Y368" s="418">
        <f t="shared" ca="1" si="57"/>
        <v>0</v>
      </c>
      <c r="Z368" s="418">
        <f t="shared" ca="1" si="58"/>
        <v>0.61178384119702278</v>
      </c>
      <c r="AA368" s="418">
        <f t="shared" ca="1" si="59"/>
        <v>183.53515235910683</v>
      </c>
      <c r="AB368" s="418">
        <f t="shared" ca="1" si="60"/>
        <v>183.53515235910683</v>
      </c>
      <c r="AC368" s="418">
        <f t="shared" ca="1" si="61"/>
        <v>183.53515235910683</v>
      </c>
    </row>
    <row r="369" spans="19:29">
      <c r="S369" s="418">
        <f t="shared" si="62"/>
        <v>3.6499999999999662</v>
      </c>
      <c r="T369" s="418">
        <f t="shared" si="66"/>
        <v>0.89628216436210983</v>
      </c>
      <c r="U369" s="418">
        <f t="shared" ca="1" si="56"/>
        <v>1</v>
      </c>
      <c r="V369" s="418">
        <f t="shared" ca="1" si="63"/>
        <v>0.61482716542516003</v>
      </c>
      <c r="W369" s="418">
        <f t="shared" ca="1" si="64"/>
        <v>0</v>
      </c>
      <c r="X369" s="418">
        <f t="shared" ca="1" si="65"/>
        <v>0.61482716542516003</v>
      </c>
      <c r="Y369" s="418">
        <f t="shared" ca="1" si="57"/>
        <v>0</v>
      </c>
      <c r="Z369" s="418">
        <f t="shared" ca="1" si="58"/>
        <v>0.61482716542516003</v>
      </c>
      <c r="AA369" s="418">
        <f t="shared" ca="1" si="59"/>
        <v>184.44814962754802</v>
      </c>
      <c r="AB369" s="418">
        <f t="shared" ca="1" si="60"/>
        <v>184.44814962754802</v>
      </c>
      <c r="AC369" s="418">
        <f t="shared" ca="1" si="61"/>
        <v>184.44814962754802</v>
      </c>
    </row>
    <row r="370" spans="19:29">
      <c r="S370" s="418">
        <f t="shared" si="62"/>
        <v>3.6599999999999659</v>
      </c>
      <c r="T370" s="418">
        <f t="shared" si="66"/>
        <v>0.89601332004146572</v>
      </c>
      <c r="U370" s="418">
        <f t="shared" ca="1" si="56"/>
        <v>1</v>
      </c>
      <c r="V370" s="418">
        <f t="shared" ca="1" si="63"/>
        <v>0.61788555073381313</v>
      </c>
      <c r="W370" s="418">
        <f t="shared" ca="1" si="64"/>
        <v>0</v>
      </c>
      <c r="X370" s="418">
        <f t="shared" ca="1" si="65"/>
        <v>0.61788555073381313</v>
      </c>
      <c r="Y370" s="418">
        <f t="shared" ca="1" si="57"/>
        <v>0</v>
      </c>
      <c r="Z370" s="418">
        <f t="shared" ca="1" si="58"/>
        <v>0.61788555073381313</v>
      </c>
      <c r="AA370" s="418">
        <f t="shared" ca="1" si="59"/>
        <v>185.36566522014394</v>
      </c>
      <c r="AB370" s="418">
        <f t="shared" ca="1" si="60"/>
        <v>185.36566522014394</v>
      </c>
      <c r="AC370" s="418">
        <f t="shared" ca="1" si="61"/>
        <v>185.36566522014394</v>
      </c>
    </row>
    <row r="371" spans="19:29">
      <c r="S371" s="418">
        <f t="shared" si="62"/>
        <v>3.6699999999999657</v>
      </c>
      <c r="T371" s="418">
        <f t="shared" si="66"/>
        <v>0.89574455636202088</v>
      </c>
      <c r="U371" s="418">
        <f t="shared" ca="1" si="56"/>
        <v>1</v>
      </c>
      <c r="V371" s="418">
        <f t="shared" ca="1" si="63"/>
        <v>0.6209590708810736</v>
      </c>
      <c r="W371" s="418">
        <f t="shared" ca="1" si="64"/>
        <v>0</v>
      </c>
      <c r="X371" s="418">
        <f t="shared" ca="1" si="65"/>
        <v>0.6209590708810736</v>
      </c>
      <c r="Y371" s="418">
        <f t="shared" ca="1" si="57"/>
        <v>0</v>
      </c>
      <c r="Z371" s="418">
        <f t="shared" ca="1" si="58"/>
        <v>0.6209590708810736</v>
      </c>
      <c r="AA371" s="418">
        <f t="shared" ca="1" si="59"/>
        <v>186.28772126432207</v>
      </c>
      <c r="AB371" s="418">
        <f t="shared" ca="1" si="60"/>
        <v>186.28772126432207</v>
      </c>
      <c r="AC371" s="418">
        <f t="shared" ca="1" si="61"/>
        <v>186.28772126432207</v>
      </c>
    </row>
    <row r="372" spans="19:29">
      <c r="S372" s="418">
        <f t="shared" si="62"/>
        <v>3.6799999999999655</v>
      </c>
      <c r="T372" s="418">
        <f t="shared" si="66"/>
        <v>0.89547587329958678</v>
      </c>
      <c r="U372" s="418">
        <f t="shared" ca="1" si="56"/>
        <v>1</v>
      </c>
      <c r="V372" s="418">
        <f t="shared" ca="1" si="63"/>
        <v>0.62404779997849102</v>
      </c>
      <c r="W372" s="418">
        <f t="shared" ca="1" si="64"/>
        <v>0</v>
      </c>
      <c r="X372" s="418">
        <f t="shared" ca="1" si="65"/>
        <v>0.62404779997849102</v>
      </c>
      <c r="Y372" s="418">
        <f t="shared" ca="1" si="57"/>
        <v>0</v>
      </c>
      <c r="Z372" s="418">
        <f t="shared" ca="1" si="58"/>
        <v>0.62404779997849102</v>
      </c>
      <c r="AA372" s="418">
        <f t="shared" ca="1" si="59"/>
        <v>187.2143399935473</v>
      </c>
      <c r="AB372" s="418">
        <f t="shared" ca="1" si="60"/>
        <v>187.2143399935473</v>
      </c>
      <c r="AC372" s="418">
        <f t="shared" ca="1" si="61"/>
        <v>187.2143399935473</v>
      </c>
    </row>
    <row r="373" spans="19:29">
      <c r="S373" s="418">
        <f t="shared" si="62"/>
        <v>3.6899999999999653</v>
      </c>
      <c r="T373" s="418">
        <f t="shared" si="66"/>
        <v>0.89520727082998186</v>
      </c>
      <c r="U373" s="418">
        <f t="shared" ca="1" si="56"/>
        <v>1</v>
      </c>
      <c r="V373" s="418">
        <f t="shared" ca="1" si="63"/>
        <v>0.62715181249268936</v>
      </c>
      <c r="W373" s="418">
        <f t="shared" ca="1" si="64"/>
        <v>0</v>
      </c>
      <c r="X373" s="418">
        <f t="shared" ca="1" si="65"/>
        <v>0.62715181249268936</v>
      </c>
      <c r="Y373" s="418">
        <f t="shared" ca="1" si="57"/>
        <v>0</v>
      </c>
      <c r="Z373" s="418">
        <f t="shared" ca="1" si="58"/>
        <v>0.62715181249268936</v>
      </c>
      <c r="AA373" s="418">
        <f t="shared" ca="1" si="59"/>
        <v>188.14554374780681</v>
      </c>
      <c r="AB373" s="418">
        <f t="shared" ca="1" si="60"/>
        <v>188.14554374780681</v>
      </c>
      <c r="AC373" s="418">
        <f t="shared" ca="1" si="61"/>
        <v>188.14554374780681</v>
      </c>
    </row>
    <row r="374" spans="19:29">
      <c r="S374" s="418">
        <f t="shared" si="62"/>
        <v>3.6999999999999651</v>
      </c>
      <c r="T374" s="418">
        <f t="shared" si="66"/>
        <v>0.89493874892903191</v>
      </c>
      <c r="U374" s="418">
        <f t="shared" ca="1" si="56"/>
        <v>1</v>
      </c>
      <c r="V374" s="418">
        <f t="shared" ca="1" si="63"/>
        <v>0.63027118324698983</v>
      </c>
      <c r="W374" s="418">
        <f t="shared" ca="1" si="64"/>
        <v>0</v>
      </c>
      <c r="X374" s="418">
        <f t="shared" ca="1" si="65"/>
        <v>0.63027118324698983</v>
      </c>
      <c r="Y374" s="418">
        <f t="shared" ca="1" si="57"/>
        <v>0</v>
      </c>
      <c r="Z374" s="418">
        <f t="shared" ca="1" si="58"/>
        <v>0.63027118324698983</v>
      </c>
      <c r="AA374" s="418">
        <f t="shared" ca="1" si="59"/>
        <v>189.08135497409694</v>
      </c>
      <c r="AB374" s="418">
        <f t="shared" ca="1" si="60"/>
        <v>189.08135497409694</v>
      </c>
      <c r="AC374" s="418">
        <f t="shared" ca="1" si="61"/>
        <v>189.08135497409694</v>
      </c>
    </row>
    <row r="375" spans="19:29">
      <c r="S375" s="418">
        <f t="shared" si="62"/>
        <v>3.7099999999999649</v>
      </c>
      <c r="T375" s="418">
        <f t="shared" si="66"/>
        <v>0.89467030757257004</v>
      </c>
      <c r="U375" s="418">
        <f t="shared" ca="1" si="56"/>
        <v>1</v>
      </c>
      <c r="V375" s="418">
        <f t="shared" ca="1" si="63"/>
        <v>0.63340598742304011</v>
      </c>
      <c r="W375" s="418">
        <f t="shared" ca="1" si="64"/>
        <v>0</v>
      </c>
      <c r="X375" s="418">
        <f t="shared" ca="1" si="65"/>
        <v>0.63340598742304011</v>
      </c>
      <c r="Y375" s="418">
        <f t="shared" ca="1" si="57"/>
        <v>0</v>
      </c>
      <c r="Z375" s="418">
        <f t="shared" ca="1" si="58"/>
        <v>0.63340598742304011</v>
      </c>
      <c r="AA375" s="418">
        <f t="shared" ca="1" si="59"/>
        <v>190.02179622691204</v>
      </c>
      <c r="AB375" s="418">
        <f t="shared" ca="1" si="60"/>
        <v>190.02179622691204</v>
      </c>
      <c r="AC375" s="418">
        <f t="shared" ca="1" si="61"/>
        <v>190.02179622691204</v>
      </c>
    </row>
    <row r="376" spans="19:29">
      <c r="S376" s="418">
        <f t="shared" si="62"/>
        <v>3.7199999999999647</v>
      </c>
      <c r="T376" s="418">
        <f t="shared" si="66"/>
        <v>0.89440194673643636</v>
      </c>
      <c r="U376" s="418">
        <f t="shared" ca="1" si="56"/>
        <v>1</v>
      </c>
      <c r="V376" s="418">
        <f t="shared" ca="1" si="63"/>
        <v>0.63655630056245105</v>
      </c>
      <c r="W376" s="418">
        <f t="shared" ca="1" si="64"/>
        <v>0</v>
      </c>
      <c r="X376" s="418">
        <f t="shared" ca="1" si="65"/>
        <v>0.63655630056245105</v>
      </c>
      <c r="Y376" s="418">
        <f t="shared" ca="1" si="57"/>
        <v>0</v>
      </c>
      <c r="Z376" s="418">
        <f t="shared" ca="1" si="58"/>
        <v>0.63655630056245105</v>
      </c>
      <c r="AA376" s="418">
        <f t="shared" ca="1" si="59"/>
        <v>190.96689016873532</v>
      </c>
      <c r="AB376" s="418">
        <f t="shared" ca="1" si="60"/>
        <v>190.96689016873532</v>
      </c>
      <c r="AC376" s="418">
        <f t="shared" ca="1" si="61"/>
        <v>190.96689016873532</v>
      </c>
    </row>
    <row r="377" spans="19:29">
      <c r="S377" s="418">
        <f t="shared" si="62"/>
        <v>3.7299999999999645</v>
      </c>
      <c r="T377" s="418">
        <f t="shared" si="66"/>
        <v>0.89413366639647851</v>
      </c>
      <c r="U377" s="418">
        <f t="shared" ca="1" si="56"/>
        <v>1</v>
      </c>
      <c r="V377" s="418">
        <f t="shared" ca="1" si="63"/>
        <v>0.63972219856843893</v>
      </c>
      <c r="W377" s="418">
        <f t="shared" ca="1" si="64"/>
        <v>0</v>
      </c>
      <c r="X377" s="418">
        <f t="shared" ca="1" si="65"/>
        <v>0.63972219856843893</v>
      </c>
      <c r="Y377" s="418">
        <f t="shared" ca="1" si="57"/>
        <v>0</v>
      </c>
      <c r="Z377" s="418">
        <f t="shared" ca="1" si="58"/>
        <v>0.63972219856843893</v>
      </c>
      <c r="AA377" s="418">
        <f t="shared" ca="1" si="59"/>
        <v>191.91665957053169</v>
      </c>
      <c r="AB377" s="418">
        <f t="shared" ca="1" si="60"/>
        <v>191.91665957053169</v>
      </c>
      <c r="AC377" s="418">
        <f t="shared" ca="1" si="61"/>
        <v>191.91665957053169</v>
      </c>
    </row>
    <row r="378" spans="19:29">
      <c r="S378" s="418">
        <f t="shared" si="62"/>
        <v>3.7399999999999642</v>
      </c>
      <c r="T378" s="418">
        <f t="shared" si="66"/>
        <v>0.89386546652855126</v>
      </c>
      <c r="U378" s="418">
        <f t="shared" ca="1" si="56"/>
        <v>1</v>
      </c>
      <c r="V378" s="418">
        <f t="shared" ca="1" si="63"/>
        <v>0.64290375770747521</v>
      </c>
      <c r="W378" s="418">
        <f t="shared" ca="1" si="64"/>
        <v>0</v>
      </c>
      <c r="X378" s="418">
        <f t="shared" ca="1" si="65"/>
        <v>0.64290375770747521</v>
      </c>
      <c r="Y378" s="418">
        <f t="shared" ca="1" si="57"/>
        <v>0</v>
      </c>
      <c r="Z378" s="418">
        <f t="shared" ca="1" si="58"/>
        <v>0.64290375770747521</v>
      </c>
      <c r="AA378" s="418">
        <f t="shared" ca="1" si="59"/>
        <v>192.87112731224255</v>
      </c>
      <c r="AB378" s="418">
        <f t="shared" ca="1" si="60"/>
        <v>192.87112731224255</v>
      </c>
      <c r="AC378" s="418">
        <f t="shared" ca="1" si="61"/>
        <v>192.87112731224255</v>
      </c>
    </row>
    <row r="379" spans="19:29">
      <c r="S379" s="418">
        <f t="shared" si="62"/>
        <v>3.749999999999964</v>
      </c>
      <c r="T379" s="418">
        <f t="shared" si="66"/>
        <v>0.89359734710851668</v>
      </c>
      <c r="U379" s="418">
        <f t="shared" ca="1" si="56"/>
        <v>1</v>
      </c>
      <c r="V379" s="418">
        <f t="shared" ca="1" si="63"/>
        <v>0.6461010546109428</v>
      </c>
      <c r="W379" s="418">
        <f t="shared" ca="1" si="64"/>
        <v>0</v>
      </c>
      <c r="X379" s="418">
        <f t="shared" ca="1" si="65"/>
        <v>0.6461010546109428</v>
      </c>
      <c r="Y379" s="418">
        <f t="shared" ca="1" si="57"/>
        <v>0</v>
      </c>
      <c r="Z379" s="418">
        <f t="shared" ca="1" si="58"/>
        <v>0.6461010546109428</v>
      </c>
      <c r="AA379" s="418">
        <f t="shared" ca="1" si="59"/>
        <v>193.83031638328285</v>
      </c>
      <c r="AB379" s="418">
        <f t="shared" ca="1" si="60"/>
        <v>193.83031638328285</v>
      </c>
      <c r="AC379" s="418">
        <f t="shared" ca="1" si="61"/>
        <v>193.83031638328285</v>
      </c>
    </row>
    <row r="380" spans="19:29">
      <c r="S380" s="418">
        <f t="shared" si="62"/>
        <v>3.7599999999999638</v>
      </c>
      <c r="T380" s="418">
        <f t="shared" si="66"/>
        <v>0.89332930811224387</v>
      </c>
      <c r="U380" s="418">
        <f t="shared" ca="1" si="56"/>
        <v>1</v>
      </c>
      <c r="V380" s="418">
        <f t="shared" ca="1" si="63"/>
        <v>0.64931416627679883</v>
      </c>
      <c r="W380" s="418">
        <f t="shared" ca="1" si="64"/>
        <v>0</v>
      </c>
      <c r="X380" s="418">
        <f t="shared" ca="1" si="65"/>
        <v>0.64931416627679883</v>
      </c>
      <c r="Y380" s="418">
        <f t="shared" ca="1" si="57"/>
        <v>0</v>
      </c>
      <c r="Z380" s="418">
        <f t="shared" ca="1" si="58"/>
        <v>0.64931416627679883</v>
      </c>
      <c r="AA380" s="418">
        <f t="shared" ca="1" si="59"/>
        <v>194.79424988303964</v>
      </c>
      <c r="AB380" s="418">
        <f t="shared" ca="1" si="60"/>
        <v>194.79424988303964</v>
      </c>
      <c r="AC380" s="418">
        <f t="shared" ca="1" si="61"/>
        <v>194.79424988303964</v>
      </c>
    </row>
    <row r="381" spans="19:29">
      <c r="S381" s="418">
        <f t="shared" si="62"/>
        <v>3.7699999999999636</v>
      </c>
      <c r="T381" s="418">
        <f t="shared" si="66"/>
        <v>0.89306134951560934</v>
      </c>
      <c r="U381" s="418">
        <f t="shared" ca="1" si="56"/>
        <v>1</v>
      </c>
      <c r="V381" s="418">
        <f t="shared" ca="1" si="63"/>
        <v>0.65254317007124418</v>
      </c>
      <c r="W381" s="418">
        <f t="shared" ca="1" si="64"/>
        <v>0</v>
      </c>
      <c r="X381" s="418">
        <f t="shared" ca="1" si="65"/>
        <v>0.65254317007124418</v>
      </c>
      <c r="Y381" s="418">
        <f t="shared" ca="1" si="57"/>
        <v>0</v>
      </c>
      <c r="Z381" s="418">
        <f t="shared" ca="1" si="58"/>
        <v>0.65254317007124418</v>
      </c>
      <c r="AA381" s="418">
        <f t="shared" ca="1" si="59"/>
        <v>195.76295102137325</v>
      </c>
      <c r="AB381" s="418">
        <f t="shared" ca="1" si="60"/>
        <v>195.76295102137325</v>
      </c>
      <c r="AC381" s="418">
        <f t="shared" ca="1" si="61"/>
        <v>195.76295102137325</v>
      </c>
    </row>
    <row r="382" spans="19:29">
      <c r="S382" s="418">
        <f t="shared" si="62"/>
        <v>3.7799999999999634</v>
      </c>
      <c r="T382" s="418">
        <f t="shared" si="66"/>
        <v>0.89279347129449693</v>
      </c>
      <c r="U382" s="418">
        <f t="shared" ca="1" si="56"/>
        <v>1</v>
      </c>
      <c r="V382" s="418">
        <f t="shared" ca="1" si="63"/>
        <v>0.65578814373040017</v>
      </c>
      <c r="W382" s="418">
        <f t="shared" ca="1" si="64"/>
        <v>0</v>
      </c>
      <c r="X382" s="418">
        <f t="shared" ca="1" si="65"/>
        <v>0.65578814373040017</v>
      </c>
      <c r="Y382" s="418">
        <f t="shared" ca="1" si="57"/>
        <v>0</v>
      </c>
      <c r="Z382" s="418">
        <f t="shared" ca="1" si="58"/>
        <v>0.65578814373040017</v>
      </c>
      <c r="AA382" s="418">
        <f t="shared" ca="1" si="59"/>
        <v>196.73644311912005</v>
      </c>
      <c r="AB382" s="418">
        <f t="shared" ca="1" si="60"/>
        <v>196.73644311912005</v>
      </c>
      <c r="AC382" s="418">
        <f t="shared" ca="1" si="61"/>
        <v>196.73644311912005</v>
      </c>
    </row>
    <row r="383" spans="19:29">
      <c r="S383" s="418">
        <f t="shared" si="62"/>
        <v>3.7899999999999632</v>
      </c>
      <c r="T383" s="418">
        <f t="shared" si="66"/>
        <v>0.89252567342479749</v>
      </c>
      <c r="U383" s="418">
        <f t="shared" ca="1" si="56"/>
        <v>1</v>
      </c>
      <c r="V383" s="418">
        <f t="shared" ca="1" si="63"/>
        <v>0.65904916536199143</v>
      </c>
      <c r="W383" s="418">
        <f t="shared" ca="1" si="64"/>
        <v>0</v>
      </c>
      <c r="X383" s="418">
        <f t="shared" ca="1" si="65"/>
        <v>0.65904916536199143</v>
      </c>
      <c r="Y383" s="418">
        <f t="shared" ca="1" si="57"/>
        <v>0</v>
      </c>
      <c r="Z383" s="418">
        <f t="shared" ca="1" si="58"/>
        <v>0.65904916536199143</v>
      </c>
      <c r="AA383" s="418">
        <f t="shared" ca="1" si="59"/>
        <v>197.71474960859743</v>
      </c>
      <c r="AB383" s="418">
        <f t="shared" ca="1" si="60"/>
        <v>197.71474960859743</v>
      </c>
      <c r="AC383" s="418">
        <f t="shared" ca="1" si="61"/>
        <v>197.71474960859743</v>
      </c>
    </row>
    <row r="384" spans="19:29">
      <c r="S384" s="418">
        <f t="shared" si="62"/>
        <v>3.799999999999963</v>
      </c>
      <c r="T384" s="418">
        <f t="shared" si="66"/>
        <v>0.8922579558824093</v>
      </c>
      <c r="U384" s="418">
        <f t="shared" ca="1" si="56"/>
        <v>1</v>
      </c>
      <c r="V384" s="418">
        <f t="shared" ca="1" si="63"/>
        <v>0.66232631344703619</v>
      </c>
      <c r="W384" s="418">
        <f t="shared" ca="1" si="64"/>
        <v>0</v>
      </c>
      <c r="X384" s="418">
        <f t="shared" ca="1" si="65"/>
        <v>0.66232631344703619</v>
      </c>
      <c r="Y384" s="418">
        <f t="shared" ca="1" si="57"/>
        <v>0</v>
      </c>
      <c r="Z384" s="418">
        <f t="shared" ca="1" si="58"/>
        <v>0.66232631344703619</v>
      </c>
      <c r="AA384" s="418">
        <f t="shared" ca="1" si="59"/>
        <v>198.69789403411085</v>
      </c>
      <c r="AB384" s="418">
        <f t="shared" ca="1" si="60"/>
        <v>198.69789403411085</v>
      </c>
      <c r="AC384" s="418">
        <f t="shared" ca="1" si="61"/>
        <v>198.69789403411085</v>
      </c>
    </row>
    <row r="385" spans="19:29">
      <c r="S385" s="418">
        <f t="shared" si="62"/>
        <v>3.8099999999999627</v>
      </c>
      <c r="T385" s="418">
        <f t="shared" si="66"/>
        <v>0.89199031864323775</v>
      </c>
      <c r="U385" s="418">
        <f t="shared" ca="1" si="56"/>
        <v>1</v>
      </c>
      <c r="V385" s="418">
        <f t="shared" ca="1" si="63"/>
        <v>0.66561966684154283</v>
      </c>
      <c r="W385" s="418">
        <f t="shared" ca="1" si="64"/>
        <v>0</v>
      </c>
      <c r="X385" s="418">
        <f t="shared" ca="1" si="65"/>
        <v>0.66561966684154283</v>
      </c>
      <c r="Y385" s="418">
        <f t="shared" ca="1" si="57"/>
        <v>0</v>
      </c>
      <c r="Z385" s="418">
        <f t="shared" ca="1" si="58"/>
        <v>0.66561966684154283</v>
      </c>
      <c r="AA385" s="418">
        <f t="shared" ca="1" si="59"/>
        <v>199.68590005246284</v>
      </c>
      <c r="AB385" s="418">
        <f t="shared" ca="1" si="60"/>
        <v>199.68590005246284</v>
      </c>
      <c r="AC385" s="418">
        <f t="shared" ca="1" si="61"/>
        <v>199.68590005246284</v>
      </c>
    </row>
    <row r="386" spans="19:29">
      <c r="S386" s="418">
        <f t="shared" si="62"/>
        <v>3.8199999999999625</v>
      </c>
      <c r="T386" s="418">
        <f t="shared" si="66"/>
        <v>0.89172276168319553</v>
      </c>
      <c r="U386" s="418">
        <f t="shared" ca="1" si="56"/>
        <v>1</v>
      </c>
      <c r="V386" s="418">
        <f t="shared" ca="1" si="63"/>
        <v>0.66892930477821366</v>
      </c>
      <c r="W386" s="418">
        <f t="shared" ca="1" si="64"/>
        <v>0</v>
      </c>
      <c r="X386" s="418">
        <f t="shared" ca="1" si="65"/>
        <v>0.66892930477821366</v>
      </c>
      <c r="Y386" s="418">
        <f t="shared" ca="1" si="57"/>
        <v>0</v>
      </c>
      <c r="Z386" s="418">
        <f t="shared" ca="1" si="58"/>
        <v>0.66892930477821366</v>
      </c>
      <c r="AA386" s="418">
        <f t="shared" ca="1" si="59"/>
        <v>200.67879143346408</v>
      </c>
      <c r="AB386" s="418">
        <f t="shared" ca="1" si="60"/>
        <v>200.67879143346408</v>
      </c>
      <c r="AC386" s="418">
        <f t="shared" ca="1" si="61"/>
        <v>200.67879143346408</v>
      </c>
    </row>
    <row r="387" spans="19:29">
      <c r="S387" s="418">
        <f t="shared" si="62"/>
        <v>3.8299999999999623</v>
      </c>
      <c r="T387" s="418">
        <f t="shared" si="66"/>
        <v>0.89145528497820237</v>
      </c>
      <c r="U387" s="418">
        <f t="shared" ca="1" si="56"/>
        <v>1</v>
      </c>
      <c r="V387" s="418">
        <f t="shared" ca="1" si="63"/>
        <v>0.67225530686815516</v>
      </c>
      <c r="W387" s="418">
        <f t="shared" ca="1" si="64"/>
        <v>0</v>
      </c>
      <c r="X387" s="418">
        <f t="shared" ca="1" si="65"/>
        <v>0.67225530686815516</v>
      </c>
      <c r="Y387" s="418">
        <f t="shared" ca="1" si="57"/>
        <v>0</v>
      </c>
      <c r="Z387" s="418">
        <f t="shared" ca="1" si="58"/>
        <v>0.67225530686815516</v>
      </c>
      <c r="AA387" s="418">
        <f t="shared" ca="1" si="59"/>
        <v>201.67659206044655</v>
      </c>
      <c r="AB387" s="418">
        <f t="shared" ca="1" si="60"/>
        <v>201.67659206044655</v>
      </c>
      <c r="AC387" s="418">
        <f t="shared" ca="1" si="61"/>
        <v>201.67659206044655</v>
      </c>
    </row>
    <row r="388" spans="19:29">
      <c r="S388" s="418">
        <f t="shared" si="62"/>
        <v>3.8399999999999621</v>
      </c>
      <c r="T388" s="418">
        <f t="shared" si="66"/>
        <v>0.89118788850418551</v>
      </c>
      <c r="U388" s="418">
        <f t="shared" ca="1" si="56"/>
        <v>1</v>
      </c>
      <c r="V388" s="418">
        <f t="shared" ca="1" si="63"/>
        <v>0.6755977531025954</v>
      </c>
      <c r="W388" s="418">
        <f t="shared" ca="1" si="64"/>
        <v>0</v>
      </c>
      <c r="X388" s="418">
        <f t="shared" ca="1" si="65"/>
        <v>0.6755977531025954</v>
      </c>
      <c r="Y388" s="418">
        <f t="shared" ca="1" si="57"/>
        <v>0</v>
      </c>
      <c r="Z388" s="418">
        <f t="shared" ca="1" si="58"/>
        <v>0.6755977531025954</v>
      </c>
      <c r="AA388" s="418">
        <f t="shared" ca="1" si="59"/>
        <v>202.67932593077862</v>
      </c>
      <c r="AB388" s="418">
        <f t="shared" ca="1" si="60"/>
        <v>202.67932593077862</v>
      </c>
      <c r="AC388" s="418">
        <f t="shared" ca="1" si="61"/>
        <v>202.67932593077862</v>
      </c>
    </row>
    <row r="389" spans="19:29">
      <c r="S389" s="418">
        <f t="shared" si="62"/>
        <v>3.8499999999999619</v>
      </c>
      <c r="T389" s="418">
        <f t="shared" ref="T389:T452" si="67">EXP(-S389*$C$13)</f>
        <v>0.8909205722370791</v>
      </c>
      <c r="U389" s="418">
        <f t="shared" ref="U389:U452" ca="1" si="68">EXP($C$11*_xlfn.NORM.INV(RAND(),0,1))</f>
        <v>1</v>
      </c>
      <c r="V389" s="418">
        <f t="shared" ca="1" si="63"/>
        <v>0.67895672385460848</v>
      </c>
      <c r="W389" s="418">
        <f t="shared" ca="1" si="64"/>
        <v>0</v>
      </c>
      <c r="X389" s="418">
        <f t="shared" ca="1" si="65"/>
        <v>0.67895672385460848</v>
      </c>
      <c r="Y389" s="418">
        <f t="shared" ref="Y389:Y452" ca="1" si="69">IF(OR(X389&gt;$C$8,Y388=1),1,0)</f>
        <v>0</v>
      </c>
      <c r="Z389" s="418">
        <f t="shared" ref="Z389:Z452" ca="1" si="70">IF(Y389=0,V389,0)+IF(AND(Y389=1,Y388=0),V389*$C$9,0)+IF(AND(Y389=1,Y388=1),Z388*EXP($C$10*0.01),0)</f>
        <v>0.67895672385460848</v>
      </c>
      <c r="AA389" s="418">
        <f t="shared" ref="AA389:AA452" ca="1" si="71">V389*$C$12</f>
        <v>203.68701715638255</v>
      </c>
      <c r="AB389" s="418">
        <f t="shared" ref="AB389:AB452" ca="1" si="72">X389*$C$12</f>
        <v>203.68701715638255</v>
      </c>
      <c r="AC389" s="418">
        <f t="shared" ref="AC389:AC452" ca="1" si="73">Z389*$C$12</f>
        <v>203.68701715638255</v>
      </c>
    </row>
    <row r="390" spans="19:29">
      <c r="S390" s="418">
        <f t="shared" ref="S390:S453" si="74">S389+0.01</f>
        <v>3.8599999999999617</v>
      </c>
      <c r="T390" s="418">
        <f t="shared" si="67"/>
        <v>0.89065333615282494</v>
      </c>
      <c r="U390" s="418">
        <f t="shared" ca="1" si="68"/>
        <v>1</v>
      </c>
      <c r="V390" s="418">
        <f t="shared" ref="V390:V453" ca="1" si="75">V389*U389+$C$6*V389*(1-V389/IF($C$4&gt;0,$C$4,10000000))*0.01</f>
        <v>0.68233229988084543</v>
      </c>
      <c r="W390" s="418">
        <f t="shared" ref="W390:W453" ca="1" si="76">IF(OR(V390&gt;$C$7,W389=1),1,0)</f>
        <v>0</v>
      </c>
      <c r="X390" s="418">
        <f t="shared" ref="X390:X453" ca="1" si="77">IF(W390=0,V390,0)+IF(AND(W390=1,W389=0),V390*$C$9,0)+IF(AND(W390=1,W389=1),X389*EXP($C$10*0.01*U390),0)</f>
        <v>0.68233229988084543</v>
      </c>
      <c r="Y390" s="418">
        <f t="shared" ca="1" si="69"/>
        <v>0</v>
      </c>
      <c r="Z390" s="418">
        <f t="shared" ca="1" si="70"/>
        <v>0.68233229988084543</v>
      </c>
      <c r="AA390" s="418">
        <f t="shared" ca="1" si="71"/>
        <v>204.69968996425362</v>
      </c>
      <c r="AB390" s="418">
        <f t="shared" ca="1" si="72"/>
        <v>204.69968996425362</v>
      </c>
      <c r="AC390" s="418">
        <f t="shared" ca="1" si="73"/>
        <v>204.69968996425362</v>
      </c>
    </row>
    <row r="391" spans="19:29">
      <c r="S391" s="418">
        <f t="shared" si="74"/>
        <v>3.8699999999999615</v>
      </c>
      <c r="T391" s="418">
        <f t="shared" si="67"/>
        <v>0.89038618022737159</v>
      </c>
      <c r="U391" s="418">
        <f t="shared" ca="1" si="68"/>
        <v>1</v>
      </c>
      <c r="V391" s="418">
        <f t="shared" ca="1" si="75"/>
        <v>0.68572456232327217</v>
      </c>
      <c r="W391" s="418">
        <f t="shared" ca="1" si="76"/>
        <v>0</v>
      </c>
      <c r="X391" s="418">
        <f t="shared" ca="1" si="77"/>
        <v>0.68572456232327217</v>
      </c>
      <c r="Y391" s="418">
        <f t="shared" ca="1" si="69"/>
        <v>0</v>
      </c>
      <c r="Z391" s="418">
        <f t="shared" ca="1" si="70"/>
        <v>0.68572456232327217</v>
      </c>
      <c r="AA391" s="418">
        <f t="shared" ca="1" si="71"/>
        <v>205.71736869698165</v>
      </c>
      <c r="AB391" s="418">
        <f t="shared" ca="1" si="72"/>
        <v>205.71736869698165</v>
      </c>
      <c r="AC391" s="418">
        <f t="shared" ca="1" si="73"/>
        <v>205.71736869698165</v>
      </c>
    </row>
    <row r="392" spans="19:29">
      <c r="S392" s="418">
        <f t="shared" si="74"/>
        <v>3.8799999999999613</v>
      </c>
      <c r="T392" s="418">
        <f t="shared" si="67"/>
        <v>0.89011910443667508</v>
      </c>
      <c r="U392" s="418">
        <f t="shared" ca="1" si="68"/>
        <v>1</v>
      </c>
      <c r="V392" s="418">
        <f t="shared" ca="1" si="75"/>
        <v>0.68913359271091468</v>
      </c>
      <c r="W392" s="418">
        <f t="shared" ca="1" si="76"/>
        <v>0</v>
      </c>
      <c r="X392" s="418">
        <f t="shared" ca="1" si="77"/>
        <v>0.68913359271091468</v>
      </c>
      <c r="Y392" s="418">
        <f t="shared" ca="1" si="69"/>
        <v>0</v>
      </c>
      <c r="Z392" s="418">
        <f t="shared" ca="1" si="70"/>
        <v>0.68913359271091468</v>
      </c>
      <c r="AA392" s="418">
        <f t="shared" ca="1" si="71"/>
        <v>206.74007781327441</v>
      </c>
      <c r="AB392" s="418">
        <f t="shared" ca="1" si="72"/>
        <v>206.74007781327441</v>
      </c>
      <c r="AC392" s="418">
        <f t="shared" ca="1" si="73"/>
        <v>206.74007781327441</v>
      </c>
    </row>
    <row r="393" spans="19:29">
      <c r="S393" s="418">
        <f t="shared" si="74"/>
        <v>3.889999999999961</v>
      </c>
      <c r="T393" s="418">
        <f t="shared" si="67"/>
        <v>0.88985210875669851</v>
      </c>
      <c r="U393" s="418">
        <f t="shared" ca="1" si="68"/>
        <v>1</v>
      </c>
      <c r="V393" s="418">
        <f t="shared" ca="1" si="75"/>
        <v>0.6925594729616108</v>
      </c>
      <c r="W393" s="418">
        <f t="shared" ca="1" si="76"/>
        <v>0</v>
      </c>
      <c r="X393" s="418">
        <f t="shared" ca="1" si="77"/>
        <v>0.6925594729616108</v>
      </c>
      <c r="Y393" s="418">
        <f t="shared" ca="1" si="69"/>
        <v>0</v>
      </c>
      <c r="Z393" s="418">
        <f t="shared" ca="1" si="70"/>
        <v>0.6925594729616108</v>
      </c>
      <c r="AA393" s="418">
        <f t="shared" ca="1" si="71"/>
        <v>207.76784188848325</v>
      </c>
      <c r="AB393" s="418">
        <f t="shared" ca="1" si="72"/>
        <v>207.76784188848325</v>
      </c>
      <c r="AC393" s="418">
        <f t="shared" ca="1" si="73"/>
        <v>207.76784188848325</v>
      </c>
    </row>
    <row r="394" spans="19:29">
      <c r="S394" s="418">
        <f t="shared" si="74"/>
        <v>3.8999999999999608</v>
      </c>
      <c r="T394" s="418">
        <f t="shared" si="67"/>
        <v>0.88958519316341234</v>
      </c>
      <c r="U394" s="418">
        <f t="shared" ca="1" si="68"/>
        <v>1</v>
      </c>
      <c r="V394" s="418">
        <f t="shared" ca="1" si="75"/>
        <v>0.69600228538376929</v>
      </c>
      <c r="W394" s="418">
        <f t="shared" ca="1" si="76"/>
        <v>0</v>
      </c>
      <c r="X394" s="418">
        <f t="shared" ca="1" si="77"/>
        <v>0.69600228538376929</v>
      </c>
      <c r="Y394" s="418">
        <f t="shared" ca="1" si="69"/>
        <v>0</v>
      </c>
      <c r="Z394" s="418">
        <f t="shared" ca="1" si="70"/>
        <v>0.69600228538376929</v>
      </c>
      <c r="AA394" s="418">
        <f t="shared" ca="1" si="71"/>
        <v>208.80068561513079</v>
      </c>
      <c r="AB394" s="418">
        <f t="shared" ca="1" si="72"/>
        <v>208.80068561513079</v>
      </c>
      <c r="AC394" s="418">
        <f t="shared" ca="1" si="73"/>
        <v>208.80068561513079</v>
      </c>
    </row>
    <row r="395" spans="19:29">
      <c r="S395" s="418">
        <f t="shared" si="74"/>
        <v>3.9099999999999606</v>
      </c>
      <c r="T395" s="418">
        <f t="shared" si="67"/>
        <v>0.88931835763279421</v>
      </c>
      <c r="U395" s="418">
        <f t="shared" ca="1" si="68"/>
        <v>1</v>
      </c>
      <c r="V395" s="418">
        <f t="shared" ca="1" si="75"/>
        <v>0.69946211267813563</v>
      </c>
      <c r="W395" s="418">
        <f t="shared" ca="1" si="76"/>
        <v>0</v>
      </c>
      <c r="X395" s="418">
        <f t="shared" ca="1" si="77"/>
        <v>0.69946211267813563</v>
      </c>
      <c r="Y395" s="418">
        <f t="shared" ca="1" si="69"/>
        <v>0</v>
      </c>
      <c r="Z395" s="418">
        <f t="shared" ca="1" si="70"/>
        <v>0.69946211267813563</v>
      </c>
      <c r="AA395" s="418">
        <f t="shared" ca="1" si="71"/>
        <v>209.8386338034407</v>
      </c>
      <c r="AB395" s="418">
        <f t="shared" ca="1" si="72"/>
        <v>209.8386338034407</v>
      </c>
      <c r="AC395" s="418">
        <f t="shared" ca="1" si="73"/>
        <v>209.8386338034407</v>
      </c>
    </row>
    <row r="396" spans="19:29">
      <c r="S396" s="418">
        <f t="shared" si="74"/>
        <v>3.9199999999999604</v>
      </c>
      <c r="T396" s="418">
        <f t="shared" si="67"/>
        <v>0.8890516021408289</v>
      </c>
      <c r="U396" s="418">
        <f t="shared" ca="1" si="68"/>
        <v>1</v>
      </c>
      <c r="V396" s="418">
        <f t="shared" ca="1" si="75"/>
        <v>0.70293903793956491</v>
      </c>
      <c r="W396" s="418">
        <f t="shared" ca="1" si="76"/>
        <v>0</v>
      </c>
      <c r="X396" s="418">
        <f t="shared" ca="1" si="77"/>
        <v>0.70293903793956491</v>
      </c>
      <c r="Y396" s="418">
        <f t="shared" ca="1" si="69"/>
        <v>0</v>
      </c>
      <c r="Z396" s="418">
        <f t="shared" ca="1" si="70"/>
        <v>0.70293903793956491</v>
      </c>
      <c r="AA396" s="418">
        <f t="shared" ca="1" si="71"/>
        <v>210.88171138186948</v>
      </c>
      <c r="AB396" s="418">
        <f t="shared" ca="1" si="72"/>
        <v>210.88171138186948</v>
      </c>
      <c r="AC396" s="418">
        <f t="shared" ca="1" si="73"/>
        <v>210.88171138186948</v>
      </c>
    </row>
    <row r="397" spans="19:29">
      <c r="S397" s="418">
        <f t="shared" si="74"/>
        <v>3.9299999999999602</v>
      </c>
      <c r="T397" s="418">
        <f t="shared" si="67"/>
        <v>0.88878492666350828</v>
      </c>
      <c r="U397" s="418">
        <f t="shared" ca="1" si="68"/>
        <v>1</v>
      </c>
      <c r="V397" s="418">
        <f t="shared" ca="1" si="75"/>
        <v>0.70643314465880191</v>
      </c>
      <c r="W397" s="418">
        <f t="shared" ca="1" si="76"/>
        <v>0</v>
      </c>
      <c r="X397" s="418">
        <f t="shared" ca="1" si="77"/>
        <v>0.70643314465880191</v>
      </c>
      <c r="Y397" s="418">
        <f t="shared" ca="1" si="69"/>
        <v>0</v>
      </c>
      <c r="Z397" s="418">
        <f t="shared" ca="1" si="70"/>
        <v>0.70643314465880191</v>
      </c>
      <c r="AA397" s="418">
        <f t="shared" ca="1" si="71"/>
        <v>211.92994339764059</v>
      </c>
      <c r="AB397" s="418">
        <f t="shared" ca="1" si="72"/>
        <v>211.92994339764059</v>
      </c>
      <c r="AC397" s="418">
        <f t="shared" ca="1" si="73"/>
        <v>211.92994339764059</v>
      </c>
    </row>
    <row r="398" spans="19:29">
      <c r="S398" s="418">
        <f t="shared" si="74"/>
        <v>3.93999999999996</v>
      </c>
      <c r="T398" s="418">
        <f t="shared" si="67"/>
        <v>0.88851833117683165</v>
      </c>
      <c r="U398" s="418">
        <f t="shared" ca="1" si="68"/>
        <v>1</v>
      </c>
      <c r="V398" s="418">
        <f t="shared" ca="1" si="75"/>
        <v>0.70994451672426795</v>
      </c>
      <c r="W398" s="418">
        <f t="shared" ca="1" si="76"/>
        <v>0</v>
      </c>
      <c r="X398" s="418">
        <f t="shared" ca="1" si="77"/>
        <v>0.70994451672426795</v>
      </c>
      <c r="Y398" s="418">
        <f t="shared" ca="1" si="69"/>
        <v>0</v>
      </c>
      <c r="Z398" s="418">
        <f t="shared" ca="1" si="70"/>
        <v>0.70994451672426795</v>
      </c>
      <c r="AA398" s="418">
        <f t="shared" ca="1" si="71"/>
        <v>212.98335501728039</v>
      </c>
      <c r="AB398" s="418">
        <f t="shared" ca="1" si="72"/>
        <v>212.98335501728039</v>
      </c>
      <c r="AC398" s="418">
        <f t="shared" ca="1" si="73"/>
        <v>212.98335501728039</v>
      </c>
    </row>
    <row r="399" spans="19:29">
      <c r="S399" s="418">
        <f t="shared" si="74"/>
        <v>3.9499999999999598</v>
      </c>
      <c r="T399" s="418">
        <f t="shared" si="67"/>
        <v>0.88825181565680555</v>
      </c>
      <c r="U399" s="418">
        <f t="shared" ca="1" si="68"/>
        <v>1</v>
      </c>
      <c r="V399" s="418">
        <f t="shared" ca="1" si="75"/>
        <v>0.71347323842385479</v>
      </c>
      <c r="W399" s="418">
        <f t="shared" ca="1" si="76"/>
        <v>0</v>
      </c>
      <c r="X399" s="418">
        <f t="shared" ca="1" si="77"/>
        <v>0.71347323842385479</v>
      </c>
      <c r="Y399" s="418">
        <f t="shared" ca="1" si="69"/>
        <v>0</v>
      </c>
      <c r="Z399" s="418">
        <f t="shared" ca="1" si="70"/>
        <v>0.71347323842385479</v>
      </c>
      <c r="AA399" s="418">
        <f t="shared" ca="1" si="71"/>
        <v>214.04197152715645</v>
      </c>
      <c r="AB399" s="418">
        <f t="shared" ca="1" si="72"/>
        <v>214.04197152715645</v>
      </c>
      <c r="AC399" s="418">
        <f t="shared" ca="1" si="73"/>
        <v>214.04197152715645</v>
      </c>
    </row>
    <row r="400" spans="19:29">
      <c r="S400" s="418">
        <f t="shared" si="74"/>
        <v>3.9599999999999596</v>
      </c>
      <c r="T400" s="418">
        <f t="shared" si="67"/>
        <v>0.88798538007944339</v>
      </c>
      <c r="U400" s="418">
        <f t="shared" ca="1" si="68"/>
        <v>1</v>
      </c>
      <c r="V400" s="418">
        <f t="shared" ca="1" si="75"/>
        <v>0.71701939444672624</v>
      </c>
      <c r="W400" s="418">
        <f t="shared" ca="1" si="76"/>
        <v>0</v>
      </c>
      <c r="X400" s="418">
        <f t="shared" ca="1" si="77"/>
        <v>0.71701939444672624</v>
      </c>
      <c r="Y400" s="418">
        <f t="shared" ca="1" si="69"/>
        <v>0</v>
      </c>
      <c r="Z400" s="418">
        <f t="shared" ca="1" si="70"/>
        <v>0.71701939444672624</v>
      </c>
      <c r="AA400" s="418">
        <f t="shared" ca="1" si="71"/>
        <v>215.10581833401787</v>
      </c>
      <c r="AB400" s="418">
        <f t="shared" ca="1" si="72"/>
        <v>215.10581833401787</v>
      </c>
      <c r="AC400" s="418">
        <f t="shared" ca="1" si="73"/>
        <v>215.10581833401787</v>
      </c>
    </row>
    <row r="401" spans="19:29">
      <c r="S401" s="418">
        <f t="shared" si="74"/>
        <v>3.9699999999999593</v>
      </c>
      <c r="T401" s="418">
        <f t="shared" si="67"/>
        <v>0.887719024420766</v>
      </c>
      <c r="U401" s="418">
        <f t="shared" ca="1" si="68"/>
        <v>1</v>
      </c>
      <c r="V401" s="418">
        <f t="shared" ca="1" si="75"/>
        <v>0.72058306988512599</v>
      </c>
      <c r="W401" s="418">
        <f t="shared" ca="1" si="76"/>
        <v>0</v>
      </c>
      <c r="X401" s="418">
        <f t="shared" ca="1" si="77"/>
        <v>0.72058306988512599</v>
      </c>
      <c r="Y401" s="418">
        <f t="shared" ca="1" si="69"/>
        <v>0</v>
      </c>
      <c r="Z401" s="418">
        <f t="shared" ca="1" si="70"/>
        <v>0.72058306988512599</v>
      </c>
      <c r="AA401" s="418">
        <f t="shared" ca="1" si="71"/>
        <v>216.17492096553781</v>
      </c>
      <c r="AB401" s="418">
        <f t="shared" ca="1" si="72"/>
        <v>216.17492096553781</v>
      </c>
      <c r="AC401" s="418">
        <f t="shared" ca="1" si="73"/>
        <v>216.17492096553781</v>
      </c>
    </row>
    <row r="402" spans="19:29">
      <c r="S402" s="418">
        <f t="shared" si="74"/>
        <v>3.9799999999999591</v>
      </c>
      <c r="T402" s="418">
        <f t="shared" si="67"/>
        <v>0.88745274865680146</v>
      </c>
      <c r="U402" s="418">
        <f t="shared" ca="1" si="68"/>
        <v>1</v>
      </c>
      <c r="V402" s="418">
        <f t="shared" ca="1" si="75"/>
        <v>0.72416435023619308</v>
      </c>
      <c r="W402" s="418">
        <f t="shared" ca="1" si="76"/>
        <v>0</v>
      </c>
      <c r="X402" s="418">
        <f t="shared" ca="1" si="77"/>
        <v>0.72416435023619308</v>
      </c>
      <c r="Y402" s="418">
        <f t="shared" ca="1" si="69"/>
        <v>0</v>
      </c>
      <c r="Z402" s="418">
        <f t="shared" ca="1" si="70"/>
        <v>0.72416435023619308</v>
      </c>
      <c r="AA402" s="418">
        <f t="shared" ca="1" si="71"/>
        <v>217.24930507085793</v>
      </c>
      <c r="AB402" s="418">
        <f t="shared" ca="1" si="72"/>
        <v>217.24930507085793</v>
      </c>
      <c r="AC402" s="418">
        <f t="shared" ca="1" si="73"/>
        <v>217.24930507085793</v>
      </c>
    </row>
    <row r="403" spans="19:29">
      <c r="S403" s="418">
        <f t="shared" si="74"/>
        <v>3.9899999999999589</v>
      </c>
      <c r="T403" s="418">
        <f t="shared" si="67"/>
        <v>0.88718655276358482</v>
      </c>
      <c r="U403" s="418">
        <f t="shared" ca="1" si="68"/>
        <v>1</v>
      </c>
      <c r="V403" s="418">
        <f t="shared" ca="1" si="75"/>
        <v>0.7277633214037843</v>
      </c>
      <c r="W403" s="418">
        <f t="shared" ca="1" si="76"/>
        <v>0</v>
      </c>
      <c r="X403" s="418">
        <f t="shared" ca="1" si="77"/>
        <v>0.7277633214037843</v>
      </c>
      <c r="Y403" s="418">
        <f t="shared" ca="1" si="69"/>
        <v>0</v>
      </c>
      <c r="Z403" s="418">
        <f t="shared" ca="1" si="70"/>
        <v>0.7277633214037843</v>
      </c>
      <c r="AA403" s="418">
        <f t="shared" ca="1" si="71"/>
        <v>218.32899642113529</v>
      </c>
      <c r="AB403" s="418">
        <f t="shared" ca="1" si="72"/>
        <v>218.32899642113529</v>
      </c>
      <c r="AC403" s="418">
        <f t="shared" ca="1" si="73"/>
        <v>218.32899642113529</v>
      </c>
    </row>
    <row r="404" spans="19:29">
      <c r="S404" s="418">
        <f t="shared" si="74"/>
        <v>3.9999999999999587</v>
      </c>
      <c r="T404" s="418">
        <f t="shared" si="67"/>
        <v>0.88692043671715859</v>
      </c>
      <c r="U404" s="418">
        <f t="shared" ca="1" si="68"/>
        <v>1</v>
      </c>
      <c r="V404" s="418">
        <f t="shared" ca="1" si="75"/>
        <v>0.731380069700304</v>
      </c>
      <c r="W404" s="418">
        <f t="shared" ca="1" si="76"/>
        <v>0</v>
      </c>
      <c r="X404" s="418">
        <f t="shared" ca="1" si="77"/>
        <v>0.731380069700304</v>
      </c>
      <c r="Y404" s="418">
        <f t="shared" ca="1" si="69"/>
        <v>0</v>
      </c>
      <c r="Z404" s="418">
        <f t="shared" ca="1" si="70"/>
        <v>0.731380069700304</v>
      </c>
      <c r="AA404" s="418">
        <f t="shared" ca="1" si="71"/>
        <v>219.41402091009121</v>
      </c>
      <c r="AB404" s="418">
        <f t="shared" ca="1" si="72"/>
        <v>219.41402091009121</v>
      </c>
      <c r="AC404" s="418">
        <f t="shared" ca="1" si="73"/>
        <v>219.41402091009121</v>
      </c>
    </row>
    <row r="405" spans="19:29">
      <c r="S405" s="418">
        <f t="shared" si="74"/>
        <v>4.0099999999999589</v>
      </c>
      <c r="T405" s="418">
        <f t="shared" si="67"/>
        <v>0.88665440049357225</v>
      </c>
      <c r="U405" s="418">
        <f t="shared" ca="1" si="68"/>
        <v>1</v>
      </c>
      <c r="V405" s="418">
        <f t="shared" ca="1" si="75"/>
        <v>0.73501468184854069</v>
      </c>
      <c r="W405" s="418">
        <f t="shared" ca="1" si="76"/>
        <v>0</v>
      </c>
      <c r="X405" s="418">
        <f t="shared" ca="1" si="77"/>
        <v>0.73501468184854069</v>
      </c>
      <c r="Y405" s="418">
        <f t="shared" ca="1" si="69"/>
        <v>0</v>
      </c>
      <c r="Z405" s="418">
        <f t="shared" ca="1" si="70"/>
        <v>0.73501468184854069</v>
      </c>
      <c r="AA405" s="418">
        <f t="shared" ca="1" si="71"/>
        <v>220.5044045545622</v>
      </c>
      <c r="AB405" s="418">
        <f t="shared" ca="1" si="72"/>
        <v>220.5044045545622</v>
      </c>
      <c r="AC405" s="418">
        <f t="shared" ca="1" si="73"/>
        <v>220.5044045545622</v>
      </c>
    </row>
    <row r="406" spans="19:29">
      <c r="S406" s="418">
        <f t="shared" si="74"/>
        <v>4.0199999999999587</v>
      </c>
      <c r="T406" s="418">
        <f t="shared" si="67"/>
        <v>0.88638844406888262</v>
      </c>
      <c r="U406" s="418">
        <f t="shared" ca="1" si="68"/>
        <v>1</v>
      </c>
      <c r="V406" s="418">
        <f t="shared" ca="1" si="75"/>
        <v>0.73866724498351122</v>
      </c>
      <c r="W406" s="418">
        <f t="shared" ca="1" si="76"/>
        <v>0</v>
      </c>
      <c r="X406" s="418">
        <f t="shared" ca="1" si="77"/>
        <v>0.73866724498351122</v>
      </c>
      <c r="Y406" s="418">
        <f t="shared" ca="1" si="69"/>
        <v>0</v>
      </c>
      <c r="Z406" s="418">
        <f t="shared" ca="1" si="70"/>
        <v>0.73866724498351122</v>
      </c>
      <c r="AA406" s="418">
        <f t="shared" ca="1" si="71"/>
        <v>221.60017349505335</v>
      </c>
      <c r="AB406" s="418">
        <f t="shared" ca="1" si="72"/>
        <v>221.60017349505335</v>
      </c>
      <c r="AC406" s="418">
        <f t="shared" ca="1" si="73"/>
        <v>221.60017349505335</v>
      </c>
    </row>
    <row r="407" spans="19:29">
      <c r="S407" s="418">
        <f t="shared" si="74"/>
        <v>4.0299999999999585</v>
      </c>
      <c r="T407" s="418">
        <f t="shared" si="67"/>
        <v>0.88612256741915352</v>
      </c>
      <c r="U407" s="418">
        <f t="shared" ca="1" si="68"/>
        <v>1</v>
      </c>
      <c r="V407" s="418">
        <f t="shared" ca="1" si="75"/>
        <v>0.74233784665431157</v>
      </c>
      <c r="W407" s="418">
        <f t="shared" ca="1" si="76"/>
        <v>0</v>
      </c>
      <c r="X407" s="418">
        <f t="shared" ca="1" si="77"/>
        <v>0.74233784665431157</v>
      </c>
      <c r="Y407" s="418">
        <f t="shared" ca="1" si="69"/>
        <v>0</v>
      </c>
      <c r="Z407" s="418">
        <f t="shared" ca="1" si="70"/>
        <v>0.74233784665431157</v>
      </c>
      <c r="AA407" s="418">
        <f t="shared" ca="1" si="71"/>
        <v>222.70135399629348</v>
      </c>
      <c r="AB407" s="418">
        <f t="shared" ca="1" si="72"/>
        <v>222.70135399629348</v>
      </c>
      <c r="AC407" s="418">
        <f t="shared" ca="1" si="73"/>
        <v>222.70135399629348</v>
      </c>
    </row>
    <row r="408" spans="19:29">
      <c r="S408" s="418">
        <f t="shared" si="74"/>
        <v>4.0399999999999583</v>
      </c>
      <c r="T408" s="418">
        <f t="shared" si="67"/>
        <v>0.88585677052045597</v>
      </c>
      <c r="U408" s="418">
        <f t="shared" ca="1" si="68"/>
        <v>1</v>
      </c>
      <c r="V408" s="418">
        <f t="shared" ca="1" si="75"/>
        <v>0.74602657482597579</v>
      </c>
      <c r="W408" s="418">
        <f t="shared" ca="1" si="76"/>
        <v>0</v>
      </c>
      <c r="X408" s="418">
        <f t="shared" ca="1" si="77"/>
        <v>0.74602657482597579</v>
      </c>
      <c r="Y408" s="418">
        <f t="shared" ca="1" si="69"/>
        <v>0</v>
      </c>
      <c r="Z408" s="418">
        <f t="shared" ca="1" si="70"/>
        <v>0.74602657482597579</v>
      </c>
      <c r="AA408" s="418">
        <f t="shared" ca="1" si="71"/>
        <v>223.80797244779274</v>
      </c>
      <c r="AB408" s="418">
        <f t="shared" ca="1" si="72"/>
        <v>223.80797244779274</v>
      </c>
      <c r="AC408" s="418">
        <f t="shared" ca="1" si="73"/>
        <v>223.80797244779274</v>
      </c>
    </row>
    <row r="409" spans="19:29">
      <c r="S409" s="418">
        <f t="shared" si="74"/>
        <v>4.0499999999999581</v>
      </c>
      <c r="T409" s="418">
        <f t="shared" si="67"/>
        <v>0.88559105334886845</v>
      </c>
      <c r="U409" s="418">
        <f t="shared" ca="1" si="68"/>
        <v>1</v>
      </c>
      <c r="V409" s="418">
        <f t="shared" ca="1" si="75"/>
        <v>0.74973351788134124</v>
      </c>
      <c r="W409" s="418">
        <f t="shared" ca="1" si="76"/>
        <v>0</v>
      </c>
      <c r="X409" s="418">
        <f t="shared" ca="1" si="77"/>
        <v>0.74973351788134124</v>
      </c>
      <c r="Y409" s="418">
        <f t="shared" ca="1" si="69"/>
        <v>0</v>
      </c>
      <c r="Z409" s="418">
        <f t="shared" ca="1" si="70"/>
        <v>0.74973351788134124</v>
      </c>
      <c r="AA409" s="418">
        <f t="shared" ca="1" si="71"/>
        <v>224.92005536440237</v>
      </c>
      <c r="AB409" s="418">
        <f t="shared" ca="1" si="72"/>
        <v>224.92005536440237</v>
      </c>
      <c r="AC409" s="418">
        <f t="shared" ca="1" si="73"/>
        <v>224.92005536440237</v>
      </c>
    </row>
    <row r="410" spans="19:29">
      <c r="S410" s="418">
        <f t="shared" si="74"/>
        <v>4.0599999999999579</v>
      </c>
      <c r="T410" s="418">
        <f t="shared" si="67"/>
        <v>0.88532541588047642</v>
      </c>
      <c r="U410" s="418">
        <f t="shared" ca="1" si="68"/>
        <v>1</v>
      </c>
      <c r="V410" s="418">
        <f t="shared" ca="1" si="75"/>
        <v>0.7534587646229215</v>
      </c>
      <c r="W410" s="418">
        <f t="shared" ca="1" si="76"/>
        <v>0</v>
      </c>
      <c r="X410" s="418">
        <f t="shared" ca="1" si="77"/>
        <v>0.7534587646229215</v>
      </c>
      <c r="Y410" s="418">
        <f t="shared" ca="1" si="69"/>
        <v>0</v>
      </c>
      <c r="Z410" s="418">
        <f t="shared" ca="1" si="70"/>
        <v>0.7534587646229215</v>
      </c>
      <c r="AA410" s="418">
        <f t="shared" ca="1" si="71"/>
        <v>226.03762938687646</v>
      </c>
      <c r="AB410" s="418">
        <f t="shared" ca="1" si="72"/>
        <v>226.03762938687646</v>
      </c>
      <c r="AC410" s="418">
        <f t="shared" ca="1" si="73"/>
        <v>226.03762938687646</v>
      </c>
    </row>
    <row r="411" spans="19:29">
      <c r="S411" s="418">
        <f t="shared" si="74"/>
        <v>4.0699999999999577</v>
      </c>
      <c r="T411" s="418">
        <f t="shared" si="67"/>
        <v>0.88505985809137233</v>
      </c>
      <c r="U411" s="418">
        <f t="shared" ca="1" si="68"/>
        <v>1</v>
      </c>
      <c r="V411" s="418">
        <f t="shared" ca="1" si="75"/>
        <v>0.75720240427478669</v>
      </c>
      <c r="W411" s="418">
        <f t="shared" ca="1" si="76"/>
        <v>0</v>
      </c>
      <c r="X411" s="418">
        <f t="shared" ca="1" si="77"/>
        <v>0.75720240427478669</v>
      </c>
      <c r="Y411" s="418">
        <f t="shared" ca="1" si="69"/>
        <v>0</v>
      </c>
      <c r="Z411" s="418">
        <f t="shared" ca="1" si="70"/>
        <v>0.75720240427478669</v>
      </c>
      <c r="AA411" s="418">
        <f t="shared" ca="1" si="71"/>
        <v>227.16072128243601</v>
      </c>
      <c r="AB411" s="418">
        <f t="shared" ca="1" si="72"/>
        <v>227.16072128243601</v>
      </c>
      <c r="AC411" s="418">
        <f t="shared" ca="1" si="73"/>
        <v>227.16072128243601</v>
      </c>
    </row>
    <row r="412" spans="19:29">
      <c r="S412" s="418">
        <f t="shared" si="74"/>
        <v>4.0799999999999574</v>
      </c>
      <c r="T412" s="418">
        <f t="shared" si="67"/>
        <v>0.88479437995765597</v>
      </c>
      <c r="U412" s="418">
        <f t="shared" ca="1" si="68"/>
        <v>1</v>
      </c>
      <c r="V412" s="418">
        <f t="shared" ca="1" si="75"/>
        <v>0.76096452648445068</v>
      </c>
      <c r="W412" s="418">
        <f t="shared" ca="1" si="76"/>
        <v>0</v>
      </c>
      <c r="X412" s="418">
        <f t="shared" ca="1" si="77"/>
        <v>0.76096452648445068</v>
      </c>
      <c r="Y412" s="418">
        <f t="shared" ca="1" si="69"/>
        <v>0</v>
      </c>
      <c r="Z412" s="418">
        <f t="shared" ca="1" si="70"/>
        <v>0.76096452648445068</v>
      </c>
      <c r="AA412" s="418">
        <f t="shared" ca="1" si="71"/>
        <v>228.28935794533521</v>
      </c>
      <c r="AB412" s="418">
        <f t="shared" ca="1" si="72"/>
        <v>228.28935794533521</v>
      </c>
      <c r="AC412" s="418">
        <f t="shared" ca="1" si="73"/>
        <v>228.28935794533521</v>
      </c>
    </row>
    <row r="413" spans="19:29">
      <c r="S413" s="418">
        <f t="shared" si="74"/>
        <v>4.0899999999999572</v>
      </c>
      <c r="T413" s="418">
        <f t="shared" si="67"/>
        <v>0.88452898145543457</v>
      </c>
      <c r="U413" s="418">
        <f t="shared" ca="1" si="68"/>
        <v>1</v>
      </c>
      <c r="V413" s="418">
        <f t="shared" ca="1" si="75"/>
        <v>0.76474522132476597</v>
      </c>
      <c r="W413" s="418">
        <f t="shared" ca="1" si="76"/>
        <v>0</v>
      </c>
      <c r="X413" s="418">
        <f t="shared" ca="1" si="77"/>
        <v>0.76474522132476597</v>
      </c>
      <c r="Y413" s="418">
        <f t="shared" ca="1" si="69"/>
        <v>0</v>
      </c>
      <c r="Z413" s="418">
        <f t="shared" ca="1" si="70"/>
        <v>0.76474522132476597</v>
      </c>
      <c r="AA413" s="418">
        <f t="shared" ca="1" si="71"/>
        <v>229.42356639742979</v>
      </c>
      <c r="AB413" s="418">
        <f t="shared" ca="1" si="72"/>
        <v>229.42356639742979</v>
      </c>
      <c r="AC413" s="418">
        <f t="shared" ca="1" si="73"/>
        <v>229.42356639742979</v>
      </c>
    </row>
    <row r="414" spans="19:29">
      <c r="S414" s="418">
        <f t="shared" si="74"/>
        <v>4.099999999999957</v>
      </c>
      <c r="T414" s="418">
        <f t="shared" si="67"/>
        <v>0.88426366256082201</v>
      </c>
      <c r="U414" s="418">
        <f t="shared" ca="1" si="68"/>
        <v>1</v>
      </c>
      <c r="V414" s="418">
        <f t="shared" ca="1" si="75"/>
        <v>0.76854457929582565</v>
      </c>
      <c r="W414" s="418">
        <f t="shared" ca="1" si="76"/>
        <v>0</v>
      </c>
      <c r="X414" s="418">
        <f t="shared" ca="1" si="77"/>
        <v>0.76854457929582565</v>
      </c>
      <c r="Y414" s="418">
        <f t="shared" ca="1" si="69"/>
        <v>0</v>
      </c>
      <c r="Z414" s="418">
        <f t="shared" ca="1" si="70"/>
        <v>0.76854457929582565</v>
      </c>
      <c r="AA414" s="418">
        <f t="shared" ca="1" si="71"/>
        <v>230.5633737887477</v>
      </c>
      <c r="AB414" s="418">
        <f t="shared" ca="1" si="72"/>
        <v>230.5633737887477</v>
      </c>
      <c r="AC414" s="418">
        <f t="shared" ca="1" si="73"/>
        <v>230.5633737887477</v>
      </c>
    </row>
    <row r="415" spans="19:29">
      <c r="S415" s="418">
        <f t="shared" si="74"/>
        <v>4.1099999999999568</v>
      </c>
      <c r="T415" s="418">
        <f t="shared" si="67"/>
        <v>0.88399842324993971</v>
      </c>
      <c r="U415" s="418">
        <f t="shared" ca="1" si="68"/>
        <v>1</v>
      </c>
      <c r="V415" s="418">
        <f t="shared" ca="1" si="75"/>
        <v>0.77236269132687285</v>
      </c>
      <c r="W415" s="418">
        <f t="shared" ca="1" si="76"/>
        <v>0</v>
      </c>
      <c r="X415" s="418">
        <f t="shared" ca="1" si="77"/>
        <v>0.77236269132687285</v>
      </c>
      <c r="Y415" s="418">
        <f t="shared" ca="1" si="69"/>
        <v>0</v>
      </c>
      <c r="Z415" s="418">
        <f t="shared" ca="1" si="70"/>
        <v>0.77236269132687285</v>
      </c>
      <c r="AA415" s="418">
        <f t="shared" ca="1" si="71"/>
        <v>231.70880739806185</v>
      </c>
      <c r="AB415" s="418">
        <f t="shared" ca="1" si="72"/>
        <v>231.70880739806185</v>
      </c>
      <c r="AC415" s="418">
        <f t="shared" ca="1" si="73"/>
        <v>231.70880739806185</v>
      </c>
    </row>
    <row r="416" spans="19:29">
      <c r="S416" s="418">
        <f t="shared" si="74"/>
        <v>4.1199999999999566</v>
      </c>
      <c r="T416" s="418">
        <f t="shared" si="67"/>
        <v>0.88373326349891612</v>
      </c>
      <c r="U416" s="418">
        <f t="shared" ca="1" si="68"/>
        <v>1</v>
      </c>
      <c r="V416" s="418">
        <f t="shared" ca="1" si="75"/>
        <v>0.77619964877821745</v>
      </c>
      <c r="W416" s="418">
        <f t="shared" ca="1" si="76"/>
        <v>0</v>
      </c>
      <c r="X416" s="418">
        <f t="shared" ca="1" si="77"/>
        <v>0.77619964877821745</v>
      </c>
      <c r="Y416" s="418">
        <f t="shared" ca="1" si="69"/>
        <v>0</v>
      </c>
      <c r="Z416" s="418">
        <f t="shared" ca="1" si="70"/>
        <v>0.77619964877821745</v>
      </c>
      <c r="AA416" s="418">
        <f t="shared" ca="1" si="71"/>
        <v>232.85989463346525</v>
      </c>
      <c r="AB416" s="418">
        <f t="shared" ca="1" si="72"/>
        <v>232.85989463346525</v>
      </c>
      <c r="AC416" s="418">
        <f t="shared" ca="1" si="73"/>
        <v>232.85989463346525</v>
      </c>
    </row>
    <row r="417" spans="19:29">
      <c r="S417" s="418">
        <f t="shared" si="74"/>
        <v>4.1299999999999564</v>
      </c>
      <c r="T417" s="418">
        <f t="shared" si="67"/>
        <v>0.88346818328388677</v>
      </c>
      <c r="U417" s="418">
        <f t="shared" ca="1" si="68"/>
        <v>1</v>
      </c>
      <c r="V417" s="418">
        <f t="shared" ca="1" si="75"/>
        <v>0.78005554344316008</v>
      </c>
      <c r="W417" s="418">
        <f t="shared" ca="1" si="76"/>
        <v>0</v>
      </c>
      <c r="X417" s="418">
        <f t="shared" ca="1" si="77"/>
        <v>0.78005554344316008</v>
      </c>
      <c r="Y417" s="418">
        <f t="shared" ca="1" si="69"/>
        <v>0</v>
      </c>
      <c r="Z417" s="418">
        <f t="shared" ca="1" si="70"/>
        <v>0.78005554344316008</v>
      </c>
      <c r="AA417" s="418">
        <f t="shared" ca="1" si="71"/>
        <v>234.01666303294803</v>
      </c>
      <c r="AB417" s="418">
        <f t="shared" ca="1" si="72"/>
        <v>234.01666303294803</v>
      </c>
      <c r="AC417" s="418">
        <f t="shared" ca="1" si="73"/>
        <v>234.01666303294803</v>
      </c>
    </row>
    <row r="418" spans="19:29">
      <c r="S418" s="418">
        <f t="shared" si="74"/>
        <v>4.1399999999999562</v>
      </c>
      <c r="T418" s="418">
        <f t="shared" si="67"/>
        <v>0.88320318258099451</v>
      </c>
      <c r="U418" s="418">
        <f t="shared" ca="1" si="68"/>
        <v>1</v>
      </c>
      <c r="V418" s="418">
        <f t="shared" ca="1" si="75"/>
        <v>0.78393046754992357</v>
      </c>
      <c r="W418" s="418">
        <f t="shared" ca="1" si="76"/>
        <v>0</v>
      </c>
      <c r="X418" s="418">
        <f t="shared" ca="1" si="77"/>
        <v>0.78393046754992357</v>
      </c>
      <c r="Y418" s="418">
        <f t="shared" ca="1" si="69"/>
        <v>0</v>
      </c>
      <c r="Z418" s="418">
        <f t="shared" ca="1" si="70"/>
        <v>0.78393046754992357</v>
      </c>
      <c r="AA418" s="418">
        <f t="shared" ca="1" si="71"/>
        <v>235.17914026497706</v>
      </c>
      <c r="AB418" s="418">
        <f t="shared" ca="1" si="72"/>
        <v>235.17914026497706</v>
      </c>
      <c r="AC418" s="418">
        <f t="shared" ca="1" si="73"/>
        <v>235.17914026497706</v>
      </c>
    </row>
    <row r="419" spans="19:29">
      <c r="S419" s="418">
        <f t="shared" si="74"/>
        <v>4.1499999999999559</v>
      </c>
      <c r="T419" s="418">
        <f t="shared" si="67"/>
        <v>0.88293826136638931</v>
      </c>
      <c r="U419" s="418">
        <f t="shared" ca="1" si="68"/>
        <v>1</v>
      </c>
      <c r="V419" s="418">
        <f t="shared" ca="1" si="75"/>
        <v>0.78782451376359186</v>
      </c>
      <c r="W419" s="418">
        <f t="shared" ca="1" si="76"/>
        <v>0</v>
      </c>
      <c r="X419" s="418">
        <f t="shared" ca="1" si="77"/>
        <v>0.78782451376359186</v>
      </c>
      <c r="Y419" s="418">
        <f t="shared" ca="1" si="69"/>
        <v>0</v>
      </c>
      <c r="Z419" s="418">
        <f t="shared" ca="1" si="70"/>
        <v>0.78782451376359186</v>
      </c>
      <c r="AA419" s="418">
        <f t="shared" ca="1" si="71"/>
        <v>236.34735412907756</v>
      </c>
      <c r="AB419" s="418">
        <f t="shared" ca="1" si="72"/>
        <v>236.34735412907756</v>
      </c>
      <c r="AC419" s="418">
        <f t="shared" ca="1" si="73"/>
        <v>236.34735412907756</v>
      </c>
    </row>
    <row r="420" spans="19:29">
      <c r="S420" s="418">
        <f t="shared" si="74"/>
        <v>4.1599999999999557</v>
      </c>
      <c r="T420" s="418">
        <f t="shared" si="67"/>
        <v>0.88267341961622825</v>
      </c>
      <c r="U420" s="418">
        <f t="shared" ca="1" si="68"/>
        <v>1</v>
      </c>
      <c r="V420" s="418">
        <f t="shared" ca="1" si="75"/>
        <v>0.79173777518805621</v>
      </c>
      <c r="W420" s="418">
        <f t="shared" ca="1" si="76"/>
        <v>0</v>
      </c>
      <c r="X420" s="418">
        <f t="shared" ca="1" si="77"/>
        <v>0.79173777518805621</v>
      </c>
      <c r="Y420" s="418">
        <f t="shared" ca="1" si="69"/>
        <v>0</v>
      </c>
      <c r="Z420" s="418">
        <f t="shared" ca="1" si="70"/>
        <v>0.79173777518805621</v>
      </c>
      <c r="AA420" s="418">
        <f t="shared" ca="1" si="71"/>
        <v>237.52133255641687</v>
      </c>
      <c r="AB420" s="418">
        <f t="shared" ca="1" si="72"/>
        <v>237.52133255641687</v>
      </c>
      <c r="AC420" s="418">
        <f t="shared" ca="1" si="73"/>
        <v>237.52133255641687</v>
      </c>
    </row>
    <row r="421" spans="19:29">
      <c r="S421" s="418">
        <f t="shared" si="74"/>
        <v>4.1699999999999555</v>
      </c>
      <c r="T421" s="418">
        <f t="shared" si="67"/>
        <v>0.88240865730667561</v>
      </c>
      <c r="U421" s="418">
        <f t="shared" ca="1" si="68"/>
        <v>1</v>
      </c>
      <c r="V421" s="418">
        <f t="shared" ca="1" si="75"/>
        <v>0.79567034536796899</v>
      </c>
      <c r="W421" s="418">
        <f t="shared" ca="1" si="76"/>
        <v>0</v>
      </c>
      <c r="X421" s="418">
        <f t="shared" ca="1" si="77"/>
        <v>0.79567034536796899</v>
      </c>
      <c r="Y421" s="418">
        <f t="shared" ca="1" si="69"/>
        <v>0</v>
      </c>
      <c r="Z421" s="418">
        <f t="shared" ca="1" si="70"/>
        <v>0.79567034536796899</v>
      </c>
      <c r="AA421" s="418">
        <f t="shared" ca="1" si="71"/>
        <v>238.7011036103907</v>
      </c>
      <c r="AB421" s="418">
        <f t="shared" ca="1" si="72"/>
        <v>238.7011036103907</v>
      </c>
      <c r="AC421" s="418">
        <f t="shared" ca="1" si="73"/>
        <v>238.7011036103907</v>
      </c>
    </row>
    <row r="422" spans="19:29">
      <c r="S422" s="418">
        <f t="shared" si="74"/>
        <v>4.1799999999999553</v>
      </c>
      <c r="T422" s="418">
        <f t="shared" si="67"/>
        <v>0.88214397441390258</v>
      </c>
      <c r="U422" s="418">
        <f t="shared" ca="1" si="68"/>
        <v>1</v>
      </c>
      <c r="V422" s="418">
        <f t="shared" ca="1" si="75"/>
        <v>0.79962231829070474</v>
      </c>
      <c r="W422" s="418">
        <f t="shared" ca="1" si="76"/>
        <v>0</v>
      </c>
      <c r="X422" s="418">
        <f t="shared" ca="1" si="77"/>
        <v>0.79962231829070474</v>
      </c>
      <c r="Y422" s="418">
        <f t="shared" ca="1" si="69"/>
        <v>0</v>
      </c>
      <c r="Z422" s="418">
        <f t="shared" ca="1" si="70"/>
        <v>0.79962231829070474</v>
      </c>
      <c r="AA422" s="418">
        <f t="shared" ca="1" si="71"/>
        <v>239.88669548721143</v>
      </c>
      <c r="AB422" s="418">
        <f t="shared" ca="1" si="72"/>
        <v>239.88669548721143</v>
      </c>
      <c r="AC422" s="418">
        <f t="shared" ca="1" si="73"/>
        <v>239.88669548721143</v>
      </c>
    </row>
    <row r="423" spans="19:29">
      <c r="S423" s="418">
        <f t="shared" si="74"/>
        <v>4.1899999999999551</v>
      </c>
      <c r="T423" s="418">
        <f t="shared" si="67"/>
        <v>0.88187937091408797</v>
      </c>
      <c r="U423" s="418">
        <f t="shared" ca="1" si="68"/>
        <v>1</v>
      </c>
      <c r="V423" s="418">
        <f t="shared" ca="1" si="75"/>
        <v>0.80359378838832873</v>
      </c>
      <c r="W423" s="418">
        <f t="shared" ca="1" si="76"/>
        <v>0</v>
      </c>
      <c r="X423" s="418">
        <f t="shared" ca="1" si="77"/>
        <v>0.80359378838832873</v>
      </c>
      <c r="Y423" s="418">
        <f t="shared" ca="1" si="69"/>
        <v>0</v>
      </c>
      <c r="Z423" s="418">
        <f t="shared" ca="1" si="70"/>
        <v>0.80359378838832873</v>
      </c>
      <c r="AA423" s="418">
        <f t="shared" ca="1" si="71"/>
        <v>241.07813651649863</v>
      </c>
      <c r="AB423" s="418">
        <f t="shared" ca="1" si="72"/>
        <v>241.07813651649863</v>
      </c>
      <c r="AC423" s="418">
        <f t="shared" ca="1" si="73"/>
        <v>241.07813651649863</v>
      </c>
    </row>
    <row r="424" spans="19:29">
      <c r="S424" s="418">
        <f t="shared" si="74"/>
        <v>4.1999999999999549</v>
      </c>
      <c r="T424" s="418">
        <f t="shared" si="67"/>
        <v>0.88161484678341728</v>
      </c>
      <c r="U424" s="418">
        <f t="shared" ca="1" si="68"/>
        <v>1</v>
      </c>
      <c r="V424" s="418">
        <f t="shared" ca="1" si="75"/>
        <v>0.80758485053957307</v>
      </c>
      <c r="W424" s="418">
        <f t="shared" ca="1" si="76"/>
        <v>0</v>
      </c>
      <c r="X424" s="418">
        <f t="shared" ca="1" si="77"/>
        <v>0.80758485053957307</v>
      </c>
      <c r="Y424" s="418">
        <f t="shared" ca="1" si="69"/>
        <v>0</v>
      </c>
      <c r="Z424" s="418">
        <f t="shared" ca="1" si="70"/>
        <v>0.80758485053957307</v>
      </c>
      <c r="AA424" s="418">
        <f t="shared" ca="1" si="71"/>
        <v>242.27545516187192</v>
      </c>
      <c r="AB424" s="418">
        <f t="shared" ca="1" si="72"/>
        <v>242.27545516187192</v>
      </c>
      <c r="AC424" s="418">
        <f t="shared" ca="1" si="73"/>
        <v>242.27545516187192</v>
      </c>
    </row>
    <row r="425" spans="19:29">
      <c r="S425" s="418">
        <f t="shared" si="74"/>
        <v>4.2099999999999547</v>
      </c>
      <c r="T425" s="418">
        <f t="shared" si="67"/>
        <v>0.88135040199808334</v>
      </c>
      <c r="U425" s="418">
        <f t="shared" ca="1" si="68"/>
        <v>1</v>
      </c>
      <c r="V425" s="418">
        <f t="shared" ca="1" si="75"/>
        <v>0.81159560007182008</v>
      </c>
      <c r="W425" s="418">
        <f t="shared" ca="1" si="76"/>
        <v>0</v>
      </c>
      <c r="X425" s="418">
        <f t="shared" ca="1" si="77"/>
        <v>0.81159560007182008</v>
      </c>
      <c r="Y425" s="418">
        <f t="shared" ca="1" si="69"/>
        <v>0</v>
      </c>
      <c r="Z425" s="418">
        <f t="shared" ca="1" si="70"/>
        <v>0.81159560007182008</v>
      </c>
      <c r="AA425" s="418">
        <f t="shared" ca="1" si="71"/>
        <v>243.47868002154601</v>
      </c>
      <c r="AB425" s="418">
        <f t="shared" ca="1" si="72"/>
        <v>243.47868002154601</v>
      </c>
      <c r="AC425" s="418">
        <f t="shared" ca="1" si="73"/>
        <v>243.47868002154601</v>
      </c>
    </row>
    <row r="426" spans="19:29">
      <c r="S426" s="418">
        <f t="shared" si="74"/>
        <v>4.2199999999999545</v>
      </c>
      <c r="T426" s="418">
        <f t="shared" si="67"/>
        <v>0.8810860365342863</v>
      </c>
      <c r="U426" s="418">
        <f t="shared" ca="1" si="68"/>
        <v>1</v>
      </c>
      <c r="V426" s="418">
        <f t="shared" ca="1" si="75"/>
        <v>0.81562613276309348</v>
      </c>
      <c r="W426" s="418">
        <f t="shared" ca="1" si="76"/>
        <v>0</v>
      </c>
      <c r="X426" s="418">
        <f t="shared" ca="1" si="77"/>
        <v>0.81562613276309348</v>
      </c>
      <c r="Y426" s="418">
        <f t="shared" ca="1" si="69"/>
        <v>0</v>
      </c>
      <c r="Z426" s="418">
        <f t="shared" ca="1" si="70"/>
        <v>0.81562613276309348</v>
      </c>
      <c r="AA426" s="418">
        <f t="shared" ca="1" si="71"/>
        <v>244.68783982892805</v>
      </c>
      <c r="AB426" s="418">
        <f t="shared" ca="1" si="72"/>
        <v>244.68783982892805</v>
      </c>
      <c r="AC426" s="418">
        <f t="shared" ca="1" si="73"/>
        <v>244.68783982892805</v>
      </c>
    </row>
    <row r="427" spans="19:29">
      <c r="S427" s="418">
        <f t="shared" si="74"/>
        <v>4.2299999999999542</v>
      </c>
      <c r="T427" s="418">
        <f t="shared" si="67"/>
        <v>0.88082175036823307</v>
      </c>
      <c r="U427" s="418">
        <f t="shared" ca="1" si="68"/>
        <v>1</v>
      </c>
      <c r="V427" s="418">
        <f t="shared" ca="1" si="75"/>
        <v>0.81967654484405705</v>
      </c>
      <c r="W427" s="418">
        <f t="shared" ca="1" si="76"/>
        <v>0</v>
      </c>
      <c r="X427" s="418">
        <f t="shared" ca="1" si="77"/>
        <v>0.81967654484405705</v>
      </c>
      <c r="Y427" s="418">
        <f t="shared" ca="1" si="69"/>
        <v>0</v>
      </c>
      <c r="Z427" s="418">
        <f t="shared" ca="1" si="70"/>
        <v>0.81967654484405705</v>
      </c>
      <c r="AA427" s="418">
        <f t="shared" ca="1" si="71"/>
        <v>245.90296345321713</v>
      </c>
      <c r="AB427" s="418">
        <f t="shared" ca="1" si="72"/>
        <v>245.90296345321713</v>
      </c>
      <c r="AC427" s="418">
        <f t="shared" ca="1" si="73"/>
        <v>245.90296345321713</v>
      </c>
    </row>
    <row r="428" spans="19:29">
      <c r="S428" s="418">
        <f t="shared" si="74"/>
        <v>4.239999999999954</v>
      </c>
      <c r="T428" s="418">
        <f t="shared" si="67"/>
        <v>0.88055754347613791</v>
      </c>
      <c r="U428" s="418">
        <f t="shared" ca="1" si="68"/>
        <v>1</v>
      </c>
      <c r="V428" s="418">
        <f t="shared" ca="1" si="75"/>
        <v>0.82374693300002033</v>
      </c>
      <c r="W428" s="418">
        <f t="shared" ca="1" si="76"/>
        <v>0</v>
      </c>
      <c r="X428" s="418">
        <f t="shared" ca="1" si="77"/>
        <v>0.82374693300002033</v>
      </c>
      <c r="Y428" s="418">
        <f t="shared" ca="1" si="69"/>
        <v>0</v>
      </c>
      <c r="Z428" s="418">
        <f t="shared" ca="1" si="70"/>
        <v>0.82374693300002033</v>
      </c>
      <c r="AA428" s="418">
        <f t="shared" ca="1" si="71"/>
        <v>247.12407990000611</v>
      </c>
      <c r="AB428" s="418">
        <f t="shared" ca="1" si="72"/>
        <v>247.12407990000611</v>
      </c>
      <c r="AC428" s="418">
        <f t="shared" ca="1" si="73"/>
        <v>247.12407990000611</v>
      </c>
    </row>
    <row r="429" spans="19:29">
      <c r="S429" s="418">
        <f t="shared" si="74"/>
        <v>4.2499999999999538</v>
      </c>
      <c r="T429" s="418">
        <f t="shared" si="67"/>
        <v>0.88029341583422238</v>
      </c>
      <c r="U429" s="418">
        <f t="shared" ca="1" si="68"/>
        <v>1</v>
      </c>
      <c r="V429" s="418">
        <f t="shared" ca="1" si="75"/>
        <v>0.82783739437295267</v>
      </c>
      <c r="W429" s="418">
        <f t="shared" ca="1" si="76"/>
        <v>0</v>
      </c>
      <c r="X429" s="418">
        <f t="shared" ca="1" si="77"/>
        <v>0.82783739437295267</v>
      </c>
      <c r="Y429" s="418">
        <f t="shared" ca="1" si="69"/>
        <v>0</v>
      </c>
      <c r="Z429" s="418">
        <f t="shared" ca="1" si="70"/>
        <v>0.82783739437295267</v>
      </c>
      <c r="AA429" s="418">
        <f t="shared" ca="1" si="71"/>
        <v>248.35121831188582</v>
      </c>
      <c r="AB429" s="418">
        <f t="shared" ca="1" si="72"/>
        <v>248.35121831188582</v>
      </c>
      <c r="AC429" s="418">
        <f t="shared" ca="1" si="73"/>
        <v>248.35121831188582</v>
      </c>
    </row>
    <row r="430" spans="19:29">
      <c r="S430" s="418">
        <f t="shared" si="74"/>
        <v>4.2599999999999536</v>
      </c>
      <c r="T430" s="418">
        <f t="shared" si="67"/>
        <v>0.88002936741871474</v>
      </c>
      <c r="U430" s="418">
        <f t="shared" ca="1" si="68"/>
        <v>1</v>
      </c>
      <c r="V430" s="418">
        <f t="shared" ca="1" si="75"/>
        <v>0.83194802656350397</v>
      </c>
      <c r="W430" s="418">
        <f t="shared" ca="1" si="76"/>
        <v>0</v>
      </c>
      <c r="X430" s="418">
        <f t="shared" ca="1" si="77"/>
        <v>0.83194802656350397</v>
      </c>
      <c r="Y430" s="418">
        <f t="shared" ca="1" si="69"/>
        <v>0</v>
      </c>
      <c r="Z430" s="418">
        <f t="shared" ca="1" si="70"/>
        <v>0.83194802656350397</v>
      </c>
      <c r="AA430" s="418">
        <f t="shared" ca="1" si="71"/>
        <v>249.5844079690512</v>
      </c>
      <c r="AB430" s="418">
        <f t="shared" ca="1" si="72"/>
        <v>249.5844079690512</v>
      </c>
      <c r="AC430" s="418">
        <f t="shared" ca="1" si="73"/>
        <v>249.5844079690512</v>
      </c>
    </row>
    <row r="431" spans="19:29">
      <c r="S431" s="418">
        <f t="shared" si="74"/>
        <v>4.2699999999999534</v>
      </c>
      <c r="T431" s="418">
        <f t="shared" si="67"/>
        <v>0.87976539820585087</v>
      </c>
      <c r="U431" s="418">
        <f t="shared" ca="1" si="68"/>
        <v>1</v>
      </c>
      <c r="V431" s="418">
        <f t="shared" ca="1" si="75"/>
        <v>0.83607892763303382</v>
      </c>
      <c r="W431" s="418">
        <f t="shared" ca="1" si="76"/>
        <v>0</v>
      </c>
      <c r="X431" s="418">
        <f t="shared" ca="1" si="77"/>
        <v>0.83607892763303382</v>
      </c>
      <c r="Y431" s="418">
        <f t="shared" ca="1" si="69"/>
        <v>0</v>
      </c>
      <c r="Z431" s="418">
        <f t="shared" ca="1" si="70"/>
        <v>0.83607892763303382</v>
      </c>
      <c r="AA431" s="418">
        <f t="shared" ca="1" si="71"/>
        <v>250.82367828991013</v>
      </c>
      <c r="AB431" s="418">
        <f t="shared" ca="1" si="72"/>
        <v>250.82367828991013</v>
      </c>
      <c r="AC431" s="418">
        <f t="shared" ca="1" si="73"/>
        <v>250.82367828991013</v>
      </c>
    </row>
    <row r="432" spans="19:29">
      <c r="S432" s="418">
        <f t="shared" si="74"/>
        <v>4.2799999999999532</v>
      </c>
      <c r="T432" s="418">
        <f t="shared" si="67"/>
        <v>0.87950150817187334</v>
      </c>
      <c r="U432" s="418">
        <f t="shared" ca="1" si="68"/>
        <v>1</v>
      </c>
      <c r="V432" s="418">
        <f t="shared" ca="1" si="75"/>
        <v>0.84023019610564764</v>
      </c>
      <c r="W432" s="418">
        <f t="shared" ca="1" si="76"/>
        <v>0</v>
      </c>
      <c r="X432" s="418">
        <f t="shared" ca="1" si="77"/>
        <v>0.84023019610564764</v>
      </c>
      <c r="Y432" s="418">
        <f t="shared" ca="1" si="69"/>
        <v>0</v>
      </c>
      <c r="Z432" s="418">
        <f t="shared" ca="1" si="70"/>
        <v>0.84023019610564764</v>
      </c>
      <c r="AA432" s="418">
        <f t="shared" ca="1" si="71"/>
        <v>252.06905883169429</v>
      </c>
      <c r="AB432" s="418">
        <f t="shared" ca="1" si="72"/>
        <v>252.06905883169429</v>
      </c>
      <c r="AC432" s="418">
        <f t="shared" ca="1" si="73"/>
        <v>252.06905883169429</v>
      </c>
    </row>
    <row r="433" spans="19:29">
      <c r="S433" s="418">
        <f t="shared" si="74"/>
        <v>4.289999999999953</v>
      </c>
      <c r="T433" s="418">
        <f t="shared" si="67"/>
        <v>0.87923769729303225</v>
      </c>
      <c r="U433" s="418">
        <f t="shared" ca="1" si="68"/>
        <v>1</v>
      </c>
      <c r="V433" s="418">
        <f t="shared" ca="1" si="75"/>
        <v>0.84440193097024052</v>
      </c>
      <c r="W433" s="418">
        <f t="shared" ca="1" si="76"/>
        <v>0</v>
      </c>
      <c r="X433" s="418">
        <f t="shared" ca="1" si="77"/>
        <v>0.84440193097024052</v>
      </c>
      <c r="Y433" s="418">
        <f t="shared" ca="1" si="69"/>
        <v>0</v>
      </c>
      <c r="Z433" s="418">
        <f t="shared" ca="1" si="70"/>
        <v>0.84440193097024052</v>
      </c>
      <c r="AA433" s="418">
        <f t="shared" ca="1" si="71"/>
        <v>253.32057929107216</v>
      </c>
      <c r="AB433" s="418">
        <f t="shared" ca="1" si="72"/>
        <v>253.32057929107216</v>
      </c>
      <c r="AC433" s="418">
        <f t="shared" ca="1" si="73"/>
        <v>253.32057929107216</v>
      </c>
    </row>
    <row r="434" spans="19:29">
      <c r="S434" s="418">
        <f t="shared" si="74"/>
        <v>4.2999999999999527</v>
      </c>
      <c r="T434" s="418">
        <f t="shared" si="67"/>
        <v>0.87897396554558438</v>
      </c>
      <c r="U434" s="418">
        <f t="shared" ca="1" si="68"/>
        <v>1</v>
      </c>
      <c r="V434" s="418">
        <f t="shared" ca="1" si="75"/>
        <v>0.84859423168254899</v>
      </c>
      <c r="W434" s="418">
        <f t="shared" ca="1" si="76"/>
        <v>0</v>
      </c>
      <c r="X434" s="418">
        <f t="shared" ca="1" si="77"/>
        <v>0.84859423168254899</v>
      </c>
      <c r="Y434" s="418">
        <f t="shared" ca="1" si="69"/>
        <v>0</v>
      </c>
      <c r="Z434" s="418">
        <f t="shared" ca="1" si="70"/>
        <v>0.84859423168254899</v>
      </c>
      <c r="AA434" s="418">
        <f t="shared" ca="1" si="71"/>
        <v>254.57826950476471</v>
      </c>
      <c r="AB434" s="418">
        <f t="shared" ca="1" si="72"/>
        <v>254.57826950476471</v>
      </c>
      <c r="AC434" s="418">
        <f t="shared" ca="1" si="73"/>
        <v>254.57826950476471</v>
      </c>
    </row>
    <row r="435" spans="19:29">
      <c r="S435" s="418">
        <f t="shared" si="74"/>
        <v>4.3099999999999525</v>
      </c>
      <c r="T435" s="418">
        <f t="shared" si="67"/>
        <v>0.87871031290579416</v>
      </c>
      <c r="U435" s="418">
        <f t="shared" ca="1" si="68"/>
        <v>1</v>
      </c>
      <c r="V435" s="418">
        <f t="shared" ca="1" si="75"/>
        <v>0.85280719816720985</v>
      </c>
      <c r="W435" s="418">
        <f t="shared" ca="1" si="76"/>
        <v>0</v>
      </c>
      <c r="X435" s="418">
        <f t="shared" ca="1" si="77"/>
        <v>0.85280719816720985</v>
      </c>
      <c r="Y435" s="418">
        <f t="shared" ca="1" si="69"/>
        <v>0</v>
      </c>
      <c r="Z435" s="418">
        <f t="shared" ca="1" si="70"/>
        <v>0.85280719816720985</v>
      </c>
      <c r="AA435" s="418">
        <f t="shared" ca="1" si="71"/>
        <v>255.84215945016297</v>
      </c>
      <c r="AB435" s="418">
        <f t="shared" ca="1" si="72"/>
        <v>255.84215945016297</v>
      </c>
      <c r="AC435" s="418">
        <f t="shared" ca="1" si="73"/>
        <v>255.84215945016297</v>
      </c>
    </row>
    <row r="436" spans="19:29">
      <c r="S436" s="418">
        <f t="shared" si="74"/>
        <v>4.3199999999999523</v>
      </c>
      <c r="T436" s="418">
        <f t="shared" si="67"/>
        <v>0.87844673934993256</v>
      </c>
      <c r="U436" s="418">
        <f t="shared" ca="1" si="68"/>
        <v>1</v>
      </c>
      <c r="V436" s="418">
        <f t="shared" ca="1" si="75"/>
        <v>0.85704093081982735</v>
      </c>
      <c r="W436" s="418">
        <f t="shared" ca="1" si="76"/>
        <v>0</v>
      </c>
      <c r="X436" s="418">
        <f t="shared" ca="1" si="77"/>
        <v>0.85704093081982735</v>
      </c>
      <c r="Y436" s="418">
        <f t="shared" ca="1" si="69"/>
        <v>0</v>
      </c>
      <c r="Z436" s="418">
        <f t="shared" ca="1" si="70"/>
        <v>0.85704093081982735</v>
      </c>
      <c r="AA436" s="418">
        <f t="shared" ca="1" si="71"/>
        <v>257.11227924594823</v>
      </c>
      <c r="AB436" s="418">
        <f t="shared" ca="1" si="72"/>
        <v>257.11227924594823</v>
      </c>
      <c r="AC436" s="418">
        <f t="shared" ca="1" si="73"/>
        <v>257.11227924594823</v>
      </c>
    </row>
    <row r="437" spans="19:29">
      <c r="S437" s="418">
        <f t="shared" si="74"/>
        <v>4.3299999999999521</v>
      </c>
      <c r="T437" s="418">
        <f t="shared" si="67"/>
        <v>0.87818324485427812</v>
      </c>
      <c r="U437" s="418">
        <f t="shared" ca="1" si="68"/>
        <v>1</v>
      </c>
      <c r="V437" s="418">
        <f t="shared" ca="1" si="75"/>
        <v>0.86129553050904728</v>
      </c>
      <c r="W437" s="418">
        <f t="shared" ca="1" si="76"/>
        <v>0</v>
      </c>
      <c r="X437" s="418">
        <f t="shared" ca="1" si="77"/>
        <v>0.86129553050904728</v>
      </c>
      <c r="Y437" s="418">
        <f t="shared" ca="1" si="69"/>
        <v>0</v>
      </c>
      <c r="Z437" s="418">
        <f t="shared" ca="1" si="70"/>
        <v>0.86129553050904728</v>
      </c>
      <c r="AA437" s="418">
        <f t="shared" ca="1" si="71"/>
        <v>258.38865915271418</v>
      </c>
      <c r="AB437" s="418">
        <f t="shared" ca="1" si="72"/>
        <v>258.38865915271418</v>
      </c>
      <c r="AC437" s="418">
        <f t="shared" ca="1" si="73"/>
        <v>258.38865915271418</v>
      </c>
    </row>
    <row r="438" spans="19:29">
      <c r="S438" s="418">
        <f t="shared" si="74"/>
        <v>4.3399999999999519</v>
      </c>
      <c r="T438" s="418">
        <f t="shared" si="67"/>
        <v>0.87791982939511637</v>
      </c>
      <c r="U438" s="418">
        <f t="shared" ca="1" si="68"/>
        <v>1</v>
      </c>
      <c r="V438" s="418">
        <f t="shared" ca="1" si="75"/>
        <v>0.86557109857863934</v>
      </c>
      <c r="W438" s="418">
        <f t="shared" ca="1" si="76"/>
        <v>0</v>
      </c>
      <c r="X438" s="418">
        <f t="shared" ca="1" si="77"/>
        <v>0.86557109857863934</v>
      </c>
      <c r="Y438" s="418">
        <f t="shared" ca="1" si="69"/>
        <v>0</v>
      </c>
      <c r="Z438" s="418">
        <f t="shared" ca="1" si="70"/>
        <v>0.86557109857863934</v>
      </c>
      <c r="AA438" s="418">
        <f t="shared" ca="1" si="71"/>
        <v>259.67132957359178</v>
      </c>
      <c r="AB438" s="418">
        <f t="shared" ca="1" si="72"/>
        <v>259.67132957359178</v>
      </c>
      <c r="AC438" s="418">
        <f t="shared" ca="1" si="73"/>
        <v>259.67132957359178</v>
      </c>
    </row>
    <row r="439" spans="19:29">
      <c r="S439" s="418">
        <f t="shared" si="74"/>
        <v>4.3499999999999517</v>
      </c>
      <c r="T439" s="418">
        <f t="shared" si="67"/>
        <v>0.87765649294873982</v>
      </c>
      <c r="U439" s="418">
        <f t="shared" ca="1" si="68"/>
        <v>1</v>
      </c>
      <c r="V439" s="418">
        <f t="shared" ca="1" si="75"/>
        <v>0.86986773684958696</v>
      </c>
      <c r="W439" s="418">
        <f t="shared" ca="1" si="76"/>
        <v>0</v>
      </c>
      <c r="X439" s="418">
        <f t="shared" ca="1" si="77"/>
        <v>0.86986773684958696</v>
      </c>
      <c r="Y439" s="418">
        <f t="shared" ca="1" si="69"/>
        <v>0</v>
      </c>
      <c r="Z439" s="418">
        <f t="shared" ca="1" si="70"/>
        <v>0.86986773684958696</v>
      </c>
      <c r="AA439" s="418">
        <f t="shared" ca="1" si="71"/>
        <v>260.96032105487609</v>
      </c>
      <c r="AB439" s="418">
        <f t="shared" ca="1" si="72"/>
        <v>260.96032105487609</v>
      </c>
      <c r="AC439" s="418">
        <f t="shared" ca="1" si="73"/>
        <v>260.96032105487609</v>
      </c>
    </row>
    <row r="440" spans="19:29">
      <c r="S440" s="418">
        <f t="shared" si="74"/>
        <v>4.3599999999999515</v>
      </c>
      <c r="T440" s="418">
        <f t="shared" si="67"/>
        <v>0.87739323549144821</v>
      </c>
      <c r="U440" s="418">
        <f t="shared" ca="1" si="68"/>
        <v>1</v>
      </c>
      <c r="V440" s="418">
        <f t="shared" ca="1" si="75"/>
        <v>0.87418554762218437</v>
      </c>
      <c r="W440" s="418">
        <f t="shared" ca="1" si="76"/>
        <v>0</v>
      </c>
      <c r="X440" s="418">
        <f t="shared" ca="1" si="77"/>
        <v>0.87418554762218437</v>
      </c>
      <c r="Y440" s="418">
        <f t="shared" ca="1" si="69"/>
        <v>0</v>
      </c>
      <c r="Z440" s="418">
        <f t="shared" ca="1" si="70"/>
        <v>0.87418554762218437</v>
      </c>
      <c r="AA440" s="418">
        <f t="shared" ca="1" si="71"/>
        <v>262.2556642866553</v>
      </c>
      <c r="AB440" s="418">
        <f t="shared" ca="1" si="72"/>
        <v>262.2556642866553</v>
      </c>
      <c r="AC440" s="418">
        <f t="shared" ca="1" si="73"/>
        <v>262.2556642866553</v>
      </c>
    </row>
    <row r="441" spans="19:29">
      <c r="S441" s="418">
        <f t="shared" si="74"/>
        <v>4.3699999999999513</v>
      </c>
      <c r="T441" s="418">
        <f t="shared" si="67"/>
        <v>0.87713005699954838</v>
      </c>
      <c r="U441" s="418">
        <f t="shared" ca="1" si="68"/>
        <v>1</v>
      </c>
      <c r="V441" s="418">
        <f t="shared" ca="1" si="75"/>
        <v>0.87852463367814226</v>
      </c>
      <c r="W441" s="418">
        <f t="shared" ca="1" si="76"/>
        <v>0</v>
      </c>
      <c r="X441" s="418">
        <f t="shared" ca="1" si="77"/>
        <v>0.87852463367814226</v>
      </c>
      <c r="Y441" s="418">
        <f t="shared" ca="1" si="69"/>
        <v>0</v>
      </c>
      <c r="Z441" s="418">
        <f t="shared" ca="1" si="70"/>
        <v>0.87852463367814226</v>
      </c>
      <c r="AA441" s="418">
        <f t="shared" ca="1" si="71"/>
        <v>263.55739010344269</v>
      </c>
      <c r="AB441" s="418">
        <f t="shared" ca="1" si="72"/>
        <v>263.55739010344269</v>
      </c>
      <c r="AC441" s="418">
        <f t="shared" ca="1" si="73"/>
        <v>263.55739010344269</v>
      </c>
    </row>
    <row r="442" spans="19:29">
      <c r="S442" s="418">
        <f t="shared" si="74"/>
        <v>4.379999999999951</v>
      </c>
      <c r="T442" s="418">
        <f t="shared" si="67"/>
        <v>0.87686695744935439</v>
      </c>
      <c r="U442" s="418">
        <f t="shared" ca="1" si="68"/>
        <v>1</v>
      </c>
      <c r="V442" s="418">
        <f t="shared" ca="1" si="75"/>
        <v>0.88288509828270045</v>
      </c>
      <c r="W442" s="418">
        <f t="shared" ca="1" si="76"/>
        <v>0</v>
      </c>
      <c r="X442" s="418">
        <f t="shared" ca="1" si="77"/>
        <v>0.88288509828270045</v>
      </c>
      <c r="Y442" s="418">
        <f t="shared" ca="1" si="69"/>
        <v>0</v>
      </c>
      <c r="Z442" s="418">
        <f t="shared" ca="1" si="70"/>
        <v>0.88288509828270045</v>
      </c>
      <c r="AA442" s="418">
        <f t="shared" ca="1" si="71"/>
        <v>264.86552948481011</v>
      </c>
      <c r="AB442" s="418">
        <f t="shared" ca="1" si="72"/>
        <v>264.86552948481011</v>
      </c>
      <c r="AC442" s="418">
        <f t="shared" ca="1" si="73"/>
        <v>264.86552948481011</v>
      </c>
    </row>
    <row r="443" spans="19:29">
      <c r="S443" s="418">
        <f t="shared" si="74"/>
        <v>4.3899999999999508</v>
      </c>
      <c r="T443" s="418">
        <f t="shared" si="67"/>
        <v>0.87660393681718707</v>
      </c>
      <c r="U443" s="418">
        <f t="shared" ca="1" si="68"/>
        <v>1</v>
      </c>
      <c r="V443" s="418">
        <f t="shared" ca="1" si="75"/>
        <v>0.88726704518674859</v>
      </c>
      <c r="W443" s="418">
        <f t="shared" ca="1" si="76"/>
        <v>0</v>
      </c>
      <c r="X443" s="418">
        <f t="shared" ca="1" si="77"/>
        <v>0.88726704518674859</v>
      </c>
      <c r="Y443" s="418">
        <f t="shared" ca="1" si="69"/>
        <v>0</v>
      </c>
      <c r="Z443" s="418">
        <f t="shared" ca="1" si="70"/>
        <v>0.88726704518674859</v>
      </c>
      <c r="AA443" s="418">
        <f t="shared" ca="1" si="71"/>
        <v>266.18011355602459</v>
      </c>
      <c r="AB443" s="418">
        <f t="shared" ca="1" si="72"/>
        <v>266.18011355602459</v>
      </c>
      <c r="AC443" s="418">
        <f t="shared" ca="1" si="73"/>
        <v>266.18011355602459</v>
      </c>
    </row>
    <row r="444" spans="19:29">
      <c r="S444" s="418">
        <f t="shared" si="74"/>
        <v>4.3999999999999506</v>
      </c>
      <c r="T444" s="418">
        <f t="shared" si="67"/>
        <v>0.87634099507937457</v>
      </c>
      <c r="U444" s="418">
        <f t="shared" ca="1" si="68"/>
        <v>1</v>
      </c>
      <c r="V444" s="418">
        <f t="shared" ca="1" si="75"/>
        <v>0.89167057862895427</v>
      </c>
      <c r="W444" s="418">
        <f t="shared" ca="1" si="76"/>
        <v>0</v>
      </c>
      <c r="X444" s="418">
        <f t="shared" ca="1" si="77"/>
        <v>0.89167057862895427</v>
      </c>
      <c r="Y444" s="418">
        <f t="shared" ca="1" si="69"/>
        <v>0</v>
      </c>
      <c r="Z444" s="418">
        <f t="shared" ca="1" si="70"/>
        <v>0.89167057862895427</v>
      </c>
      <c r="AA444" s="418">
        <f t="shared" ca="1" si="71"/>
        <v>267.5011735886863</v>
      </c>
      <c r="AB444" s="418">
        <f t="shared" ca="1" si="72"/>
        <v>267.5011735886863</v>
      </c>
      <c r="AC444" s="418">
        <f t="shared" ca="1" si="73"/>
        <v>267.5011735886863</v>
      </c>
    </row>
    <row r="445" spans="19:29">
      <c r="S445" s="418">
        <f t="shared" si="74"/>
        <v>4.4099999999999504</v>
      </c>
      <c r="T445" s="418">
        <f t="shared" si="67"/>
        <v>0.87607813221225239</v>
      </c>
      <c r="U445" s="418">
        <f t="shared" ca="1" si="68"/>
        <v>1</v>
      </c>
      <c r="V445" s="418">
        <f t="shared" ca="1" si="75"/>
        <v>0.8960958033378994</v>
      </c>
      <c r="W445" s="418">
        <f t="shared" ca="1" si="76"/>
        <v>0</v>
      </c>
      <c r="X445" s="418">
        <f t="shared" ca="1" si="77"/>
        <v>0.8960958033378994</v>
      </c>
      <c r="Y445" s="418">
        <f t="shared" ca="1" si="69"/>
        <v>0</v>
      </c>
      <c r="Z445" s="418">
        <f t="shared" ca="1" si="70"/>
        <v>0.8960958033378994</v>
      </c>
      <c r="AA445" s="418">
        <f t="shared" ca="1" si="71"/>
        <v>268.82874100136979</v>
      </c>
      <c r="AB445" s="418">
        <f t="shared" ca="1" si="72"/>
        <v>268.82874100136979</v>
      </c>
      <c r="AC445" s="418">
        <f t="shared" ca="1" si="73"/>
        <v>268.82874100136979</v>
      </c>
    </row>
    <row r="446" spans="19:29">
      <c r="S446" s="418">
        <f t="shared" si="74"/>
        <v>4.4199999999999502</v>
      </c>
      <c r="T446" s="418">
        <f t="shared" si="67"/>
        <v>0.87581534819216256</v>
      </c>
      <c r="U446" s="418">
        <f t="shared" ca="1" si="68"/>
        <v>1</v>
      </c>
      <c r="V446" s="418">
        <f t="shared" ca="1" si="75"/>
        <v>0.90054282453422385</v>
      </c>
      <c r="W446" s="418">
        <f t="shared" ca="1" si="76"/>
        <v>0</v>
      </c>
      <c r="X446" s="418">
        <f t="shared" ca="1" si="77"/>
        <v>0.90054282453422385</v>
      </c>
      <c r="Y446" s="418">
        <f t="shared" ca="1" si="69"/>
        <v>0</v>
      </c>
      <c r="Z446" s="418">
        <f t="shared" ca="1" si="70"/>
        <v>0.90054282453422385</v>
      </c>
      <c r="AA446" s="418">
        <f t="shared" ca="1" si="71"/>
        <v>270.16284736026716</v>
      </c>
      <c r="AB446" s="418">
        <f t="shared" ca="1" si="72"/>
        <v>270.16284736026716</v>
      </c>
      <c r="AC446" s="418">
        <f t="shared" ca="1" si="73"/>
        <v>270.16284736026716</v>
      </c>
    </row>
    <row r="447" spans="19:29">
      <c r="S447" s="418">
        <f t="shared" si="74"/>
        <v>4.42999999999995</v>
      </c>
      <c r="T447" s="418">
        <f t="shared" si="67"/>
        <v>0.87555264299545477</v>
      </c>
      <c r="U447" s="418">
        <f t="shared" ca="1" si="68"/>
        <v>1</v>
      </c>
      <c r="V447" s="418">
        <f t="shared" ca="1" si="75"/>
        <v>0.9050117479327775</v>
      </c>
      <c r="W447" s="418">
        <f t="shared" ca="1" si="76"/>
        <v>0</v>
      </c>
      <c r="X447" s="418">
        <f t="shared" ca="1" si="77"/>
        <v>0.9050117479327775</v>
      </c>
      <c r="Y447" s="418">
        <f t="shared" ca="1" si="69"/>
        <v>0</v>
      </c>
      <c r="Z447" s="418">
        <f t="shared" ca="1" si="70"/>
        <v>0.9050117479327775</v>
      </c>
      <c r="AA447" s="418">
        <f t="shared" ca="1" si="71"/>
        <v>271.50352437983327</v>
      </c>
      <c r="AB447" s="418">
        <f t="shared" ca="1" si="72"/>
        <v>271.50352437983327</v>
      </c>
      <c r="AC447" s="418">
        <f t="shared" ca="1" si="73"/>
        <v>271.50352437983327</v>
      </c>
    </row>
    <row r="448" spans="19:29">
      <c r="S448" s="418">
        <f t="shared" si="74"/>
        <v>4.4399999999999498</v>
      </c>
      <c r="T448" s="418">
        <f t="shared" si="67"/>
        <v>0.87529001659848538</v>
      </c>
      <c r="U448" s="418">
        <f t="shared" ca="1" si="68"/>
        <v>1</v>
      </c>
      <c r="V448" s="418">
        <f t="shared" ca="1" si="75"/>
        <v>0.90950267974477905</v>
      </c>
      <c r="W448" s="418">
        <f t="shared" ca="1" si="76"/>
        <v>0</v>
      </c>
      <c r="X448" s="418">
        <f t="shared" ca="1" si="77"/>
        <v>0.90950267974477905</v>
      </c>
      <c r="Y448" s="418">
        <f t="shared" ca="1" si="69"/>
        <v>0</v>
      </c>
      <c r="Z448" s="418">
        <f t="shared" ca="1" si="70"/>
        <v>0.90950267974477905</v>
      </c>
      <c r="AA448" s="418">
        <f t="shared" ca="1" si="71"/>
        <v>272.85080392343372</v>
      </c>
      <c r="AB448" s="418">
        <f t="shared" ca="1" si="72"/>
        <v>272.85080392343372</v>
      </c>
      <c r="AC448" s="418">
        <f t="shared" ca="1" si="73"/>
        <v>272.85080392343372</v>
      </c>
    </row>
    <row r="449" spans="19:29">
      <c r="S449" s="418">
        <f t="shared" si="74"/>
        <v>4.4499999999999496</v>
      </c>
      <c r="T449" s="418">
        <f t="shared" si="67"/>
        <v>0.87502746897761807</v>
      </c>
      <c r="U449" s="418">
        <f t="shared" ca="1" si="68"/>
        <v>1</v>
      </c>
      <c r="V449" s="418">
        <f t="shared" ca="1" si="75"/>
        <v>0.91401572667998365</v>
      </c>
      <c r="W449" s="418">
        <f t="shared" ca="1" si="76"/>
        <v>0</v>
      </c>
      <c r="X449" s="418">
        <f t="shared" ca="1" si="77"/>
        <v>0.91401572667998365</v>
      </c>
      <c r="Y449" s="418">
        <f t="shared" ca="1" si="69"/>
        <v>0</v>
      </c>
      <c r="Z449" s="418">
        <f t="shared" ca="1" si="70"/>
        <v>0.91401572667998365</v>
      </c>
      <c r="AA449" s="418">
        <f t="shared" ca="1" si="71"/>
        <v>274.20471800399508</v>
      </c>
      <c r="AB449" s="418">
        <f t="shared" ca="1" si="72"/>
        <v>274.20471800399508</v>
      </c>
      <c r="AC449" s="418">
        <f t="shared" ca="1" si="73"/>
        <v>274.20471800399508</v>
      </c>
    </row>
    <row r="450" spans="19:29">
      <c r="S450" s="418">
        <f t="shared" si="74"/>
        <v>4.4599999999999493</v>
      </c>
      <c r="T450" s="418">
        <f t="shared" si="67"/>
        <v>0.87476500010922353</v>
      </c>
      <c r="U450" s="418">
        <f t="shared" ca="1" si="68"/>
        <v>1</v>
      </c>
      <c r="V450" s="418">
        <f t="shared" ca="1" si="75"/>
        <v>0.91855099594885781</v>
      </c>
      <c r="W450" s="418">
        <f t="shared" ca="1" si="76"/>
        <v>0</v>
      </c>
      <c r="X450" s="418">
        <f t="shared" ca="1" si="77"/>
        <v>0.91855099594885781</v>
      </c>
      <c r="Y450" s="418">
        <f t="shared" ca="1" si="69"/>
        <v>0</v>
      </c>
      <c r="Z450" s="418">
        <f t="shared" ca="1" si="70"/>
        <v>0.91855099594885781</v>
      </c>
      <c r="AA450" s="418">
        <f t="shared" ca="1" si="71"/>
        <v>275.56529878465733</v>
      </c>
      <c r="AB450" s="418">
        <f t="shared" ca="1" si="72"/>
        <v>275.56529878465733</v>
      </c>
      <c r="AC450" s="418">
        <f t="shared" ca="1" si="73"/>
        <v>275.56529878465733</v>
      </c>
    </row>
    <row r="451" spans="19:29">
      <c r="S451" s="418">
        <f t="shared" si="74"/>
        <v>4.4699999999999491</v>
      </c>
      <c r="T451" s="418">
        <f t="shared" si="67"/>
        <v>0.87450260996967966</v>
      </c>
      <c r="U451" s="418">
        <f t="shared" ca="1" si="68"/>
        <v>1</v>
      </c>
      <c r="V451" s="418">
        <f t="shared" ca="1" si="75"/>
        <v>0.92310859526476219</v>
      </c>
      <c r="W451" s="418">
        <f t="shared" ca="1" si="76"/>
        <v>0</v>
      </c>
      <c r="X451" s="418">
        <f t="shared" ca="1" si="77"/>
        <v>0.92310859526476219</v>
      </c>
      <c r="Y451" s="418">
        <f t="shared" ca="1" si="69"/>
        <v>0</v>
      </c>
      <c r="Z451" s="418">
        <f t="shared" ca="1" si="70"/>
        <v>0.92310859526476219</v>
      </c>
      <c r="AA451" s="418">
        <f t="shared" ca="1" si="71"/>
        <v>276.93257857942865</v>
      </c>
      <c r="AB451" s="418">
        <f t="shared" ca="1" si="72"/>
        <v>276.93257857942865</v>
      </c>
      <c r="AC451" s="418">
        <f t="shared" ca="1" si="73"/>
        <v>276.93257857942865</v>
      </c>
    </row>
    <row r="452" spans="19:29">
      <c r="S452" s="418">
        <f t="shared" si="74"/>
        <v>4.4799999999999489</v>
      </c>
      <c r="T452" s="418">
        <f t="shared" si="67"/>
        <v>0.87424029853537122</v>
      </c>
      <c r="U452" s="418">
        <f t="shared" ca="1" si="68"/>
        <v>1</v>
      </c>
      <c r="V452" s="418">
        <f t="shared" ca="1" si="75"/>
        <v>0.92768863284614222</v>
      </c>
      <c r="W452" s="418">
        <f t="shared" ca="1" si="76"/>
        <v>0</v>
      </c>
      <c r="X452" s="418">
        <f t="shared" ca="1" si="77"/>
        <v>0.92768863284614222</v>
      </c>
      <c r="Y452" s="418">
        <f t="shared" ca="1" si="69"/>
        <v>0</v>
      </c>
      <c r="Z452" s="418">
        <f t="shared" ca="1" si="70"/>
        <v>0.92768863284614222</v>
      </c>
      <c r="AA452" s="418">
        <f t="shared" ca="1" si="71"/>
        <v>278.30658985384269</v>
      </c>
      <c r="AB452" s="418">
        <f t="shared" ca="1" si="72"/>
        <v>278.30658985384269</v>
      </c>
      <c r="AC452" s="418">
        <f t="shared" ca="1" si="73"/>
        <v>278.30658985384269</v>
      </c>
    </row>
    <row r="453" spans="19:29">
      <c r="S453" s="418">
        <f t="shared" si="74"/>
        <v>4.4899999999999487</v>
      </c>
      <c r="T453" s="418">
        <f t="shared" ref="T453:T516" si="78">EXP(-S453*$C$13)</f>
        <v>0.87397806578269022</v>
      </c>
      <c r="U453" s="418">
        <f t="shared" ref="U453:U516" ca="1" si="79">EXP($C$11*_xlfn.NORM.INV(RAND(),0,1))</f>
        <v>1</v>
      </c>
      <c r="V453" s="418">
        <f t="shared" ca="1" si="75"/>
        <v>0.93229121741872656</v>
      </c>
      <c r="W453" s="418">
        <f t="shared" ca="1" si="76"/>
        <v>0</v>
      </c>
      <c r="X453" s="418">
        <f t="shared" ca="1" si="77"/>
        <v>0.93229121741872656</v>
      </c>
      <c r="Y453" s="418">
        <f t="shared" ref="Y453:Y516" ca="1" si="80">IF(OR(X453&gt;$C$8,Y452=1),1,0)</f>
        <v>0</v>
      </c>
      <c r="Z453" s="418">
        <f t="shared" ref="Z453:Z516" ca="1" si="81">IF(Y453=0,V453,0)+IF(AND(Y453=1,Y452=0),V453*$C$9,0)+IF(AND(Y453=1,Y452=1),Z452*EXP($C$10*0.01),0)</f>
        <v>0.93229121741872656</v>
      </c>
      <c r="AA453" s="418">
        <f t="shared" ref="AA453:AA516" ca="1" si="82">V453*$C$12</f>
        <v>279.68736522561795</v>
      </c>
      <c r="AB453" s="418">
        <f t="shared" ref="AB453:AB516" ca="1" si="83">X453*$C$12</f>
        <v>279.68736522561795</v>
      </c>
      <c r="AC453" s="418">
        <f t="shared" ref="AC453:AC516" ca="1" si="84">Z453*$C$12</f>
        <v>279.68736522561795</v>
      </c>
    </row>
    <row r="454" spans="19:29">
      <c r="S454" s="418">
        <f t="shared" ref="S454:S517" si="85">S453+0.01</f>
        <v>4.4999999999999485</v>
      </c>
      <c r="T454" s="418">
        <f t="shared" si="78"/>
        <v>0.87371591168803575</v>
      </c>
      <c r="U454" s="418">
        <f t="shared" ca="1" si="79"/>
        <v>1</v>
      </c>
      <c r="V454" s="418">
        <f t="shared" ref="V454:V517" ca="1" si="86">V453*U453+$C$6*V453*(1-V453/IF($C$4&gt;0,$C$4,10000000))*0.01</f>
        <v>0.93691645821773373</v>
      </c>
      <c r="W454" s="418">
        <f t="shared" ref="W454:W517" ca="1" si="87">IF(OR(V454&gt;$C$7,W453=1),1,0)</f>
        <v>0</v>
      </c>
      <c r="X454" s="418">
        <f t="shared" ref="X454:X517" ca="1" si="88">IF(W454=0,V454,0)+IF(AND(W454=1,W453=0),V454*$C$9,0)+IF(AND(W454=1,W453=1),X453*EXP($C$10*0.01*U454),0)</f>
        <v>0.93691645821773373</v>
      </c>
      <c r="Y454" s="418">
        <f t="shared" ca="1" si="80"/>
        <v>0</v>
      </c>
      <c r="Z454" s="418">
        <f t="shared" ca="1" si="81"/>
        <v>0.93691645821773373</v>
      </c>
      <c r="AA454" s="418">
        <f t="shared" ca="1" si="82"/>
        <v>281.07493746532009</v>
      </c>
      <c r="AB454" s="418">
        <f t="shared" ca="1" si="83"/>
        <v>281.07493746532009</v>
      </c>
      <c r="AC454" s="418">
        <f t="shared" ca="1" si="84"/>
        <v>281.07493746532009</v>
      </c>
    </row>
    <row r="455" spans="19:29">
      <c r="S455" s="418">
        <f t="shared" si="85"/>
        <v>4.5099999999999483</v>
      </c>
      <c r="T455" s="418">
        <f t="shared" si="78"/>
        <v>0.87345383622781403</v>
      </c>
      <c r="U455" s="418">
        <f t="shared" ca="1" si="79"/>
        <v>1</v>
      </c>
      <c r="V455" s="418">
        <f t="shared" ca="1" si="86"/>
        <v>0.94156446499008573</v>
      </c>
      <c r="W455" s="418">
        <f t="shared" ca="1" si="87"/>
        <v>0</v>
      </c>
      <c r="X455" s="418">
        <f t="shared" ca="1" si="88"/>
        <v>0.94156446499008573</v>
      </c>
      <c r="Y455" s="418">
        <f t="shared" ca="1" si="80"/>
        <v>0</v>
      </c>
      <c r="Z455" s="418">
        <f t="shared" ca="1" si="81"/>
        <v>0.94156446499008573</v>
      </c>
      <c r="AA455" s="418">
        <f t="shared" ca="1" si="82"/>
        <v>282.46933949702571</v>
      </c>
      <c r="AB455" s="418">
        <f t="shared" ca="1" si="83"/>
        <v>282.46933949702571</v>
      </c>
      <c r="AC455" s="418">
        <f t="shared" ca="1" si="84"/>
        <v>282.46933949702571</v>
      </c>
    </row>
    <row r="456" spans="19:29">
      <c r="S456" s="418">
        <f t="shared" si="85"/>
        <v>4.5199999999999481</v>
      </c>
      <c r="T456" s="418">
        <f t="shared" si="78"/>
        <v>0.87319183937843803</v>
      </c>
      <c r="U456" s="418">
        <f t="shared" ca="1" si="79"/>
        <v>1</v>
      </c>
      <c r="V456" s="418">
        <f t="shared" ca="1" si="86"/>
        <v>0.94623534799663067</v>
      </c>
      <c r="W456" s="418">
        <f t="shared" ca="1" si="87"/>
        <v>0</v>
      </c>
      <c r="X456" s="418">
        <f t="shared" ca="1" si="88"/>
        <v>0.94623534799663067</v>
      </c>
      <c r="Y456" s="418">
        <f t="shared" ca="1" si="80"/>
        <v>0</v>
      </c>
      <c r="Z456" s="418">
        <f t="shared" ca="1" si="81"/>
        <v>0.94623534799663067</v>
      </c>
      <c r="AA456" s="418">
        <f t="shared" ca="1" si="82"/>
        <v>283.8706043989892</v>
      </c>
      <c r="AB456" s="418">
        <f t="shared" ca="1" si="83"/>
        <v>283.8706043989892</v>
      </c>
      <c r="AC456" s="418">
        <f t="shared" ca="1" si="84"/>
        <v>283.8706043989892</v>
      </c>
    </row>
    <row r="457" spans="19:29">
      <c r="S457" s="418">
        <f t="shared" si="85"/>
        <v>4.5299999999999478</v>
      </c>
      <c r="T457" s="418">
        <f t="shared" si="78"/>
        <v>0.87292992111632817</v>
      </c>
      <c r="U457" s="418">
        <f t="shared" ca="1" si="79"/>
        <v>1</v>
      </c>
      <c r="V457" s="418">
        <f t="shared" ca="1" si="86"/>
        <v>0.95092921801437225</v>
      </c>
      <c r="W457" s="418">
        <f t="shared" ca="1" si="87"/>
        <v>0</v>
      </c>
      <c r="X457" s="418">
        <f t="shared" ca="1" si="88"/>
        <v>0.95092921801437225</v>
      </c>
      <c r="Y457" s="418">
        <f t="shared" ca="1" si="80"/>
        <v>0</v>
      </c>
      <c r="Z457" s="418">
        <f t="shared" ca="1" si="81"/>
        <v>0.95092921801437225</v>
      </c>
      <c r="AA457" s="418">
        <f t="shared" ca="1" si="82"/>
        <v>285.27876540431168</v>
      </c>
      <c r="AB457" s="418">
        <f t="shared" ca="1" si="83"/>
        <v>285.27876540431168</v>
      </c>
      <c r="AC457" s="418">
        <f t="shared" ca="1" si="84"/>
        <v>285.27876540431168</v>
      </c>
    </row>
    <row r="458" spans="19:29">
      <c r="S458" s="418">
        <f t="shared" si="85"/>
        <v>4.5399999999999476</v>
      </c>
      <c r="T458" s="418">
        <f t="shared" si="78"/>
        <v>0.87266808141791186</v>
      </c>
      <c r="U458" s="418">
        <f t="shared" ca="1" si="79"/>
        <v>1</v>
      </c>
      <c r="V458" s="418">
        <f t="shared" ca="1" si="86"/>
        <v>0.95564618633870768</v>
      </c>
      <c r="W458" s="418">
        <f t="shared" ca="1" si="87"/>
        <v>0</v>
      </c>
      <c r="X458" s="418">
        <f t="shared" ca="1" si="88"/>
        <v>0.95564618633870768</v>
      </c>
      <c r="Y458" s="418">
        <f t="shared" ca="1" si="80"/>
        <v>0</v>
      </c>
      <c r="Z458" s="418">
        <f t="shared" ca="1" si="81"/>
        <v>0.95564618633870768</v>
      </c>
      <c r="AA458" s="418">
        <f t="shared" ca="1" si="82"/>
        <v>286.69385590161232</v>
      </c>
      <c r="AB458" s="418">
        <f t="shared" ca="1" si="83"/>
        <v>286.69385590161232</v>
      </c>
      <c r="AC458" s="418">
        <f t="shared" ca="1" si="84"/>
        <v>286.69385590161232</v>
      </c>
    </row>
    <row r="459" spans="19:29">
      <c r="S459" s="418">
        <f t="shared" si="85"/>
        <v>4.5499999999999474</v>
      </c>
      <c r="T459" s="418">
        <f t="shared" si="78"/>
        <v>0.87240632025962339</v>
      </c>
      <c r="U459" s="418">
        <f t="shared" ca="1" si="79"/>
        <v>1</v>
      </c>
      <c r="V459" s="418">
        <f t="shared" ca="1" si="86"/>
        <v>0.96038636478567352</v>
      </c>
      <c r="W459" s="418">
        <f t="shared" ca="1" si="87"/>
        <v>0</v>
      </c>
      <c r="X459" s="418">
        <f t="shared" ca="1" si="88"/>
        <v>0.96038636478567352</v>
      </c>
      <c r="Y459" s="418">
        <f t="shared" ca="1" si="80"/>
        <v>0</v>
      </c>
      <c r="Z459" s="418">
        <f t="shared" ca="1" si="81"/>
        <v>0.96038636478567352</v>
      </c>
      <c r="AA459" s="418">
        <f t="shared" ca="1" si="82"/>
        <v>288.11590943570206</v>
      </c>
      <c r="AB459" s="418">
        <f t="shared" ca="1" si="83"/>
        <v>288.11590943570206</v>
      </c>
      <c r="AC459" s="418">
        <f t="shared" ca="1" si="84"/>
        <v>288.11590943570206</v>
      </c>
    </row>
    <row r="460" spans="19:29">
      <c r="S460" s="418">
        <f t="shared" si="85"/>
        <v>4.5599999999999472</v>
      </c>
      <c r="T460" s="418">
        <f t="shared" si="78"/>
        <v>0.87214463761790439</v>
      </c>
      <c r="U460" s="418">
        <f t="shared" ca="1" si="79"/>
        <v>1</v>
      </c>
      <c r="V460" s="418">
        <f t="shared" ca="1" si="86"/>
        <v>0.96514986569419914</v>
      </c>
      <c r="W460" s="418">
        <f t="shared" ca="1" si="87"/>
        <v>0</v>
      </c>
      <c r="X460" s="418">
        <f t="shared" ca="1" si="88"/>
        <v>0.96514986569419914</v>
      </c>
      <c r="Y460" s="418">
        <f t="shared" ca="1" si="80"/>
        <v>0</v>
      </c>
      <c r="Z460" s="418">
        <f t="shared" ca="1" si="81"/>
        <v>0.96514986569419914</v>
      </c>
      <c r="AA460" s="418">
        <f t="shared" ca="1" si="82"/>
        <v>289.54495970825974</v>
      </c>
      <c r="AB460" s="418">
        <f t="shared" ca="1" si="83"/>
        <v>289.54495970825974</v>
      </c>
      <c r="AC460" s="418">
        <f t="shared" ca="1" si="84"/>
        <v>289.54495970825974</v>
      </c>
    </row>
    <row r="461" spans="19:29">
      <c r="S461" s="418">
        <f t="shared" si="85"/>
        <v>4.569999999999947</v>
      </c>
      <c r="T461" s="418">
        <f t="shared" si="78"/>
        <v>0.87188303346920337</v>
      </c>
      <c r="U461" s="418">
        <f t="shared" ca="1" si="79"/>
        <v>1</v>
      </c>
      <c r="V461" s="418">
        <f t="shared" ca="1" si="86"/>
        <v>0.96993680192836806</v>
      </c>
      <c r="W461" s="418">
        <f t="shared" ca="1" si="87"/>
        <v>0</v>
      </c>
      <c r="X461" s="418">
        <f t="shared" ca="1" si="88"/>
        <v>0.96993680192836806</v>
      </c>
      <c r="Y461" s="418">
        <f t="shared" ca="1" si="80"/>
        <v>0</v>
      </c>
      <c r="Z461" s="418">
        <f t="shared" ca="1" si="81"/>
        <v>0.96993680192836806</v>
      </c>
      <c r="AA461" s="418">
        <f t="shared" ca="1" si="82"/>
        <v>290.98104057851043</v>
      </c>
      <c r="AB461" s="418">
        <f t="shared" ca="1" si="83"/>
        <v>290.98104057851043</v>
      </c>
      <c r="AC461" s="418">
        <f t="shared" ca="1" si="84"/>
        <v>290.98104057851043</v>
      </c>
    </row>
    <row r="462" spans="19:29">
      <c r="S462" s="418">
        <f t="shared" si="85"/>
        <v>4.5799999999999468</v>
      </c>
      <c r="T462" s="418">
        <f t="shared" si="78"/>
        <v>0.87162150778997605</v>
      </c>
      <c r="U462" s="418">
        <f t="shared" ca="1" si="79"/>
        <v>1</v>
      </c>
      <c r="V462" s="418">
        <f t="shared" ca="1" si="86"/>
        <v>0.97474728687968759</v>
      </c>
      <c r="W462" s="418">
        <f t="shared" ca="1" si="87"/>
        <v>0</v>
      </c>
      <c r="X462" s="418">
        <f t="shared" ca="1" si="88"/>
        <v>0.97474728687968759</v>
      </c>
      <c r="Y462" s="418">
        <f t="shared" ca="1" si="80"/>
        <v>0</v>
      </c>
      <c r="Z462" s="418">
        <f t="shared" ca="1" si="81"/>
        <v>0.97474728687968759</v>
      </c>
      <c r="AA462" s="418">
        <f t="shared" ca="1" si="82"/>
        <v>292.42418606390629</v>
      </c>
      <c r="AB462" s="418">
        <f t="shared" ca="1" si="83"/>
        <v>292.42418606390629</v>
      </c>
      <c r="AC462" s="418">
        <f t="shared" ca="1" si="84"/>
        <v>292.42418606390629</v>
      </c>
    </row>
    <row r="463" spans="19:29">
      <c r="S463" s="418">
        <f t="shared" si="85"/>
        <v>4.5899999999999466</v>
      </c>
      <c r="T463" s="418">
        <f t="shared" si="78"/>
        <v>0.87136006055668491</v>
      </c>
      <c r="U463" s="418">
        <f t="shared" ca="1" si="79"/>
        <v>1</v>
      </c>
      <c r="V463" s="418">
        <f t="shared" ca="1" si="86"/>
        <v>0.97958143446936607</v>
      </c>
      <c r="W463" s="418">
        <f t="shared" ca="1" si="87"/>
        <v>0</v>
      </c>
      <c r="X463" s="418">
        <f t="shared" ca="1" si="88"/>
        <v>0.97958143446936607</v>
      </c>
      <c r="Y463" s="418">
        <f t="shared" ca="1" si="80"/>
        <v>0</v>
      </c>
      <c r="Z463" s="418">
        <f t="shared" ca="1" si="81"/>
        <v>0.97958143446936607</v>
      </c>
      <c r="AA463" s="418">
        <f t="shared" ca="1" si="82"/>
        <v>293.87443034080979</v>
      </c>
      <c r="AB463" s="418">
        <f t="shared" ca="1" si="83"/>
        <v>293.87443034080979</v>
      </c>
      <c r="AC463" s="418">
        <f t="shared" ca="1" si="84"/>
        <v>293.87443034080979</v>
      </c>
    </row>
    <row r="464" spans="19:29">
      <c r="S464" s="418">
        <f t="shared" si="85"/>
        <v>4.5999999999999464</v>
      </c>
      <c r="T464" s="418">
        <f t="shared" si="78"/>
        <v>0.87109869174579979</v>
      </c>
      <c r="U464" s="418">
        <f t="shared" ca="1" si="79"/>
        <v>1</v>
      </c>
      <c r="V464" s="418">
        <f t="shared" ca="1" si="86"/>
        <v>0.98443935915059799</v>
      </c>
      <c r="W464" s="418">
        <f t="shared" ca="1" si="87"/>
        <v>0</v>
      </c>
      <c r="X464" s="418">
        <f t="shared" ca="1" si="88"/>
        <v>0.98443935915059799</v>
      </c>
      <c r="Y464" s="418">
        <f t="shared" ca="1" si="80"/>
        <v>0</v>
      </c>
      <c r="Z464" s="418">
        <f t="shared" ca="1" si="81"/>
        <v>0.98443935915059799</v>
      </c>
      <c r="AA464" s="418">
        <f t="shared" ca="1" si="82"/>
        <v>295.33180774517939</v>
      </c>
      <c r="AB464" s="418">
        <f t="shared" ca="1" si="83"/>
        <v>295.33180774517939</v>
      </c>
      <c r="AC464" s="418">
        <f t="shared" ca="1" si="84"/>
        <v>295.33180774517939</v>
      </c>
    </row>
    <row r="465" spans="19:29">
      <c r="S465" s="418">
        <f t="shared" si="85"/>
        <v>4.6099999999999461</v>
      </c>
      <c r="T465" s="418">
        <f t="shared" si="78"/>
        <v>0.8708374013337975</v>
      </c>
      <c r="U465" s="418">
        <f t="shared" ca="1" si="79"/>
        <v>1</v>
      </c>
      <c r="V465" s="418">
        <f t="shared" ca="1" si="86"/>
        <v>0.98932117591085744</v>
      </c>
      <c r="W465" s="418">
        <f t="shared" ca="1" si="87"/>
        <v>0</v>
      </c>
      <c r="X465" s="418">
        <f t="shared" ca="1" si="88"/>
        <v>0.98932117591085744</v>
      </c>
      <c r="Y465" s="418">
        <f t="shared" ca="1" si="80"/>
        <v>0</v>
      </c>
      <c r="Z465" s="418">
        <f t="shared" ca="1" si="81"/>
        <v>0.98932117591085744</v>
      </c>
      <c r="AA465" s="418">
        <f t="shared" ca="1" si="82"/>
        <v>296.79635277325724</v>
      </c>
      <c r="AB465" s="418">
        <f t="shared" ca="1" si="83"/>
        <v>296.79635277325724</v>
      </c>
      <c r="AC465" s="418">
        <f t="shared" ca="1" si="84"/>
        <v>296.79635277325724</v>
      </c>
    </row>
    <row r="466" spans="19:29">
      <c r="S466" s="418">
        <f t="shared" si="85"/>
        <v>4.6199999999999459</v>
      </c>
      <c r="T466" s="418">
        <f t="shared" si="78"/>
        <v>0.87057618929716196</v>
      </c>
      <c r="U466" s="418">
        <f t="shared" ca="1" si="79"/>
        <v>1</v>
      </c>
      <c r="V466" s="418">
        <f t="shared" ca="1" si="86"/>
        <v>0.99422700027419897</v>
      </c>
      <c r="W466" s="418">
        <f t="shared" ca="1" si="87"/>
        <v>0</v>
      </c>
      <c r="X466" s="418">
        <f t="shared" ca="1" si="88"/>
        <v>0.99422700027419897</v>
      </c>
      <c r="Y466" s="418">
        <f t="shared" ca="1" si="80"/>
        <v>0</v>
      </c>
      <c r="Z466" s="418">
        <f t="shared" ca="1" si="81"/>
        <v>0.99422700027419897</v>
      </c>
      <c r="AA466" s="418">
        <f t="shared" ca="1" si="82"/>
        <v>298.26810008225971</v>
      </c>
      <c r="AB466" s="418">
        <f t="shared" ca="1" si="83"/>
        <v>298.26810008225971</v>
      </c>
      <c r="AC466" s="418">
        <f t="shared" ca="1" si="84"/>
        <v>298.26810008225971</v>
      </c>
    </row>
    <row r="467" spans="19:29">
      <c r="S467" s="418">
        <f t="shared" si="85"/>
        <v>4.6299999999999457</v>
      </c>
      <c r="T467" s="418">
        <f t="shared" si="78"/>
        <v>0.87031505561238398</v>
      </c>
      <c r="U467" s="418">
        <f t="shared" ca="1" si="79"/>
        <v>1</v>
      </c>
      <c r="V467" s="418">
        <f t="shared" ca="1" si="86"/>
        <v>0.99915694830356683</v>
      </c>
      <c r="W467" s="418">
        <f t="shared" ca="1" si="87"/>
        <v>0</v>
      </c>
      <c r="X467" s="418">
        <f t="shared" ca="1" si="88"/>
        <v>0.99915694830356683</v>
      </c>
      <c r="Y467" s="418">
        <f t="shared" ca="1" si="80"/>
        <v>0</v>
      </c>
      <c r="Z467" s="418">
        <f t="shared" ca="1" si="81"/>
        <v>0.99915694830356683</v>
      </c>
      <c r="AA467" s="418">
        <f t="shared" ca="1" si="82"/>
        <v>299.74708449107004</v>
      </c>
      <c r="AB467" s="418">
        <f t="shared" ca="1" si="83"/>
        <v>299.74708449107004</v>
      </c>
      <c r="AC467" s="418">
        <f t="shared" ca="1" si="84"/>
        <v>299.74708449107004</v>
      </c>
    </row>
    <row r="468" spans="19:29">
      <c r="S468" s="418">
        <f t="shared" si="85"/>
        <v>4.6399999999999455</v>
      </c>
      <c r="T468" s="418">
        <f t="shared" si="78"/>
        <v>0.87005400025596169</v>
      </c>
      <c r="U468" s="418">
        <f t="shared" ca="1" si="79"/>
        <v>1</v>
      </c>
      <c r="V468" s="418">
        <f t="shared" ca="1" si="86"/>
        <v>1.0041111366031121</v>
      </c>
      <c r="W468" s="418">
        <f t="shared" ca="1" si="87"/>
        <v>0</v>
      </c>
      <c r="X468" s="418">
        <f t="shared" ca="1" si="88"/>
        <v>1.0041111366031121</v>
      </c>
      <c r="Y468" s="418">
        <f t="shared" ca="1" si="80"/>
        <v>0</v>
      </c>
      <c r="Z468" s="418">
        <f t="shared" ca="1" si="81"/>
        <v>1.0041111366031121</v>
      </c>
      <c r="AA468" s="418">
        <f t="shared" ca="1" si="82"/>
        <v>301.23334098093363</v>
      </c>
      <c r="AB468" s="418">
        <f t="shared" ca="1" si="83"/>
        <v>301.23334098093363</v>
      </c>
      <c r="AC468" s="418">
        <f t="shared" ca="1" si="84"/>
        <v>301.23334098093363</v>
      </c>
    </row>
    <row r="469" spans="19:29">
      <c r="S469" s="418">
        <f t="shared" si="85"/>
        <v>4.6499999999999453</v>
      </c>
      <c r="T469" s="418">
        <f t="shared" si="78"/>
        <v>0.8697930232044</v>
      </c>
      <c r="U469" s="418">
        <f t="shared" ca="1" si="79"/>
        <v>1</v>
      </c>
      <c r="V469" s="418">
        <f t="shared" ca="1" si="86"/>
        <v>1.0090896823205173</v>
      </c>
      <c r="W469" s="418">
        <f t="shared" ca="1" si="87"/>
        <v>0</v>
      </c>
      <c r="X469" s="418">
        <f t="shared" ca="1" si="88"/>
        <v>1.0090896823205173</v>
      </c>
      <c r="Y469" s="418">
        <f t="shared" ca="1" si="80"/>
        <v>0</v>
      </c>
      <c r="Z469" s="418">
        <f t="shared" ca="1" si="81"/>
        <v>1.0090896823205173</v>
      </c>
      <c r="AA469" s="418">
        <f t="shared" ca="1" si="82"/>
        <v>302.7269046961552</v>
      </c>
      <c r="AB469" s="418">
        <f t="shared" ca="1" si="83"/>
        <v>302.7269046961552</v>
      </c>
      <c r="AC469" s="418">
        <f t="shared" ca="1" si="84"/>
        <v>302.7269046961552</v>
      </c>
    </row>
    <row r="470" spans="19:29">
      <c r="S470" s="418">
        <f t="shared" si="85"/>
        <v>4.6599999999999451</v>
      </c>
      <c r="T470" s="418">
        <f t="shared" si="78"/>
        <v>0.86953212443421091</v>
      </c>
      <c r="U470" s="418">
        <f t="shared" ca="1" si="79"/>
        <v>1</v>
      </c>
      <c r="V470" s="418">
        <f t="shared" ca="1" si="86"/>
        <v>1.0140927031493296</v>
      </c>
      <c r="W470" s="418">
        <f t="shared" ca="1" si="87"/>
        <v>0</v>
      </c>
      <c r="X470" s="418">
        <f t="shared" ca="1" si="88"/>
        <v>1.0140927031493296</v>
      </c>
      <c r="Y470" s="418">
        <f t="shared" ca="1" si="80"/>
        <v>0</v>
      </c>
      <c r="Z470" s="418">
        <f t="shared" ca="1" si="81"/>
        <v>1.0140927031493296</v>
      </c>
      <c r="AA470" s="418">
        <f t="shared" ca="1" si="82"/>
        <v>304.22781094479888</v>
      </c>
      <c r="AB470" s="418">
        <f t="shared" ca="1" si="83"/>
        <v>304.22781094479888</v>
      </c>
      <c r="AC470" s="418">
        <f t="shared" ca="1" si="84"/>
        <v>304.22781094479888</v>
      </c>
    </row>
    <row r="471" spans="19:29">
      <c r="S471" s="418">
        <f t="shared" si="85"/>
        <v>4.6699999999999449</v>
      </c>
      <c r="T471" s="418">
        <f t="shared" si="78"/>
        <v>0.86927130392191365</v>
      </c>
      <c r="U471" s="418">
        <f t="shared" ca="1" si="79"/>
        <v>1</v>
      </c>
      <c r="V471" s="418">
        <f t="shared" ca="1" si="86"/>
        <v>1.0191203173313022</v>
      </c>
      <c r="W471" s="418">
        <f t="shared" ca="1" si="87"/>
        <v>0</v>
      </c>
      <c r="X471" s="418">
        <f t="shared" ca="1" si="88"/>
        <v>1.0191203173313022</v>
      </c>
      <c r="Y471" s="418">
        <f t="shared" ca="1" si="80"/>
        <v>0</v>
      </c>
      <c r="Z471" s="418">
        <f t="shared" ca="1" si="81"/>
        <v>1.0191203173313022</v>
      </c>
      <c r="AA471" s="418">
        <f t="shared" ca="1" si="82"/>
        <v>305.73609519939066</v>
      </c>
      <c r="AB471" s="418">
        <f t="shared" ca="1" si="83"/>
        <v>305.73609519939066</v>
      </c>
      <c r="AC471" s="418">
        <f t="shared" ca="1" si="84"/>
        <v>305.73609519939066</v>
      </c>
    </row>
    <row r="472" spans="19:29">
      <c r="S472" s="418">
        <f t="shared" si="85"/>
        <v>4.6799999999999446</v>
      </c>
      <c r="T472" s="418">
        <f t="shared" si="78"/>
        <v>0.86901056164403434</v>
      </c>
      <c r="U472" s="418">
        <f t="shared" ca="1" si="79"/>
        <v>1</v>
      </c>
      <c r="V472" s="418">
        <f t="shared" ca="1" si="86"/>
        <v>1.0241726436587422</v>
      </c>
      <c r="W472" s="418">
        <f t="shared" ca="1" si="87"/>
        <v>0</v>
      </c>
      <c r="X472" s="418">
        <f t="shared" ca="1" si="88"/>
        <v>1.0241726436587422</v>
      </c>
      <c r="Y472" s="418">
        <f t="shared" ca="1" si="80"/>
        <v>0</v>
      </c>
      <c r="Z472" s="418">
        <f t="shared" ca="1" si="81"/>
        <v>1.0241726436587422</v>
      </c>
      <c r="AA472" s="418">
        <f t="shared" ca="1" si="82"/>
        <v>307.25179309762262</v>
      </c>
      <c r="AB472" s="418">
        <f t="shared" ca="1" si="83"/>
        <v>307.25179309762262</v>
      </c>
      <c r="AC472" s="418">
        <f t="shared" ca="1" si="84"/>
        <v>307.25179309762262</v>
      </c>
    </row>
    <row r="473" spans="19:29">
      <c r="S473" s="418">
        <f t="shared" si="85"/>
        <v>4.6899999999999444</v>
      </c>
      <c r="T473" s="418">
        <f t="shared" si="78"/>
        <v>0.86874989757710619</v>
      </c>
      <c r="U473" s="418">
        <f t="shared" ca="1" si="79"/>
        <v>1</v>
      </c>
      <c r="V473" s="418">
        <f t="shared" ca="1" si="86"/>
        <v>1.0292498014768685</v>
      </c>
      <c r="W473" s="418">
        <f t="shared" ca="1" si="87"/>
        <v>0</v>
      </c>
      <c r="X473" s="418">
        <f t="shared" ca="1" si="88"/>
        <v>1.0292498014768685</v>
      </c>
      <c r="Y473" s="418">
        <f t="shared" ca="1" si="80"/>
        <v>0</v>
      </c>
      <c r="Z473" s="418">
        <f t="shared" ca="1" si="81"/>
        <v>1.0292498014768685</v>
      </c>
      <c r="AA473" s="418">
        <f t="shared" ca="1" si="82"/>
        <v>308.77494044306053</v>
      </c>
      <c r="AB473" s="418">
        <f t="shared" ca="1" si="83"/>
        <v>308.77494044306053</v>
      </c>
      <c r="AC473" s="418">
        <f t="shared" ca="1" si="84"/>
        <v>308.77494044306053</v>
      </c>
    </row>
    <row r="474" spans="19:29">
      <c r="S474" s="418">
        <f t="shared" si="85"/>
        <v>4.6999999999999442</v>
      </c>
      <c r="T474" s="418">
        <f t="shared" si="78"/>
        <v>0.8684893116976693</v>
      </c>
      <c r="U474" s="418">
        <f t="shared" ca="1" si="79"/>
        <v>1</v>
      </c>
      <c r="V474" s="418">
        <f t="shared" ca="1" si="86"/>
        <v>1.0343519106861763</v>
      </c>
      <c r="W474" s="418">
        <f t="shared" ca="1" si="87"/>
        <v>0</v>
      </c>
      <c r="X474" s="418">
        <f t="shared" ca="1" si="88"/>
        <v>1.0343519106861763</v>
      </c>
      <c r="Y474" s="418">
        <f t="shared" ca="1" si="80"/>
        <v>0</v>
      </c>
      <c r="Z474" s="418">
        <f t="shared" ca="1" si="81"/>
        <v>1.0343519106861763</v>
      </c>
      <c r="AA474" s="418">
        <f t="shared" ca="1" si="82"/>
        <v>310.30557320585285</v>
      </c>
      <c r="AB474" s="418">
        <f t="shared" ca="1" si="83"/>
        <v>310.30557320585285</v>
      </c>
      <c r="AC474" s="418">
        <f t="shared" ca="1" si="84"/>
        <v>310.30557320585285</v>
      </c>
    </row>
    <row r="475" spans="19:29">
      <c r="S475" s="418">
        <f t="shared" si="85"/>
        <v>4.709999999999944</v>
      </c>
      <c r="T475" s="418">
        <f t="shared" si="78"/>
        <v>0.8682288039822712</v>
      </c>
      <c r="U475" s="418">
        <f t="shared" ca="1" si="79"/>
        <v>1</v>
      </c>
      <c r="V475" s="418">
        <f t="shared" ca="1" si="86"/>
        <v>1.0394790917448096</v>
      </c>
      <c r="W475" s="418">
        <f t="shared" ca="1" si="87"/>
        <v>0</v>
      </c>
      <c r="X475" s="418">
        <f t="shared" ca="1" si="88"/>
        <v>1.0394790917448096</v>
      </c>
      <c r="Y475" s="418">
        <f t="shared" ca="1" si="80"/>
        <v>0</v>
      </c>
      <c r="Z475" s="418">
        <f t="shared" ca="1" si="81"/>
        <v>1.0394790917448096</v>
      </c>
      <c r="AA475" s="418">
        <f t="shared" ca="1" si="82"/>
        <v>311.84372752344285</v>
      </c>
      <c r="AB475" s="418">
        <f t="shared" ca="1" si="83"/>
        <v>311.84372752344285</v>
      </c>
      <c r="AC475" s="418">
        <f t="shared" ca="1" si="84"/>
        <v>311.84372752344285</v>
      </c>
    </row>
    <row r="476" spans="19:29">
      <c r="S476" s="418">
        <f t="shared" si="85"/>
        <v>4.7199999999999438</v>
      </c>
      <c r="T476" s="418">
        <f t="shared" si="78"/>
        <v>0.86796837440746588</v>
      </c>
      <c r="U476" s="418">
        <f t="shared" ca="1" si="79"/>
        <v>1</v>
      </c>
      <c r="V476" s="418">
        <f t="shared" ca="1" si="86"/>
        <v>1.044631465670943</v>
      </c>
      <c r="W476" s="418">
        <f t="shared" ca="1" si="87"/>
        <v>0</v>
      </c>
      <c r="X476" s="418">
        <f t="shared" ca="1" si="88"/>
        <v>1.044631465670943</v>
      </c>
      <c r="Y476" s="418">
        <f t="shared" ca="1" si="80"/>
        <v>0</v>
      </c>
      <c r="Z476" s="418">
        <f t="shared" ca="1" si="81"/>
        <v>1.044631465670943</v>
      </c>
      <c r="AA476" s="418">
        <f t="shared" ca="1" si="82"/>
        <v>313.38943970128292</v>
      </c>
      <c r="AB476" s="418">
        <f t="shared" ca="1" si="83"/>
        <v>313.38943970128292</v>
      </c>
      <c r="AC476" s="418">
        <f t="shared" ca="1" si="84"/>
        <v>313.38943970128292</v>
      </c>
    </row>
    <row r="477" spans="19:29">
      <c r="S477" s="418">
        <f t="shared" si="85"/>
        <v>4.7299999999999436</v>
      </c>
      <c r="T477" s="418">
        <f t="shared" si="78"/>
        <v>0.86770802294981497</v>
      </c>
      <c r="U477" s="418">
        <f t="shared" ca="1" si="79"/>
        <v>1</v>
      </c>
      <c r="V477" s="418">
        <f t="shared" ca="1" si="86"/>
        <v>1.0498091540451697</v>
      </c>
      <c r="W477" s="418">
        <f t="shared" ca="1" si="87"/>
        <v>0</v>
      </c>
      <c r="X477" s="418">
        <f t="shared" ca="1" si="88"/>
        <v>1.0498091540451697</v>
      </c>
      <c r="Y477" s="418">
        <f t="shared" ca="1" si="80"/>
        <v>0</v>
      </c>
      <c r="Z477" s="418">
        <f t="shared" ca="1" si="81"/>
        <v>1.0498091540451697</v>
      </c>
      <c r="AA477" s="418">
        <f t="shared" ca="1" si="82"/>
        <v>314.94274621355089</v>
      </c>
      <c r="AB477" s="418">
        <f t="shared" ca="1" si="83"/>
        <v>314.94274621355089</v>
      </c>
      <c r="AC477" s="418">
        <f t="shared" ca="1" si="84"/>
        <v>314.94274621355089</v>
      </c>
    </row>
    <row r="478" spans="19:29">
      <c r="S478" s="418">
        <f t="shared" si="85"/>
        <v>4.7399999999999434</v>
      </c>
      <c r="T478" s="418">
        <f t="shared" si="78"/>
        <v>0.86744774958588666</v>
      </c>
      <c r="U478" s="418">
        <f t="shared" ca="1" si="79"/>
        <v>1</v>
      </c>
      <c r="V478" s="418">
        <f t="shared" ca="1" si="86"/>
        <v>1.0550122790128991</v>
      </c>
      <c r="W478" s="418">
        <f t="shared" ca="1" si="87"/>
        <v>0</v>
      </c>
      <c r="X478" s="418">
        <f t="shared" ca="1" si="88"/>
        <v>1.0550122790128991</v>
      </c>
      <c r="Y478" s="418">
        <f t="shared" ca="1" si="80"/>
        <v>0</v>
      </c>
      <c r="Z478" s="418">
        <f t="shared" ca="1" si="81"/>
        <v>1.0550122790128991</v>
      </c>
      <c r="AA478" s="418">
        <f t="shared" ca="1" si="82"/>
        <v>316.50368370386974</v>
      </c>
      <c r="AB478" s="418">
        <f t="shared" ca="1" si="83"/>
        <v>316.50368370386974</v>
      </c>
      <c r="AC478" s="418">
        <f t="shared" ca="1" si="84"/>
        <v>316.50368370386974</v>
      </c>
    </row>
    <row r="479" spans="19:29">
      <c r="S479" s="418">
        <f t="shared" si="85"/>
        <v>4.7499999999999432</v>
      </c>
      <c r="T479" s="418">
        <f t="shared" si="78"/>
        <v>0.86718755429225647</v>
      </c>
      <c r="U479" s="418">
        <f t="shared" ca="1" si="79"/>
        <v>1</v>
      </c>
      <c r="V479" s="418">
        <f t="shared" ca="1" si="86"/>
        <v>1.0602409632867607</v>
      </c>
      <c r="W479" s="418">
        <f t="shared" ca="1" si="87"/>
        <v>0</v>
      </c>
      <c r="X479" s="418">
        <f t="shared" ca="1" si="88"/>
        <v>1.0602409632867607</v>
      </c>
      <c r="Y479" s="418">
        <f t="shared" ca="1" si="80"/>
        <v>0</v>
      </c>
      <c r="Z479" s="418">
        <f t="shared" ca="1" si="81"/>
        <v>1.0602409632867607</v>
      </c>
      <c r="AA479" s="418">
        <f t="shared" ca="1" si="82"/>
        <v>318.07228898602818</v>
      </c>
      <c r="AB479" s="418">
        <f t="shared" ca="1" si="83"/>
        <v>318.07228898602818</v>
      </c>
      <c r="AC479" s="418">
        <f t="shared" ca="1" si="84"/>
        <v>318.07228898602818</v>
      </c>
    </row>
    <row r="480" spans="19:29">
      <c r="S480" s="418">
        <f t="shared" si="85"/>
        <v>4.7599999999999429</v>
      </c>
      <c r="T480" s="418">
        <f t="shared" si="78"/>
        <v>0.86692743704550668</v>
      </c>
      <c r="U480" s="418">
        <f t="shared" ca="1" si="79"/>
        <v>1</v>
      </c>
      <c r="V480" s="418">
        <f t="shared" ca="1" si="86"/>
        <v>1.0654953301490182</v>
      </c>
      <c r="W480" s="418">
        <f t="shared" ca="1" si="87"/>
        <v>0</v>
      </c>
      <c r="X480" s="418">
        <f t="shared" ca="1" si="88"/>
        <v>1.0654953301490182</v>
      </c>
      <c r="Y480" s="418">
        <f t="shared" ca="1" si="80"/>
        <v>0</v>
      </c>
      <c r="Z480" s="418">
        <f t="shared" ca="1" si="81"/>
        <v>1.0654953301490182</v>
      </c>
      <c r="AA480" s="418">
        <f t="shared" ca="1" si="82"/>
        <v>319.64859904470546</v>
      </c>
      <c r="AB480" s="418">
        <f t="shared" ca="1" si="83"/>
        <v>319.64859904470546</v>
      </c>
      <c r="AC480" s="418">
        <f t="shared" ca="1" si="84"/>
        <v>319.64859904470546</v>
      </c>
    </row>
    <row r="481" spans="19:29">
      <c r="S481" s="418">
        <f t="shared" si="85"/>
        <v>4.7699999999999427</v>
      </c>
      <c r="T481" s="418">
        <f t="shared" si="78"/>
        <v>0.86666739782222679</v>
      </c>
      <c r="U481" s="418">
        <f t="shared" ca="1" si="79"/>
        <v>1</v>
      </c>
      <c r="V481" s="418">
        <f t="shared" ca="1" si="86"/>
        <v>1.0707755034539896</v>
      </c>
      <c r="W481" s="418">
        <f t="shared" ca="1" si="87"/>
        <v>0</v>
      </c>
      <c r="X481" s="418">
        <f t="shared" ca="1" si="88"/>
        <v>1.0707755034539896</v>
      </c>
      <c r="Y481" s="418">
        <f t="shared" ca="1" si="80"/>
        <v>0</v>
      </c>
      <c r="Z481" s="418">
        <f t="shared" ca="1" si="81"/>
        <v>1.0707755034539896</v>
      </c>
      <c r="AA481" s="418">
        <f t="shared" ca="1" si="82"/>
        <v>321.2326510361969</v>
      </c>
      <c r="AB481" s="418">
        <f t="shared" ca="1" si="83"/>
        <v>321.2326510361969</v>
      </c>
      <c r="AC481" s="418">
        <f t="shared" ca="1" si="84"/>
        <v>321.2326510361969</v>
      </c>
    </row>
    <row r="482" spans="19:29">
      <c r="S482" s="418">
        <f t="shared" si="85"/>
        <v>4.7799999999999425</v>
      </c>
      <c r="T482" s="418">
        <f t="shared" si="78"/>
        <v>0.86640743659901331</v>
      </c>
      <c r="U482" s="418">
        <f t="shared" ca="1" si="79"/>
        <v>1</v>
      </c>
      <c r="V482" s="418">
        <f t="shared" ca="1" si="86"/>
        <v>1.0760816076304764</v>
      </c>
      <c r="W482" s="418">
        <f t="shared" ca="1" si="87"/>
        <v>0</v>
      </c>
      <c r="X482" s="418">
        <f t="shared" ca="1" si="88"/>
        <v>1.0760816076304764</v>
      </c>
      <c r="Y482" s="418">
        <f t="shared" ca="1" si="80"/>
        <v>0</v>
      </c>
      <c r="Z482" s="418">
        <f t="shared" ca="1" si="81"/>
        <v>1.0760816076304764</v>
      </c>
      <c r="AA482" s="418">
        <f t="shared" ca="1" si="82"/>
        <v>322.82448228914291</v>
      </c>
      <c r="AB482" s="418">
        <f t="shared" ca="1" si="83"/>
        <v>322.82448228914291</v>
      </c>
      <c r="AC482" s="418">
        <f t="shared" ca="1" si="84"/>
        <v>322.82448228914291</v>
      </c>
    </row>
    <row r="483" spans="19:29">
      <c r="S483" s="418">
        <f t="shared" si="85"/>
        <v>4.7899999999999423</v>
      </c>
      <c r="T483" s="418">
        <f t="shared" si="78"/>
        <v>0.86614755335246973</v>
      </c>
      <c r="U483" s="418">
        <f t="shared" ca="1" si="79"/>
        <v>1</v>
      </c>
      <c r="V483" s="418">
        <f t="shared" ca="1" si="86"/>
        <v>1.0814137676842004</v>
      </c>
      <c r="W483" s="418">
        <f t="shared" ca="1" si="87"/>
        <v>0</v>
      </c>
      <c r="X483" s="418">
        <f t="shared" ca="1" si="88"/>
        <v>1.0814137676842004</v>
      </c>
      <c r="Y483" s="418">
        <f t="shared" ca="1" si="80"/>
        <v>0</v>
      </c>
      <c r="Z483" s="418">
        <f t="shared" ca="1" si="81"/>
        <v>1.0814137676842004</v>
      </c>
      <c r="AA483" s="418">
        <f t="shared" ca="1" si="82"/>
        <v>324.42413030526012</v>
      </c>
      <c r="AB483" s="418">
        <f t="shared" ca="1" si="83"/>
        <v>324.42413030526012</v>
      </c>
      <c r="AC483" s="418">
        <f t="shared" ca="1" si="84"/>
        <v>324.42413030526012</v>
      </c>
    </row>
    <row r="484" spans="19:29">
      <c r="S484" s="418">
        <f t="shared" si="85"/>
        <v>4.7999999999999421</v>
      </c>
      <c r="T484" s="418">
        <f t="shared" si="78"/>
        <v>0.86588774805920654</v>
      </c>
      <c r="U484" s="418">
        <f t="shared" ca="1" si="79"/>
        <v>1</v>
      </c>
      <c r="V484" s="418">
        <f t="shared" ca="1" si="86"/>
        <v>1.0867721092002489</v>
      </c>
      <c r="W484" s="418">
        <f t="shared" ca="1" si="87"/>
        <v>0</v>
      </c>
      <c r="X484" s="418">
        <f t="shared" ca="1" si="88"/>
        <v>1.0867721092002489</v>
      </c>
      <c r="Y484" s="418">
        <f t="shared" ca="1" si="80"/>
        <v>0</v>
      </c>
      <c r="Z484" s="418">
        <f t="shared" ca="1" si="81"/>
        <v>1.0867721092002489</v>
      </c>
      <c r="AA484" s="418">
        <f t="shared" ca="1" si="82"/>
        <v>326.03163276007467</v>
      </c>
      <c r="AB484" s="418">
        <f t="shared" ca="1" si="83"/>
        <v>326.03163276007467</v>
      </c>
      <c r="AC484" s="418">
        <f t="shared" ca="1" si="84"/>
        <v>326.03163276007467</v>
      </c>
    </row>
    <row r="485" spans="19:29">
      <c r="S485" s="418">
        <f t="shared" si="85"/>
        <v>4.8099999999999419</v>
      </c>
      <c r="T485" s="418">
        <f t="shared" si="78"/>
        <v>0.86562802069584122</v>
      </c>
      <c r="U485" s="418">
        <f t="shared" ca="1" si="79"/>
        <v>1</v>
      </c>
      <c r="V485" s="418">
        <f t="shared" ca="1" si="86"/>
        <v>1.0921567583455278</v>
      </c>
      <c r="W485" s="418">
        <f t="shared" ca="1" si="87"/>
        <v>0</v>
      </c>
      <c r="X485" s="418">
        <f t="shared" ca="1" si="88"/>
        <v>1.0921567583455278</v>
      </c>
      <c r="Y485" s="418">
        <f t="shared" ca="1" si="80"/>
        <v>0</v>
      </c>
      <c r="Z485" s="418">
        <f t="shared" ca="1" si="81"/>
        <v>1.0921567583455278</v>
      </c>
      <c r="AA485" s="418">
        <f t="shared" ca="1" si="82"/>
        <v>327.64702750365836</v>
      </c>
      <c r="AB485" s="418">
        <f t="shared" ca="1" si="83"/>
        <v>327.64702750365836</v>
      </c>
      <c r="AC485" s="418">
        <f t="shared" ca="1" si="84"/>
        <v>327.64702750365836</v>
      </c>
    </row>
    <row r="486" spans="19:29">
      <c r="S486" s="418">
        <f t="shared" si="85"/>
        <v>4.8199999999999417</v>
      </c>
      <c r="T486" s="418">
        <f t="shared" si="78"/>
        <v>0.86536837123899835</v>
      </c>
      <c r="U486" s="418">
        <f t="shared" ca="1" si="79"/>
        <v>1</v>
      </c>
      <c r="V486" s="418">
        <f t="shared" ca="1" si="86"/>
        <v>1.0975678418712222</v>
      </c>
      <c r="W486" s="418">
        <f t="shared" ca="1" si="87"/>
        <v>0</v>
      </c>
      <c r="X486" s="418">
        <f t="shared" ca="1" si="88"/>
        <v>1.0975678418712222</v>
      </c>
      <c r="Y486" s="418">
        <f t="shared" ca="1" si="80"/>
        <v>0</v>
      </c>
      <c r="Z486" s="418">
        <f t="shared" ca="1" si="81"/>
        <v>1.0975678418712222</v>
      </c>
      <c r="AA486" s="418">
        <f t="shared" ca="1" si="82"/>
        <v>329.27035256136668</v>
      </c>
      <c r="AB486" s="418">
        <f t="shared" ca="1" si="83"/>
        <v>329.27035256136668</v>
      </c>
      <c r="AC486" s="418">
        <f t="shared" ca="1" si="84"/>
        <v>329.27035256136668</v>
      </c>
    </row>
    <row r="487" spans="19:29">
      <c r="S487" s="418">
        <f t="shared" si="85"/>
        <v>4.8299999999999415</v>
      </c>
      <c r="T487" s="418">
        <f t="shared" si="78"/>
        <v>0.86510879966530951</v>
      </c>
      <c r="U487" s="418">
        <f t="shared" ca="1" si="79"/>
        <v>1</v>
      </c>
      <c r="V487" s="418">
        <f t="shared" ca="1" si="86"/>
        <v>1.1030054871152655</v>
      </c>
      <c r="W487" s="418">
        <f t="shared" ca="1" si="87"/>
        <v>0</v>
      </c>
      <c r="X487" s="418">
        <f t="shared" ca="1" si="88"/>
        <v>1.1030054871152655</v>
      </c>
      <c r="Y487" s="418">
        <f t="shared" ca="1" si="80"/>
        <v>0</v>
      </c>
      <c r="Z487" s="418">
        <f t="shared" ca="1" si="81"/>
        <v>1.1030054871152655</v>
      </c>
      <c r="AA487" s="418">
        <f t="shared" ca="1" si="82"/>
        <v>330.90164613457966</v>
      </c>
      <c r="AB487" s="418">
        <f t="shared" ca="1" si="83"/>
        <v>330.90164613457966</v>
      </c>
      <c r="AC487" s="418">
        <f t="shared" ca="1" si="84"/>
        <v>330.90164613457966</v>
      </c>
    </row>
    <row r="488" spans="19:29">
      <c r="S488" s="418">
        <f t="shared" si="85"/>
        <v>4.8399999999999412</v>
      </c>
      <c r="T488" s="418">
        <f t="shared" si="78"/>
        <v>0.86484930595141318</v>
      </c>
      <c r="U488" s="418">
        <f t="shared" ca="1" si="79"/>
        <v>1</v>
      </c>
      <c r="V488" s="418">
        <f t="shared" ca="1" si="86"/>
        <v>1.1084698220048166</v>
      </c>
      <c r="W488" s="418">
        <f t="shared" ca="1" si="87"/>
        <v>0</v>
      </c>
      <c r="X488" s="418">
        <f t="shared" ca="1" si="88"/>
        <v>1.1084698220048166</v>
      </c>
      <c r="Y488" s="418">
        <f t="shared" ca="1" si="80"/>
        <v>0</v>
      </c>
      <c r="Z488" s="418">
        <f t="shared" ca="1" si="81"/>
        <v>1.1084698220048166</v>
      </c>
      <c r="AA488" s="418">
        <f t="shared" ca="1" si="82"/>
        <v>332.540946601445</v>
      </c>
      <c r="AB488" s="418">
        <f t="shared" ca="1" si="83"/>
        <v>332.540946601445</v>
      </c>
      <c r="AC488" s="418">
        <f t="shared" ca="1" si="84"/>
        <v>332.540946601445</v>
      </c>
    </row>
    <row r="489" spans="19:29">
      <c r="S489" s="418">
        <f t="shared" si="85"/>
        <v>4.849999999999941</v>
      </c>
      <c r="T489" s="418">
        <f t="shared" si="78"/>
        <v>0.86458989007395504</v>
      </c>
      <c r="U489" s="418">
        <f t="shared" ca="1" si="79"/>
        <v>1</v>
      </c>
      <c r="V489" s="418">
        <f t="shared" ca="1" si="86"/>
        <v>1.1139609750587449</v>
      </c>
      <c r="W489" s="418">
        <f t="shared" ca="1" si="87"/>
        <v>0</v>
      </c>
      <c r="X489" s="418">
        <f t="shared" ca="1" si="88"/>
        <v>1.1139609750587449</v>
      </c>
      <c r="Y489" s="418">
        <f t="shared" ca="1" si="80"/>
        <v>0</v>
      </c>
      <c r="Z489" s="418">
        <f t="shared" ca="1" si="81"/>
        <v>1.1139609750587449</v>
      </c>
      <c r="AA489" s="418">
        <f t="shared" ca="1" si="82"/>
        <v>334.18829251762349</v>
      </c>
      <c r="AB489" s="418">
        <f t="shared" ca="1" si="83"/>
        <v>334.18829251762349</v>
      </c>
      <c r="AC489" s="418">
        <f t="shared" ca="1" si="84"/>
        <v>334.18829251762349</v>
      </c>
    </row>
    <row r="490" spans="19:29">
      <c r="S490" s="418">
        <f t="shared" si="85"/>
        <v>4.8599999999999408</v>
      </c>
      <c r="T490" s="418">
        <f t="shared" si="78"/>
        <v>0.86433055200958753</v>
      </c>
      <c r="U490" s="418">
        <f t="shared" ca="1" si="79"/>
        <v>1</v>
      </c>
      <c r="V490" s="418">
        <f t="shared" ca="1" si="86"/>
        <v>1.1194790753901238</v>
      </c>
      <c r="W490" s="418">
        <f t="shared" ca="1" si="87"/>
        <v>0</v>
      </c>
      <c r="X490" s="418">
        <f t="shared" ca="1" si="88"/>
        <v>1.1194790753901238</v>
      </c>
      <c r="Y490" s="418">
        <f t="shared" ca="1" si="80"/>
        <v>0</v>
      </c>
      <c r="Z490" s="418">
        <f t="shared" ca="1" si="81"/>
        <v>1.1194790753901238</v>
      </c>
      <c r="AA490" s="418">
        <f t="shared" ca="1" si="82"/>
        <v>335.84372261703714</v>
      </c>
      <c r="AB490" s="418">
        <f t="shared" ca="1" si="83"/>
        <v>335.84372261703714</v>
      </c>
      <c r="AC490" s="418">
        <f t="shared" ca="1" si="84"/>
        <v>335.84372261703714</v>
      </c>
    </row>
    <row r="491" spans="19:29">
      <c r="S491" s="418">
        <f t="shared" si="85"/>
        <v>4.8699999999999406</v>
      </c>
      <c r="T491" s="418">
        <f t="shared" si="78"/>
        <v>0.86407129173497033</v>
      </c>
      <c r="U491" s="418">
        <f t="shared" ca="1" si="79"/>
        <v>1</v>
      </c>
      <c r="V491" s="418">
        <f t="shared" ca="1" si="86"/>
        <v>1.1250242527087313</v>
      </c>
      <c r="W491" s="418">
        <f t="shared" ca="1" si="87"/>
        <v>0</v>
      </c>
      <c r="X491" s="418">
        <f t="shared" ca="1" si="88"/>
        <v>1.1250242527087313</v>
      </c>
      <c r="Y491" s="418">
        <f t="shared" ca="1" si="80"/>
        <v>0</v>
      </c>
      <c r="Z491" s="418">
        <f t="shared" ca="1" si="81"/>
        <v>1.1250242527087313</v>
      </c>
      <c r="AA491" s="418">
        <f t="shared" ca="1" si="82"/>
        <v>337.50727581261941</v>
      </c>
      <c r="AB491" s="418">
        <f t="shared" ca="1" si="83"/>
        <v>337.50727581261941</v>
      </c>
      <c r="AC491" s="418">
        <f t="shared" ca="1" si="84"/>
        <v>337.50727581261941</v>
      </c>
    </row>
    <row r="492" spans="19:29">
      <c r="S492" s="418">
        <f t="shared" si="85"/>
        <v>4.8799999999999404</v>
      </c>
      <c r="T492" s="418">
        <f t="shared" si="78"/>
        <v>0.86381210922676999</v>
      </c>
      <c r="U492" s="418">
        <f t="shared" ca="1" si="79"/>
        <v>1</v>
      </c>
      <c r="V492" s="418">
        <f t="shared" ca="1" si="86"/>
        <v>1.130596637323559</v>
      </c>
      <c r="W492" s="418">
        <f t="shared" ca="1" si="87"/>
        <v>0</v>
      </c>
      <c r="X492" s="418">
        <f t="shared" ca="1" si="88"/>
        <v>1.130596637323559</v>
      </c>
      <c r="Y492" s="418">
        <f t="shared" ca="1" si="80"/>
        <v>0</v>
      </c>
      <c r="Z492" s="418">
        <f t="shared" ca="1" si="81"/>
        <v>1.130596637323559</v>
      </c>
      <c r="AA492" s="418">
        <f t="shared" ca="1" si="82"/>
        <v>339.17899119706772</v>
      </c>
      <c r="AB492" s="418">
        <f t="shared" ca="1" si="83"/>
        <v>339.17899119706772</v>
      </c>
      <c r="AC492" s="418">
        <f t="shared" ca="1" si="84"/>
        <v>339.17899119706772</v>
      </c>
    </row>
    <row r="493" spans="19:29">
      <c r="S493" s="418">
        <f t="shared" si="85"/>
        <v>4.8899999999999402</v>
      </c>
      <c r="T493" s="418">
        <f t="shared" si="78"/>
        <v>0.86355300446165995</v>
      </c>
      <c r="U493" s="418">
        <f t="shared" ca="1" si="79"/>
        <v>1</v>
      </c>
      <c r="V493" s="418">
        <f t="shared" ca="1" si="86"/>
        <v>1.1361963601453298</v>
      </c>
      <c r="W493" s="418">
        <f t="shared" ca="1" si="87"/>
        <v>0</v>
      </c>
      <c r="X493" s="418">
        <f t="shared" ca="1" si="88"/>
        <v>1.1361963601453298</v>
      </c>
      <c r="Y493" s="418">
        <f t="shared" ca="1" si="80"/>
        <v>0</v>
      </c>
      <c r="Z493" s="418">
        <f t="shared" ca="1" si="81"/>
        <v>1.1361963601453298</v>
      </c>
      <c r="AA493" s="418">
        <f t="shared" ca="1" si="82"/>
        <v>340.85890804359894</v>
      </c>
      <c r="AB493" s="418">
        <f t="shared" ca="1" si="83"/>
        <v>340.85890804359894</v>
      </c>
      <c r="AC493" s="418">
        <f t="shared" ca="1" si="84"/>
        <v>340.85890804359894</v>
      </c>
    </row>
    <row r="494" spans="19:29">
      <c r="S494" s="418">
        <f t="shared" si="85"/>
        <v>4.89999999999994</v>
      </c>
      <c r="T494" s="418">
        <f t="shared" si="78"/>
        <v>0.86329397741632097</v>
      </c>
      <c r="U494" s="418">
        <f t="shared" ca="1" si="79"/>
        <v>1</v>
      </c>
      <c r="V494" s="418">
        <f t="shared" ca="1" si="86"/>
        <v>1.1418235526890228</v>
      </c>
      <c r="W494" s="418">
        <f t="shared" ca="1" si="87"/>
        <v>0</v>
      </c>
      <c r="X494" s="418">
        <f t="shared" ca="1" si="88"/>
        <v>1.1418235526890228</v>
      </c>
      <c r="Y494" s="418">
        <f t="shared" ca="1" si="80"/>
        <v>0</v>
      </c>
      <c r="Z494" s="418">
        <f t="shared" ca="1" si="81"/>
        <v>1.1418235526890228</v>
      </c>
      <c r="AA494" s="418">
        <f t="shared" ca="1" si="82"/>
        <v>342.54706580670683</v>
      </c>
      <c r="AB494" s="418">
        <f t="shared" ca="1" si="83"/>
        <v>342.54706580670683</v>
      </c>
      <c r="AC494" s="418">
        <f t="shared" ca="1" si="84"/>
        <v>342.54706580670683</v>
      </c>
    </row>
    <row r="495" spans="19:29">
      <c r="S495" s="418">
        <f t="shared" si="85"/>
        <v>4.9099999999999397</v>
      </c>
      <c r="T495" s="418">
        <f t="shared" si="78"/>
        <v>0.86303502806744059</v>
      </c>
      <c r="U495" s="418">
        <f t="shared" ca="1" si="79"/>
        <v>1</v>
      </c>
      <c r="V495" s="418">
        <f t="shared" ca="1" si="86"/>
        <v>1.1474783470764065</v>
      </c>
      <c r="W495" s="418">
        <f t="shared" ca="1" si="87"/>
        <v>0</v>
      </c>
      <c r="X495" s="418">
        <f t="shared" ca="1" si="88"/>
        <v>1.1474783470764065</v>
      </c>
      <c r="Y495" s="418">
        <f t="shared" ca="1" si="80"/>
        <v>0</v>
      </c>
      <c r="Z495" s="418">
        <f t="shared" ca="1" si="81"/>
        <v>1.1474783470764065</v>
      </c>
      <c r="AA495" s="418">
        <f t="shared" ca="1" si="82"/>
        <v>344.24350412292193</v>
      </c>
      <c r="AB495" s="418">
        <f t="shared" ca="1" si="83"/>
        <v>344.24350412292193</v>
      </c>
      <c r="AC495" s="418">
        <f t="shared" ca="1" si="84"/>
        <v>344.24350412292193</v>
      </c>
    </row>
    <row r="496" spans="19:29">
      <c r="S496" s="418">
        <f t="shared" si="85"/>
        <v>4.9199999999999395</v>
      </c>
      <c r="T496" s="418">
        <f t="shared" si="78"/>
        <v>0.86277615639171323</v>
      </c>
      <c r="U496" s="418">
        <f t="shared" ca="1" si="79"/>
        <v>1</v>
      </c>
      <c r="V496" s="418">
        <f t="shared" ca="1" si="86"/>
        <v>1.1531608760385799</v>
      </c>
      <c r="W496" s="418">
        <f t="shared" ca="1" si="87"/>
        <v>0</v>
      </c>
      <c r="X496" s="418">
        <f t="shared" ca="1" si="88"/>
        <v>1.1531608760385799</v>
      </c>
      <c r="Y496" s="418">
        <f t="shared" ca="1" si="80"/>
        <v>0</v>
      </c>
      <c r="Z496" s="418">
        <f t="shared" ca="1" si="81"/>
        <v>1.1531608760385799</v>
      </c>
      <c r="AA496" s="418">
        <f t="shared" ca="1" si="82"/>
        <v>345.94826281157395</v>
      </c>
      <c r="AB496" s="418">
        <f t="shared" ca="1" si="83"/>
        <v>345.94826281157395</v>
      </c>
      <c r="AC496" s="418">
        <f t="shared" ca="1" si="84"/>
        <v>345.94826281157395</v>
      </c>
    </row>
    <row r="497" spans="19:29">
      <c r="S497" s="418">
        <f t="shared" si="85"/>
        <v>4.9299999999999393</v>
      </c>
      <c r="T497" s="418">
        <f t="shared" si="78"/>
        <v>0.86251736236584053</v>
      </c>
      <c r="U497" s="418">
        <f t="shared" ca="1" si="79"/>
        <v>1</v>
      </c>
      <c r="V497" s="418">
        <f t="shared" ca="1" si="86"/>
        <v>1.1588712729185218</v>
      </c>
      <c r="W497" s="418">
        <f t="shared" ca="1" si="87"/>
        <v>0</v>
      </c>
      <c r="X497" s="418">
        <f t="shared" ca="1" si="88"/>
        <v>1.1588712729185218</v>
      </c>
      <c r="Y497" s="418">
        <f t="shared" ca="1" si="80"/>
        <v>0</v>
      </c>
      <c r="Z497" s="418">
        <f t="shared" ca="1" si="81"/>
        <v>1.1588712729185218</v>
      </c>
      <c r="AA497" s="418">
        <f t="shared" ca="1" si="82"/>
        <v>347.66138187555651</v>
      </c>
      <c r="AB497" s="418">
        <f t="shared" ca="1" si="83"/>
        <v>347.66138187555651</v>
      </c>
      <c r="AC497" s="418">
        <f t="shared" ca="1" si="84"/>
        <v>347.66138187555651</v>
      </c>
    </row>
    <row r="498" spans="19:29">
      <c r="S498" s="418">
        <f t="shared" si="85"/>
        <v>4.9399999999999391</v>
      </c>
      <c r="T498" s="418">
        <f t="shared" si="78"/>
        <v>0.86225864596653101</v>
      </c>
      <c r="U498" s="418">
        <f t="shared" ca="1" si="79"/>
        <v>1</v>
      </c>
      <c r="V498" s="418">
        <f t="shared" ca="1" si="86"/>
        <v>1.1646096716736478</v>
      </c>
      <c r="W498" s="418">
        <f t="shared" ca="1" si="87"/>
        <v>0</v>
      </c>
      <c r="X498" s="418">
        <f t="shared" ca="1" si="88"/>
        <v>1.1646096716736478</v>
      </c>
      <c r="Y498" s="418">
        <f t="shared" ca="1" si="80"/>
        <v>0</v>
      </c>
      <c r="Z498" s="418">
        <f t="shared" ca="1" si="81"/>
        <v>1.1646096716736478</v>
      </c>
      <c r="AA498" s="418">
        <f t="shared" ca="1" si="82"/>
        <v>349.38290150209434</v>
      </c>
      <c r="AB498" s="418">
        <f t="shared" ca="1" si="83"/>
        <v>349.38290150209434</v>
      </c>
      <c r="AC498" s="418">
        <f t="shared" ca="1" si="84"/>
        <v>349.38290150209434</v>
      </c>
    </row>
    <row r="499" spans="19:29">
      <c r="S499" s="418">
        <f t="shared" si="85"/>
        <v>4.9499999999999389</v>
      </c>
      <c r="T499" s="418">
        <f t="shared" si="78"/>
        <v>0.86200000717050029</v>
      </c>
      <c r="U499" s="418">
        <f t="shared" ca="1" si="79"/>
        <v>1</v>
      </c>
      <c r="V499" s="418">
        <f t="shared" ca="1" si="86"/>
        <v>1.1703762068783763</v>
      </c>
      <c r="W499" s="418">
        <f t="shared" ca="1" si="87"/>
        <v>0</v>
      </c>
      <c r="X499" s="418">
        <f t="shared" ca="1" si="88"/>
        <v>1.1703762068783763</v>
      </c>
      <c r="Y499" s="418">
        <f t="shared" ca="1" si="80"/>
        <v>0</v>
      </c>
      <c r="Z499" s="418">
        <f t="shared" ca="1" si="81"/>
        <v>1.1703762068783763</v>
      </c>
      <c r="AA499" s="418">
        <f t="shared" ca="1" si="82"/>
        <v>351.11286206351286</v>
      </c>
      <c r="AB499" s="418">
        <f t="shared" ca="1" si="83"/>
        <v>351.11286206351286</v>
      </c>
      <c r="AC499" s="418">
        <f t="shared" ca="1" si="84"/>
        <v>351.11286206351286</v>
      </c>
    </row>
    <row r="500" spans="19:29">
      <c r="S500" s="418">
        <f t="shared" si="85"/>
        <v>4.9599999999999387</v>
      </c>
      <c r="T500" s="418">
        <f t="shared" si="78"/>
        <v>0.86174144595447077</v>
      </c>
      <c r="U500" s="418">
        <f t="shared" ca="1" si="79"/>
        <v>1</v>
      </c>
      <c r="V500" s="418">
        <f t="shared" ca="1" si="86"/>
        <v>1.1761710137267003</v>
      </c>
      <c r="W500" s="418">
        <f t="shared" ca="1" si="87"/>
        <v>0</v>
      </c>
      <c r="X500" s="418">
        <f t="shared" ca="1" si="88"/>
        <v>1.1761710137267003</v>
      </c>
      <c r="Y500" s="418">
        <f t="shared" ca="1" si="80"/>
        <v>0</v>
      </c>
      <c r="Z500" s="418">
        <f t="shared" ca="1" si="81"/>
        <v>1.1761710137267003</v>
      </c>
      <c r="AA500" s="418">
        <f t="shared" ca="1" si="82"/>
        <v>352.85130411801009</v>
      </c>
      <c r="AB500" s="418">
        <f t="shared" ca="1" si="83"/>
        <v>352.85130411801009</v>
      </c>
      <c r="AC500" s="418">
        <f t="shared" ca="1" si="84"/>
        <v>352.85130411801009</v>
      </c>
    </row>
    <row r="501" spans="19:29">
      <c r="S501" s="418">
        <f t="shared" si="85"/>
        <v>4.9699999999999385</v>
      </c>
      <c r="T501" s="418">
        <f t="shared" si="78"/>
        <v>0.86148296229517196</v>
      </c>
      <c r="U501" s="418">
        <f t="shared" ca="1" si="79"/>
        <v>1</v>
      </c>
      <c r="V501" s="418">
        <f t="shared" ca="1" si="86"/>
        <v>1.1819942280347699</v>
      </c>
      <c r="W501" s="418">
        <f t="shared" ca="1" si="87"/>
        <v>0</v>
      </c>
      <c r="X501" s="418">
        <f t="shared" ca="1" si="88"/>
        <v>1.1819942280347699</v>
      </c>
      <c r="Y501" s="418">
        <f t="shared" ca="1" si="80"/>
        <v>0</v>
      </c>
      <c r="Z501" s="418">
        <f t="shared" ca="1" si="81"/>
        <v>1.1819942280347699</v>
      </c>
      <c r="AA501" s="418">
        <f t="shared" ca="1" si="82"/>
        <v>354.59826841043099</v>
      </c>
      <c r="AB501" s="418">
        <f t="shared" ca="1" si="83"/>
        <v>354.59826841043099</v>
      </c>
      <c r="AC501" s="418">
        <f t="shared" ca="1" si="84"/>
        <v>354.59826841043099</v>
      </c>
    </row>
    <row r="502" spans="19:29">
      <c r="S502" s="418">
        <f t="shared" si="85"/>
        <v>4.9799999999999383</v>
      </c>
      <c r="T502" s="418">
        <f t="shared" si="78"/>
        <v>0.86122455616934035</v>
      </c>
      <c r="U502" s="418">
        <f t="shared" ca="1" si="79"/>
        <v>1</v>
      </c>
      <c r="V502" s="418">
        <f t="shared" ca="1" si="86"/>
        <v>1.1878459862434809</v>
      </c>
      <c r="W502" s="418">
        <f t="shared" ca="1" si="87"/>
        <v>0</v>
      </c>
      <c r="X502" s="418">
        <f t="shared" ca="1" si="88"/>
        <v>1.1878459862434809</v>
      </c>
      <c r="Y502" s="418">
        <f t="shared" ca="1" si="80"/>
        <v>0</v>
      </c>
      <c r="Z502" s="418">
        <f t="shared" ca="1" si="81"/>
        <v>1.1878459862434809</v>
      </c>
      <c r="AA502" s="418">
        <f t="shared" ca="1" si="82"/>
        <v>356.35379587304431</v>
      </c>
      <c r="AB502" s="418">
        <f t="shared" ca="1" si="83"/>
        <v>356.35379587304431</v>
      </c>
      <c r="AC502" s="418">
        <f t="shared" ca="1" si="84"/>
        <v>356.35379587304431</v>
      </c>
    </row>
    <row r="503" spans="19:29">
      <c r="S503" s="418">
        <f t="shared" si="85"/>
        <v>4.989999999999938</v>
      </c>
      <c r="T503" s="418">
        <f t="shared" si="78"/>
        <v>0.86096622755371932</v>
      </c>
      <c r="U503" s="418">
        <f t="shared" ca="1" si="79"/>
        <v>1</v>
      </c>
      <c r="V503" s="418">
        <f t="shared" ca="1" si="86"/>
        <v>1.193726425421072</v>
      </c>
      <c r="W503" s="418">
        <f t="shared" ca="1" si="87"/>
        <v>0</v>
      </c>
      <c r="X503" s="418">
        <f t="shared" ca="1" si="88"/>
        <v>1.193726425421072</v>
      </c>
      <c r="Y503" s="418">
        <f t="shared" ca="1" si="80"/>
        <v>0</v>
      </c>
      <c r="Z503" s="418">
        <f t="shared" ca="1" si="81"/>
        <v>1.193726425421072</v>
      </c>
      <c r="AA503" s="418">
        <f t="shared" ca="1" si="82"/>
        <v>358.1179276263216</v>
      </c>
      <c r="AB503" s="418">
        <f t="shared" ca="1" si="83"/>
        <v>358.1179276263216</v>
      </c>
      <c r="AC503" s="418">
        <f t="shared" ca="1" si="84"/>
        <v>358.1179276263216</v>
      </c>
    </row>
    <row r="504" spans="19:29">
      <c r="S504" s="418">
        <f t="shared" si="85"/>
        <v>4.9999999999999378</v>
      </c>
      <c r="T504" s="418">
        <f t="shared" si="78"/>
        <v>0.86070797642505936</v>
      </c>
      <c r="U504" s="418">
        <f t="shared" ca="1" si="79"/>
        <v>1</v>
      </c>
      <c r="V504" s="418">
        <f t="shared" ca="1" si="86"/>
        <v>1.1996356832657296</v>
      </c>
      <c r="W504" s="418">
        <f t="shared" ca="1" si="87"/>
        <v>0</v>
      </c>
      <c r="X504" s="418">
        <f t="shared" ca="1" si="88"/>
        <v>1.1996356832657296</v>
      </c>
      <c r="Y504" s="418">
        <f t="shared" ca="1" si="80"/>
        <v>0</v>
      </c>
      <c r="Z504" s="418">
        <f t="shared" ca="1" si="81"/>
        <v>1.1996356832657296</v>
      </c>
      <c r="AA504" s="418">
        <f t="shared" ca="1" si="82"/>
        <v>359.89070497971886</v>
      </c>
      <c r="AB504" s="418">
        <f t="shared" ca="1" si="83"/>
        <v>359.89070497971886</v>
      </c>
      <c r="AC504" s="418">
        <f t="shared" ca="1" si="84"/>
        <v>359.89070497971886</v>
      </c>
    </row>
    <row r="505" spans="19:29">
      <c r="S505" s="418">
        <f t="shared" si="85"/>
        <v>5.0099999999999376</v>
      </c>
      <c r="T505" s="418">
        <f t="shared" si="78"/>
        <v>0.86044980276011795</v>
      </c>
      <c r="U505" s="418">
        <f t="shared" ca="1" si="79"/>
        <v>1</v>
      </c>
      <c r="V505" s="418">
        <f t="shared" ca="1" si="86"/>
        <v>1.2055738981082014</v>
      </c>
      <c r="W505" s="418">
        <f t="shared" ca="1" si="87"/>
        <v>0</v>
      </c>
      <c r="X505" s="418">
        <f t="shared" ca="1" si="88"/>
        <v>1.2055738981082014</v>
      </c>
      <c r="Y505" s="418">
        <f t="shared" ca="1" si="80"/>
        <v>0</v>
      </c>
      <c r="Z505" s="418">
        <f t="shared" ca="1" si="81"/>
        <v>1.2055738981082014</v>
      </c>
      <c r="AA505" s="418">
        <f t="shared" ca="1" si="82"/>
        <v>361.67216943246041</v>
      </c>
      <c r="AB505" s="418">
        <f t="shared" ca="1" si="83"/>
        <v>361.67216943246041</v>
      </c>
      <c r="AC505" s="418">
        <f t="shared" ca="1" si="84"/>
        <v>361.67216943246041</v>
      </c>
    </row>
    <row r="506" spans="19:29">
      <c r="S506" s="418">
        <f t="shared" si="85"/>
        <v>5.0199999999999374</v>
      </c>
      <c r="T506" s="418">
        <f t="shared" si="78"/>
        <v>0.86019170653565935</v>
      </c>
      <c r="U506" s="418">
        <f t="shared" ca="1" si="79"/>
        <v>1</v>
      </c>
      <c r="V506" s="418">
        <f t="shared" ca="1" si="86"/>
        <v>1.2115412089144173</v>
      </c>
      <c r="W506" s="418">
        <f t="shared" ca="1" si="87"/>
        <v>0</v>
      </c>
      <c r="X506" s="418">
        <f t="shared" ca="1" si="88"/>
        <v>1.2115412089144173</v>
      </c>
      <c r="Y506" s="418">
        <f t="shared" ca="1" si="80"/>
        <v>0</v>
      </c>
      <c r="Z506" s="418">
        <f t="shared" ca="1" si="81"/>
        <v>1.2115412089144173</v>
      </c>
      <c r="AA506" s="418">
        <f t="shared" ca="1" si="82"/>
        <v>363.46236267432516</v>
      </c>
      <c r="AB506" s="418">
        <f t="shared" ca="1" si="83"/>
        <v>363.46236267432516</v>
      </c>
      <c r="AC506" s="418">
        <f t="shared" ca="1" si="84"/>
        <v>363.46236267432516</v>
      </c>
    </row>
    <row r="507" spans="19:29">
      <c r="S507" s="418">
        <f t="shared" si="85"/>
        <v>5.0299999999999372</v>
      </c>
      <c r="T507" s="418">
        <f t="shared" si="78"/>
        <v>0.8599336877284548</v>
      </c>
      <c r="U507" s="418">
        <f t="shared" ca="1" si="79"/>
        <v>1</v>
      </c>
      <c r="V507" s="418">
        <f t="shared" ca="1" si="86"/>
        <v>1.2175377552881186</v>
      </c>
      <c r="W507" s="418">
        <f t="shared" ca="1" si="87"/>
        <v>0</v>
      </c>
      <c r="X507" s="418">
        <f t="shared" ca="1" si="88"/>
        <v>1.2175377552881186</v>
      </c>
      <c r="Y507" s="418">
        <f t="shared" ca="1" si="80"/>
        <v>0</v>
      </c>
      <c r="Z507" s="418">
        <f t="shared" ca="1" si="81"/>
        <v>1.2175377552881186</v>
      </c>
      <c r="AA507" s="418">
        <f t="shared" ca="1" si="82"/>
        <v>365.26132658643559</v>
      </c>
      <c r="AB507" s="418">
        <f t="shared" ca="1" si="83"/>
        <v>365.26132658643559</v>
      </c>
      <c r="AC507" s="418">
        <f t="shared" ca="1" si="84"/>
        <v>365.26132658643559</v>
      </c>
    </row>
    <row r="508" spans="19:29">
      <c r="S508" s="418">
        <f t="shared" si="85"/>
        <v>5.039999999999937</v>
      </c>
      <c r="T508" s="418">
        <f t="shared" si="78"/>
        <v>0.85967574631528287</v>
      </c>
      <c r="U508" s="418">
        <f t="shared" ca="1" si="79"/>
        <v>1</v>
      </c>
      <c r="V508" s="418">
        <f t="shared" ca="1" si="86"/>
        <v>1.2235636774734946</v>
      </c>
      <c r="W508" s="418">
        <f t="shared" ca="1" si="87"/>
        <v>0</v>
      </c>
      <c r="X508" s="418">
        <f t="shared" ca="1" si="88"/>
        <v>1.2235636774734946</v>
      </c>
      <c r="Y508" s="418">
        <f t="shared" ca="1" si="80"/>
        <v>0</v>
      </c>
      <c r="Z508" s="418">
        <f t="shared" ca="1" si="81"/>
        <v>1.2235636774734946</v>
      </c>
      <c r="AA508" s="418">
        <f t="shared" ca="1" si="82"/>
        <v>367.06910324204836</v>
      </c>
      <c r="AB508" s="418">
        <f t="shared" ca="1" si="83"/>
        <v>367.06910324204836</v>
      </c>
      <c r="AC508" s="418">
        <f t="shared" ca="1" si="84"/>
        <v>367.06910324204836</v>
      </c>
    </row>
    <row r="509" spans="19:29">
      <c r="S509" s="418">
        <f t="shared" si="85"/>
        <v>5.0499999999999368</v>
      </c>
      <c r="T509" s="418">
        <f t="shared" si="78"/>
        <v>0.85941788227292859</v>
      </c>
      <c r="U509" s="418">
        <f t="shared" ca="1" si="79"/>
        <v>1</v>
      </c>
      <c r="V509" s="418">
        <f t="shared" ca="1" si="86"/>
        <v>1.2296191163578274</v>
      </c>
      <c r="W509" s="418">
        <f t="shared" ca="1" si="87"/>
        <v>0</v>
      </c>
      <c r="X509" s="418">
        <f t="shared" ca="1" si="88"/>
        <v>1.2296191163578274</v>
      </c>
      <c r="Y509" s="418">
        <f t="shared" ca="1" si="80"/>
        <v>0</v>
      </c>
      <c r="Z509" s="418">
        <f t="shared" ca="1" si="81"/>
        <v>1.2296191163578274</v>
      </c>
      <c r="AA509" s="418">
        <f t="shared" ca="1" si="82"/>
        <v>368.88573490734819</v>
      </c>
      <c r="AB509" s="418">
        <f t="shared" ca="1" si="83"/>
        <v>368.88573490734819</v>
      </c>
      <c r="AC509" s="418">
        <f t="shared" ca="1" si="84"/>
        <v>368.88573490734819</v>
      </c>
    </row>
    <row r="510" spans="19:29">
      <c r="S510" s="418">
        <f t="shared" si="85"/>
        <v>5.0599999999999365</v>
      </c>
      <c r="T510" s="418">
        <f t="shared" si="78"/>
        <v>0.85916009557818429</v>
      </c>
      <c r="U510" s="418">
        <f t="shared" ca="1" si="79"/>
        <v>1</v>
      </c>
      <c r="V510" s="418">
        <f t="shared" ca="1" si="86"/>
        <v>1.2357042134741452</v>
      </c>
      <c r="W510" s="418">
        <f t="shared" ca="1" si="87"/>
        <v>0</v>
      </c>
      <c r="X510" s="418">
        <f t="shared" ca="1" si="88"/>
        <v>1.2357042134741452</v>
      </c>
      <c r="Y510" s="418">
        <f t="shared" ca="1" si="80"/>
        <v>0</v>
      </c>
      <c r="Z510" s="418">
        <f t="shared" ca="1" si="81"/>
        <v>1.2357042134741452</v>
      </c>
      <c r="AA510" s="418">
        <f t="shared" ca="1" si="82"/>
        <v>370.71126404224356</v>
      </c>
      <c r="AB510" s="418">
        <f t="shared" ca="1" si="83"/>
        <v>370.71126404224356</v>
      </c>
      <c r="AC510" s="418">
        <f t="shared" ca="1" si="84"/>
        <v>370.71126404224356</v>
      </c>
    </row>
    <row r="511" spans="19:29">
      <c r="S511" s="418">
        <f t="shared" si="85"/>
        <v>5.0699999999999363</v>
      </c>
      <c r="T511" s="418">
        <f t="shared" si="78"/>
        <v>0.8589023862078492</v>
      </c>
      <c r="U511" s="418">
        <f t="shared" ca="1" si="79"/>
        <v>1</v>
      </c>
      <c r="V511" s="418">
        <f t="shared" ca="1" si="86"/>
        <v>1.2418191110038828</v>
      </c>
      <c r="W511" s="418">
        <f t="shared" ca="1" si="87"/>
        <v>0</v>
      </c>
      <c r="X511" s="418">
        <f t="shared" ca="1" si="88"/>
        <v>1.2418191110038828</v>
      </c>
      <c r="Y511" s="418">
        <f t="shared" ca="1" si="80"/>
        <v>0</v>
      </c>
      <c r="Z511" s="418">
        <f t="shared" ca="1" si="81"/>
        <v>1.2418191110038828</v>
      </c>
      <c r="AA511" s="418">
        <f t="shared" ca="1" si="82"/>
        <v>372.54573330116483</v>
      </c>
      <c r="AB511" s="418">
        <f t="shared" ca="1" si="83"/>
        <v>372.54573330116483</v>
      </c>
      <c r="AC511" s="418">
        <f t="shared" ca="1" si="84"/>
        <v>372.54573330116483</v>
      </c>
    </row>
    <row r="512" spans="19:29">
      <c r="S512" s="418">
        <f t="shared" si="85"/>
        <v>5.0799999999999361</v>
      </c>
      <c r="T512" s="418">
        <f t="shared" si="78"/>
        <v>0.85864475413872954</v>
      </c>
      <c r="U512" s="418">
        <f t="shared" ca="1" si="79"/>
        <v>1</v>
      </c>
      <c r="V512" s="418">
        <f t="shared" ca="1" si="86"/>
        <v>1.24796395177955</v>
      </c>
      <c r="W512" s="418">
        <f t="shared" ca="1" si="87"/>
        <v>0</v>
      </c>
      <c r="X512" s="418">
        <f t="shared" ca="1" si="88"/>
        <v>1.24796395177955</v>
      </c>
      <c r="Y512" s="418">
        <f t="shared" ca="1" si="80"/>
        <v>0</v>
      </c>
      <c r="Z512" s="418">
        <f t="shared" ca="1" si="81"/>
        <v>1.24796395177955</v>
      </c>
      <c r="AA512" s="418">
        <f t="shared" ca="1" si="82"/>
        <v>374.38918553386497</v>
      </c>
      <c r="AB512" s="418">
        <f t="shared" ca="1" si="83"/>
        <v>374.38918553386497</v>
      </c>
      <c r="AC512" s="418">
        <f t="shared" ca="1" si="84"/>
        <v>374.38918553386497</v>
      </c>
    </row>
    <row r="513" spans="19:29">
      <c r="S513" s="418">
        <f t="shared" si="85"/>
        <v>5.0899999999999359</v>
      </c>
      <c r="T513" s="418">
        <f t="shared" si="78"/>
        <v>0.85838719934763819</v>
      </c>
      <c r="U513" s="418">
        <f t="shared" ca="1" si="79"/>
        <v>1</v>
      </c>
      <c r="V513" s="418">
        <f t="shared" ca="1" si="86"/>
        <v>1.2541388792874086</v>
      </c>
      <c r="W513" s="418">
        <f t="shared" ca="1" si="87"/>
        <v>0</v>
      </c>
      <c r="X513" s="418">
        <f t="shared" ca="1" si="88"/>
        <v>1.2541388792874086</v>
      </c>
      <c r="Y513" s="418">
        <f t="shared" ca="1" si="80"/>
        <v>0</v>
      </c>
      <c r="Z513" s="418">
        <f t="shared" ca="1" si="81"/>
        <v>1.2541388792874086</v>
      </c>
      <c r="AA513" s="418">
        <f t="shared" ca="1" si="82"/>
        <v>376.2416637862226</v>
      </c>
      <c r="AB513" s="418">
        <f t="shared" ca="1" si="83"/>
        <v>376.2416637862226</v>
      </c>
      <c r="AC513" s="418">
        <f t="shared" ca="1" si="84"/>
        <v>376.2416637862226</v>
      </c>
    </row>
    <row r="514" spans="19:29">
      <c r="S514" s="418">
        <f t="shared" si="85"/>
        <v>5.0999999999999357</v>
      </c>
      <c r="T514" s="418">
        <f t="shared" si="78"/>
        <v>0.85812972181139546</v>
      </c>
      <c r="U514" s="418">
        <f t="shared" ca="1" si="79"/>
        <v>1</v>
      </c>
      <c r="V514" s="418">
        <f t="shared" ca="1" si="86"/>
        <v>1.2603440376701565</v>
      </c>
      <c r="W514" s="418">
        <f t="shared" ca="1" si="87"/>
        <v>0</v>
      </c>
      <c r="X514" s="418">
        <f t="shared" ca="1" si="88"/>
        <v>1.2603440376701565</v>
      </c>
      <c r="Y514" s="418">
        <f t="shared" ca="1" si="80"/>
        <v>0</v>
      </c>
      <c r="Z514" s="418">
        <f t="shared" ca="1" si="81"/>
        <v>1.2603440376701565</v>
      </c>
      <c r="AA514" s="418">
        <f t="shared" ca="1" si="82"/>
        <v>378.10321130104694</v>
      </c>
      <c r="AB514" s="418">
        <f t="shared" ca="1" si="83"/>
        <v>378.10321130104694</v>
      </c>
      <c r="AC514" s="418">
        <f t="shared" ca="1" si="84"/>
        <v>378.10321130104694</v>
      </c>
    </row>
    <row r="515" spans="19:29">
      <c r="S515" s="418">
        <f t="shared" si="85"/>
        <v>5.1099999999999355</v>
      </c>
      <c r="T515" s="418">
        <f t="shared" si="78"/>
        <v>0.85787232150682824</v>
      </c>
      <c r="U515" s="418">
        <f t="shared" ca="1" si="79"/>
        <v>1</v>
      </c>
      <c r="V515" s="418">
        <f t="shared" ca="1" si="86"/>
        <v>1.2665795717296202</v>
      </c>
      <c r="W515" s="418">
        <f t="shared" ca="1" si="87"/>
        <v>0</v>
      </c>
      <c r="X515" s="418">
        <f t="shared" ca="1" si="88"/>
        <v>1.2665795717296202</v>
      </c>
      <c r="Y515" s="418">
        <f t="shared" ca="1" si="80"/>
        <v>0</v>
      </c>
      <c r="Z515" s="418">
        <f t="shared" ca="1" si="81"/>
        <v>1.2665795717296202</v>
      </c>
      <c r="AA515" s="418">
        <f t="shared" ca="1" si="82"/>
        <v>379.97387151888609</v>
      </c>
      <c r="AB515" s="418">
        <f t="shared" ca="1" si="83"/>
        <v>379.97387151888609</v>
      </c>
      <c r="AC515" s="418">
        <f t="shared" ca="1" si="84"/>
        <v>379.97387151888609</v>
      </c>
    </row>
    <row r="516" spans="19:29">
      <c r="S516" s="418">
        <f t="shared" si="85"/>
        <v>5.1199999999999353</v>
      </c>
      <c r="T516" s="418">
        <f t="shared" si="78"/>
        <v>0.85761499841077049</v>
      </c>
      <c r="U516" s="418">
        <f t="shared" ca="1" si="79"/>
        <v>1</v>
      </c>
      <c r="V516" s="418">
        <f t="shared" ca="1" si="86"/>
        <v>1.2728456269294548</v>
      </c>
      <c r="W516" s="418">
        <f t="shared" ca="1" si="87"/>
        <v>0</v>
      </c>
      <c r="X516" s="418">
        <f t="shared" ca="1" si="88"/>
        <v>1.2728456269294548</v>
      </c>
      <c r="Y516" s="418">
        <f t="shared" ca="1" si="80"/>
        <v>0</v>
      </c>
      <c r="Z516" s="418">
        <f t="shared" ca="1" si="81"/>
        <v>1.2728456269294548</v>
      </c>
      <c r="AA516" s="418">
        <f t="shared" ca="1" si="82"/>
        <v>381.85368807883646</v>
      </c>
      <c r="AB516" s="418">
        <f t="shared" ca="1" si="83"/>
        <v>381.85368807883646</v>
      </c>
      <c r="AC516" s="418">
        <f t="shared" ca="1" si="84"/>
        <v>381.85368807883646</v>
      </c>
    </row>
    <row r="517" spans="19:29">
      <c r="S517" s="418">
        <f t="shared" si="85"/>
        <v>5.1299999999999351</v>
      </c>
      <c r="T517" s="418">
        <f t="shared" ref="T517:T580" si="89">EXP(-S517*$C$13)</f>
        <v>0.8573577525000633</v>
      </c>
      <c r="U517" s="418">
        <f t="shared" ref="U517:U580" ca="1" si="90">EXP($C$11*_xlfn.NORM.INV(RAND(),0,1))</f>
        <v>1</v>
      </c>
      <c r="V517" s="418">
        <f t="shared" ca="1" si="86"/>
        <v>1.2791423493978524</v>
      </c>
      <c r="W517" s="418">
        <f t="shared" ca="1" si="87"/>
        <v>0</v>
      </c>
      <c r="X517" s="418">
        <f t="shared" ca="1" si="88"/>
        <v>1.2791423493978524</v>
      </c>
      <c r="Y517" s="418">
        <f t="shared" ref="Y517:Y580" ca="1" si="91">IF(OR(X517&gt;$C$8,Y516=1),1,0)</f>
        <v>0</v>
      </c>
      <c r="Z517" s="418">
        <f t="shared" ref="Z517:Z580" ca="1" si="92">IF(Y517=0,V517,0)+IF(AND(Y517=1,Y516=0),V517*$C$9,0)+IF(AND(Y517=1,Y516=1),Z516*EXP($C$10*0.01),0)</f>
        <v>1.2791423493978524</v>
      </c>
      <c r="AA517" s="418">
        <f t="shared" ref="AA517:AA580" ca="1" si="93">V517*$C$12</f>
        <v>383.74270481935571</v>
      </c>
      <c r="AB517" s="418">
        <f t="shared" ref="AB517:AB580" ca="1" si="94">X517*$C$12</f>
        <v>383.74270481935571</v>
      </c>
      <c r="AC517" s="418">
        <f t="shared" ref="AC517:AC580" ca="1" si="95">Z517*$C$12</f>
        <v>383.74270481935571</v>
      </c>
    </row>
    <row r="518" spans="19:29">
      <c r="S518" s="418">
        <f t="shared" ref="S518:S581" si="96">S517+0.01</f>
        <v>5.1399999999999348</v>
      </c>
      <c r="T518" s="418">
        <f t="shared" si="89"/>
        <v>0.85710058375155429</v>
      </c>
      <c r="U518" s="418">
        <f t="shared" ca="1" si="90"/>
        <v>1</v>
      </c>
      <c r="V518" s="418">
        <f t="shared" ref="V518:V581" ca="1" si="97">V517*U517+$C$6*V517*(1-V517/IF($C$4&gt;0,$C$4,10000000))*0.01</f>
        <v>1.2854698859302573</v>
      </c>
      <c r="W518" s="418">
        <f t="shared" ref="W518:W581" ca="1" si="98">IF(OR(V518&gt;$C$7,W517=1),1,0)</f>
        <v>0</v>
      </c>
      <c r="X518" s="418">
        <f t="shared" ref="X518:X581" ca="1" si="99">IF(W518=0,V518,0)+IF(AND(W518=1,W517=0),V518*$C$9,0)+IF(AND(W518=1,W517=1),X517*EXP($C$10*0.01*U518),0)</f>
        <v>1.2854698859302573</v>
      </c>
      <c r="Y518" s="418">
        <f t="shared" ca="1" si="91"/>
        <v>0</v>
      </c>
      <c r="Z518" s="418">
        <f t="shared" ca="1" si="92"/>
        <v>1.2854698859302573</v>
      </c>
      <c r="AA518" s="418">
        <f t="shared" ca="1" si="93"/>
        <v>385.64096577907719</v>
      </c>
      <c r="AB518" s="418">
        <f t="shared" ca="1" si="94"/>
        <v>385.64096577907719</v>
      </c>
      <c r="AC518" s="418">
        <f t="shared" ca="1" si="95"/>
        <v>385.64096577907719</v>
      </c>
    </row>
    <row r="519" spans="19:29">
      <c r="S519" s="418">
        <f t="shared" si="96"/>
        <v>5.1499999999999346</v>
      </c>
      <c r="T519" s="418">
        <f t="shared" si="89"/>
        <v>0.85684349214209843</v>
      </c>
      <c r="U519" s="418">
        <f t="shared" ca="1" si="90"/>
        <v>1</v>
      </c>
      <c r="V519" s="418">
        <f t="shared" ca="1" si="97"/>
        <v>1.2918283839920905</v>
      </c>
      <c r="W519" s="418">
        <f t="shared" ca="1" si="98"/>
        <v>0</v>
      </c>
      <c r="X519" s="418">
        <f t="shared" ca="1" si="99"/>
        <v>1.2918283839920905</v>
      </c>
      <c r="Y519" s="418">
        <f t="shared" ca="1" si="91"/>
        <v>0</v>
      </c>
      <c r="Z519" s="418">
        <f t="shared" ca="1" si="92"/>
        <v>1.2918283839920905</v>
      </c>
      <c r="AA519" s="418">
        <f t="shared" ca="1" si="93"/>
        <v>387.54851519762718</v>
      </c>
      <c r="AB519" s="418">
        <f t="shared" ca="1" si="94"/>
        <v>387.54851519762718</v>
      </c>
      <c r="AC519" s="418">
        <f t="shared" ca="1" si="95"/>
        <v>387.54851519762718</v>
      </c>
    </row>
    <row r="520" spans="19:29">
      <c r="S520" s="418">
        <f t="shared" si="96"/>
        <v>5.1599999999999344</v>
      </c>
      <c r="T520" s="418">
        <f t="shared" si="89"/>
        <v>0.85658647764855744</v>
      </c>
      <c r="U520" s="418">
        <f t="shared" ca="1" si="90"/>
        <v>1</v>
      </c>
      <c r="V520" s="418">
        <f t="shared" ca="1" si="97"/>
        <v>1.2982179917214807</v>
      </c>
      <c r="W520" s="418">
        <f t="shared" ca="1" si="98"/>
        <v>0</v>
      </c>
      <c r="X520" s="418">
        <f t="shared" ca="1" si="99"/>
        <v>1.2982179917214807</v>
      </c>
      <c r="Y520" s="418">
        <f t="shared" ca="1" si="91"/>
        <v>0</v>
      </c>
      <c r="Z520" s="418">
        <f t="shared" ca="1" si="92"/>
        <v>1.2982179917214807</v>
      </c>
      <c r="AA520" s="418">
        <f t="shared" ca="1" si="93"/>
        <v>389.46539751644423</v>
      </c>
      <c r="AB520" s="418">
        <f t="shared" ca="1" si="94"/>
        <v>389.46539751644423</v>
      </c>
      <c r="AC520" s="418">
        <f t="shared" ca="1" si="95"/>
        <v>389.46539751644423</v>
      </c>
    </row>
    <row r="521" spans="19:29">
      <c r="S521" s="418">
        <f t="shared" si="96"/>
        <v>5.1699999999999342</v>
      </c>
      <c r="T521" s="418">
        <f t="shared" si="89"/>
        <v>0.85632954024780006</v>
      </c>
      <c r="U521" s="418">
        <f t="shared" ca="1" si="90"/>
        <v>1</v>
      </c>
      <c r="V521" s="418">
        <f t="shared" ca="1" si="97"/>
        <v>1.3046388579320036</v>
      </c>
      <c r="W521" s="418">
        <f t="shared" ca="1" si="98"/>
        <v>0</v>
      </c>
      <c r="X521" s="418">
        <f t="shared" ca="1" si="99"/>
        <v>1.3046388579320036</v>
      </c>
      <c r="Y521" s="418">
        <f t="shared" ca="1" si="91"/>
        <v>0</v>
      </c>
      <c r="Z521" s="418">
        <f t="shared" ca="1" si="92"/>
        <v>1.3046388579320036</v>
      </c>
      <c r="AA521" s="418">
        <f t="shared" ca="1" si="93"/>
        <v>391.3916573796011</v>
      </c>
      <c r="AB521" s="418">
        <f t="shared" ca="1" si="94"/>
        <v>391.3916573796011</v>
      </c>
      <c r="AC521" s="418">
        <f t="shared" ca="1" si="95"/>
        <v>391.3916573796011</v>
      </c>
    </row>
    <row r="522" spans="19:29">
      <c r="S522" s="418">
        <f t="shared" si="96"/>
        <v>5.179999999999934</v>
      </c>
      <c r="T522" s="418">
        <f t="shared" si="89"/>
        <v>0.85607267991670177</v>
      </c>
      <c r="U522" s="418">
        <f t="shared" ca="1" si="90"/>
        <v>1</v>
      </c>
      <c r="V522" s="418">
        <f t="shared" ca="1" si="97"/>
        <v>1.3110911321154293</v>
      </c>
      <c r="W522" s="418">
        <f t="shared" ca="1" si="98"/>
        <v>0</v>
      </c>
      <c r="X522" s="418">
        <f t="shared" ca="1" si="99"/>
        <v>1.3110911321154293</v>
      </c>
      <c r="Y522" s="418">
        <f t="shared" ca="1" si="91"/>
        <v>0</v>
      </c>
      <c r="Z522" s="418">
        <f t="shared" ca="1" si="92"/>
        <v>1.3110911321154293</v>
      </c>
      <c r="AA522" s="418">
        <f t="shared" ca="1" si="93"/>
        <v>393.3273396346288</v>
      </c>
      <c r="AB522" s="418">
        <f t="shared" ca="1" si="94"/>
        <v>393.3273396346288</v>
      </c>
      <c r="AC522" s="418">
        <f t="shared" ca="1" si="95"/>
        <v>393.3273396346288</v>
      </c>
    </row>
    <row r="523" spans="19:29">
      <c r="S523" s="418">
        <f t="shared" si="96"/>
        <v>5.1899999999999338</v>
      </c>
      <c r="T523" s="418">
        <f t="shared" si="89"/>
        <v>0.8558158966321453</v>
      </c>
      <c r="U523" s="418">
        <f t="shared" ca="1" si="90"/>
        <v>1</v>
      </c>
      <c r="V523" s="418">
        <f t="shared" ca="1" si="97"/>
        <v>1.3175749644444767</v>
      </c>
      <c r="W523" s="418">
        <f t="shared" ca="1" si="98"/>
        <v>0</v>
      </c>
      <c r="X523" s="418">
        <f t="shared" ca="1" si="99"/>
        <v>1.3175749644444767</v>
      </c>
      <c r="Y523" s="418">
        <f t="shared" ca="1" si="91"/>
        <v>0</v>
      </c>
      <c r="Z523" s="418">
        <f t="shared" ca="1" si="92"/>
        <v>1.3175749644444767</v>
      </c>
      <c r="AA523" s="418">
        <f t="shared" ca="1" si="93"/>
        <v>395.272489333343</v>
      </c>
      <c r="AB523" s="418">
        <f t="shared" ca="1" si="94"/>
        <v>395.272489333343</v>
      </c>
      <c r="AC523" s="418">
        <f t="shared" ca="1" si="95"/>
        <v>395.272489333343</v>
      </c>
    </row>
    <row r="524" spans="19:29">
      <c r="S524" s="418">
        <f t="shared" si="96"/>
        <v>5.1999999999999336</v>
      </c>
      <c r="T524" s="418">
        <f t="shared" si="89"/>
        <v>0.85555919037102013</v>
      </c>
      <c r="U524" s="418">
        <f t="shared" ca="1" si="90"/>
        <v>1</v>
      </c>
      <c r="V524" s="418">
        <f t="shared" ca="1" si="97"/>
        <v>1.324090505775577</v>
      </c>
      <c r="W524" s="418">
        <f t="shared" ca="1" si="98"/>
        <v>0</v>
      </c>
      <c r="X524" s="418">
        <f t="shared" ca="1" si="99"/>
        <v>1.324090505775577</v>
      </c>
      <c r="Y524" s="418">
        <f t="shared" ca="1" si="91"/>
        <v>0</v>
      </c>
      <c r="Z524" s="418">
        <f t="shared" ca="1" si="92"/>
        <v>1.324090505775577</v>
      </c>
      <c r="AA524" s="418">
        <f t="shared" ca="1" si="93"/>
        <v>397.22715173267306</v>
      </c>
      <c r="AB524" s="418">
        <f t="shared" ca="1" si="94"/>
        <v>397.22715173267306</v>
      </c>
      <c r="AC524" s="418">
        <f t="shared" ca="1" si="95"/>
        <v>397.22715173267306</v>
      </c>
    </row>
    <row r="525" spans="19:29">
      <c r="S525" s="418">
        <f t="shared" si="96"/>
        <v>5.2099999999999334</v>
      </c>
      <c r="T525" s="418">
        <f t="shared" si="89"/>
        <v>0.85530256111022274</v>
      </c>
      <c r="U525" s="418">
        <f t="shared" ca="1" si="90"/>
        <v>1</v>
      </c>
      <c r="V525" s="418">
        <f t="shared" ca="1" si="97"/>
        <v>1.330637907651643</v>
      </c>
      <c r="W525" s="418">
        <f t="shared" ca="1" si="98"/>
        <v>0</v>
      </c>
      <c r="X525" s="418">
        <f t="shared" ca="1" si="99"/>
        <v>1.330637907651643</v>
      </c>
      <c r="Y525" s="418">
        <f t="shared" ca="1" si="91"/>
        <v>0</v>
      </c>
      <c r="Z525" s="418">
        <f t="shared" ca="1" si="92"/>
        <v>1.330637907651643</v>
      </c>
      <c r="AA525" s="418">
        <f t="shared" ca="1" si="93"/>
        <v>399.1913722954929</v>
      </c>
      <c r="AB525" s="418">
        <f t="shared" ca="1" si="94"/>
        <v>399.1913722954929</v>
      </c>
      <c r="AC525" s="418">
        <f t="shared" ca="1" si="95"/>
        <v>399.1913722954929</v>
      </c>
    </row>
    <row r="526" spans="19:29">
      <c r="S526" s="418">
        <f t="shared" si="96"/>
        <v>5.2199999999999331</v>
      </c>
      <c r="T526" s="418">
        <f t="shared" si="89"/>
        <v>0.85504600882665638</v>
      </c>
      <c r="U526" s="418">
        <f t="shared" ca="1" si="90"/>
        <v>1</v>
      </c>
      <c r="V526" s="418">
        <f t="shared" ca="1" si="97"/>
        <v>1.337217322304848</v>
      </c>
      <c r="W526" s="418">
        <f t="shared" ca="1" si="98"/>
        <v>0</v>
      </c>
      <c r="X526" s="418">
        <f t="shared" ca="1" si="99"/>
        <v>1.337217322304848</v>
      </c>
      <c r="Y526" s="418">
        <f t="shared" ca="1" si="91"/>
        <v>0</v>
      </c>
      <c r="Z526" s="418">
        <f t="shared" ca="1" si="92"/>
        <v>1.337217322304848</v>
      </c>
      <c r="AA526" s="418">
        <f t="shared" ca="1" si="93"/>
        <v>401.16519669145441</v>
      </c>
      <c r="AB526" s="418">
        <f t="shared" ca="1" si="94"/>
        <v>401.16519669145441</v>
      </c>
      <c r="AC526" s="418">
        <f t="shared" ca="1" si="95"/>
        <v>401.16519669145441</v>
      </c>
    </row>
    <row r="527" spans="19:29">
      <c r="S527" s="418">
        <f t="shared" si="96"/>
        <v>5.2299999999999329</v>
      </c>
      <c r="T527" s="418">
        <f t="shared" si="89"/>
        <v>0.8547895334972313</v>
      </c>
      <c r="U527" s="418">
        <f t="shared" ca="1" si="90"/>
        <v>1</v>
      </c>
      <c r="V527" s="418">
        <f t="shared" ca="1" si="97"/>
        <v>1.343828902659411</v>
      </c>
      <c r="W527" s="418">
        <f t="shared" ca="1" si="98"/>
        <v>0</v>
      </c>
      <c r="X527" s="418">
        <f t="shared" ca="1" si="99"/>
        <v>1.343828902659411</v>
      </c>
      <c r="Y527" s="418">
        <f t="shared" ca="1" si="91"/>
        <v>0</v>
      </c>
      <c r="Z527" s="418">
        <f t="shared" ca="1" si="92"/>
        <v>1.343828902659411</v>
      </c>
      <c r="AA527" s="418">
        <f t="shared" ca="1" si="93"/>
        <v>403.14867079782329</v>
      </c>
      <c r="AB527" s="418">
        <f t="shared" ca="1" si="94"/>
        <v>403.14867079782329</v>
      </c>
      <c r="AC527" s="418">
        <f t="shared" ca="1" si="95"/>
        <v>403.14867079782329</v>
      </c>
    </row>
    <row r="528" spans="19:29">
      <c r="S528" s="418">
        <f t="shared" si="96"/>
        <v>5.2399999999999327</v>
      </c>
      <c r="T528" s="418">
        <f t="shared" si="89"/>
        <v>0.85453313509886486</v>
      </c>
      <c r="U528" s="418">
        <f t="shared" ca="1" si="90"/>
        <v>1</v>
      </c>
      <c r="V528" s="418">
        <f t="shared" ca="1" si="97"/>
        <v>1.3504728023343904</v>
      </c>
      <c r="W528" s="418">
        <f t="shared" ca="1" si="98"/>
        <v>0</v>
      </c>
      <c r="X528" s="418">
        <f t="shared" ca="1" si="99"/>
        <v>1.3504728023343904</v>
      </c>
      <c r="Y528" s="418">
        <f t="shared" ca="1" si="91"/>
        <v>0</v>
      </c>
      <c r="Z528" s="418">
        <f t="shared" ca="1" si="92"/>
        <v>1.3504728023343904</v>
      </c>
      <c r="AA528" s="418">
        <f t="shared" ca="1" si="93"/>
        <v>405.14184070031712</v>
      </c>
      <c r="AB528" s="418">
        <f t="shared" ca="1" si="94"/>
        <v>405.14184070031712</v>
      </c>
      <c r="AC528" s="418">
        <f t="shared" ca="1" si="95"/>
        <v>405.14184070031712</v>
      </c>
    </row>
    <row r="529" spans="19:29">
      <c r="S529" s="418">
        <f t="shared" si="96"/>
        <v>5.2499999999999325</v>
      </c>
      <c r="T529" s="418">
        <f t="shared" si="89"/>
        <v>0.85427681360848118</v>
      </c>
      <c r="U529" s="418">
        <f t="shared" ca="1" si="90"/>
        <v>1</v>
      </c>
      <c r="V529" s="418">
        <f t="shared" ca="1" si="97"/>
        <v>1.3571491756464855</v>
      </c>
      <c r="W529" s="418">
        <f t="shared" ca="1" si="98"/>
        <v>0</v>
      </c>
      <c r="X529" s="418">
        <f t="shared" ca="1" si="99"/>
        <v>1.3571491756464855</v>
      </c>
      <c r="Y529" s="418">
        <f t="shared" ca="1" si="91"/>
        <v>0</v>
      </c>
      <c r="Z529" s="418">
        <f t="shared" ca="1" si="92"/>
        <v>1.3571491756464855</v>
      </c>
      <c r="AA529" s="418">
        <f t="shared" ca="1" si="93"/>
        <v>407.14475269394563</v>
      </c>
      <c r="AB529" s="418">
        <f t="shared" ca="1" si="94"/>
        <v>407.14475269394563</v>
      </c>
      <c r="AC529" s="418">
        <f t="shared" ca="1" si="95"/>
        <v>407.14475269394563</v>
      </c>
    </row>
    <row r="530" spans="19:29">
      <c r="S530" s="418">
        <f t="shared" si="96"/>
        <v>5.2599999999999323</v>
      </c>
      <c r="T530" s="418">
        <f t="shared" si="89"/>
        <v>0.85402056900301138</v>
      </c>
      <c r="U530" s="418">
        <f t="shared" ca="1" si="90"/>
        <v>1</v>
      </c>
      <c r="V530" s="418">
        <f t="shared" ca="1" si="97"/>
        <v>1.3638581776128447</v>
      </c>
      <c r="W530" s="418">
        <f t="shared" ca="1" si="98"/>
        <v>0</v>
      </c>
      <c r="X530" s="418">
        <f t="shared" ca="1" si="99"/>
        <v>1.3638581776128447</v>
      </c>
      <c r="Y530" s="418">
        <f t="shared" ca="1" si="91"/>
        <v>0</v>
      </c>
      <c r="Z530" s="418">
        <f t="shared" ca="1" si="92"/>
        <v>1.3638581776128447</v>
      </c>
      <c r="AA530" s="418">
        <f t="shared" ca="1" si="93"/>
        <v>409.15745328385339</v>
      </c>
      <c r="AB530" s="418">
        <f t="shared" ca="1" si="94"/>
        <v>409.15745328385339</v>
      </c>
      <c r="AC530" s="418">
        <f t="shared" ca="1" si="95"/>
        <v>409.15745328385339</v>
      </c>
    </row>
    <row r="531" spans="19:29">
      <c r="S531" s="418">
        <f t="shared" si="96"/>
        <v>5.2699999999999321</v>
      </c>
      <c r="T531" s="418">
        <f t="shared" si="89"/>
        <v>0.85376440125939324</v>
      </c>
      <c r="U531" s="418">
        <f t="shared" ca="1" si="90"/>
        <v>1</v>
      </c>
      <c r="V531" s="418">
        <f t="shared" ca="1" si="97"/>
        <v>1.3705999639538822</v>
      </c>
      <c r="W531" s="418">
        <f t="shared" ca="1" si="98"/>
        <v>0</v>
      </c>
      <c r="X531" s="418">
        <f t="shared" ca="1" si="99"/>
        <v>1.3705999639538822</v>
      </c>
      <c r="Y531" s="418">
        <f t="shared" ca="1" si="91"/>
        <v>0</v>
      </c>
      <c r="Z531" s="418">
        <f t="shared" ca="1" si="92"/>
        <v>1.3705999639538822</v>
      </c>
      <c r="AA531" s="418">
        <f t="shared" ca="1" si="93"/>
        <v>411.17998918616468</v>
      </c>
      <c r="AB531" s="418">
        <f t="shared" ca="1" si="94"/>
        <v>411.17998918616468</v>
      </c>
      <c r="AC531" s="418">
        <f t="shared" ca="1" si="95"/>
        <v>411.17998918616468</v>
      </c>
    </row>
    <row r="532" spans="19:29">
      <c r="S532" s="418">
        <f t="shared" si="96"/>
        <v>5.2799999999999319</v>
      </c>
      <c r="T532" s="418">
        <f t="shared" si="89"/>
        <v>0.85350831035457186</v>
      </c>
      <c r="U532" s="418">
        <f t="shared" ca="1" si="90"/>
        <v>1</v>
      </c>
      <c r="V532" s="418">
        <f t="shared" ca="1" si="97"/>
        <v>1.377374691096102</v>
      </c>
      <c r="W532" s="418">
        <f t="shared" ca="1" si="98"/>
        <v>0</v>
      </c>
      <c r="X532" s="418">
        <f t="shared" ca="1" si="99"/>
        <v>1.377374691096102</v>
      </c>
      <c r="Y532" s="418">
        <f t="shared" ca="1" si="91"/>
        <v>0</v>
      </c>
      <c r="Z532" s="418">
        <f t="shared" ca="1" si="92"/>
        <v>1.377374691096102</v>
      </c>
      <c r="AA532" s="418">
        <f t="shared" ca="1" si="93"/>
        <v>413.21240732883058</v>
      </c>
      <c r="AB532" s="418">
        <f t="shared" ca="1" si="94"/>
        <v>413.21240732883058</v>
      </c>
      <c r="AC532" s="418">
        <f t="shared" ca="1" si="95"/>
        <v>413.21240732883058</v>
      </c>
    </row>
    <row r="533" spans="19:29">
      <c r="S533" s="418">
        <f t="shared" si="96"/>
        <v>5.2899999999999316</v>
      </c>
      <c r="T533" s="418">
        <f t="shared" si="89"/>
        <v>0.85325229626549892</v>
      </c>
      <c r="U533" s="418">
        <f t="shared" ca="1" si="90"/>
        <v>1</v>
      </c>
      <c r="V533" s="418">
        <f t="shared" ca="1" si="97"/>
        <v>1.3841825161749295</v>
      </c>
      <c r="W533" s="418">
        <f t="shared" ca="1" si="98"/>
        <v>0</v>
      </c>
      <c r="X533" s="418">
        <f t="shared" ca="1" si="99"/>
        <v>1.3841825161749295</v>
      </c>
      <c r="Y533" s="418">
        <f t="shared" ca="1" si="91"/>
        <v>0</v>
      </c>
      <c r="Z533" s="418">
        <f t="shared" ca="1" si="92"/>
        <v>1.3841825161749295</v>
      </c>
      <c r="AA533" s="418">
        <f t="shared" ca="1" si="93"/>
        <v>415.25475485247887</v>
      </c>
      <c r="AB533" s="418">
        <f t="shared" ca="1" si="94"/>
        <v>415.25475485247887</v>
      </c>
      <c r="AC533" s="418">
        <f t="shared" ca="1" si="95"/>
        <v>415.25475485247887</v>
      </c>
    </row>
    <row r="534" spans="19:29">
      <c r="S534" s="418">
        <f t="shared" si="96"/>
        <v>5.2999999999999314</v>
      </c>
      <c r="T534" s="418">
        <f t="shared" si="89"/>
        <v>0.85299635896913328</v>
      </c>
      <c r="U534" s="418">
        <f t="shared" ca="1" si="90"/>
        <v>1</v>
      </c>
      <c r="V534" s="418">
        <f t="shared" ca="1" si="97"/>
        <v>1.3910235970375506</v>
      </c>
      <c r="W534" s="418">
        <f t="shared" ca="1" si="98"/>
        <v>0</v>
      </c>
      <c r="X534" s="418">
        <f t="shared" ca="1" si="99"/>
        <v>1.3910235970375506</v>
      </c>
      <c r="Y534" s="418">
        <f t="shared" ca="1" si="91"/>
        <v>0</v>
      </c>
      <c r="Z534" s="418">
        <f t="shared" ca="1" si="92"/>
        <v>1.3910235970375506</v>
      </c>
      <c r="AA534" s="418">
        <f t="shared" ca="1" si="93"/>
        <v>417.30707911126518</v>
      </c>
      <c r="AB534" s="418">
        <f t="shared" ca="1" si="94"/>
        <v>417.30707911126518</v>
      </c>
      <c r="AC534" s="418">
        <f t="shared" ca="1" si="95"/>
        <v>417.30707911126518</v>
      </c>
    </row>
    <row r="535" spans="19:29">
      <c r="S535" s="418">
        <f t="shared" si="96"/>
        <v>5.3099999999999312</v>
      </c>
      <c r="T535" s="418">
        <f t="shared" si="89"/>
        <v>0.85274049844244049</v>
      </c>
      <c r="U535" s="418">
        <f t="shared" ca="1" si="90"/>
        <v>1</v>
      </c>
      <c r="V535" s="418">
        <f t="shared" ca="1" si="97"/>
        <v>1.3978980922457587</v>
      </c>
      <c r="W535" s="418">
        <f t="shared" ca="1" si="98"/>
        <v>0</v>
      </c>
      <c r="X535" s="418">
        <f t="shared" ca="1" si="99"/>
        <v>1.3978980922457587</v>
      </c>
      <c r="Y535" s="418">
        <f t="shared" ca="1" si="91"/>
        <v>0</v>
      </c>
      <c r="Z535" s="418">
        <f t="shared" ca="1" si="92"/>
        <v>1.3978980922457587</v>
      </c>
      <c r="AA535" s="418">
        <f t="shared" ca="1" si="93"/>
        <v>419.36942767372761</v>
      </c>
      <c r="AB535" s="418">
        <f t="shared" ca="1" si="94"/>
        <v>419.36942767372761</v>
      </c>
      <c r="AC535" s="418">
        <f t="shared" ca="1" si="95"/>
        <v>419.36942767372761</v>
      </c>
    </row>
    <row r="536" spans="19:29">
      <c r="S536" s="418">
        <f t="shared" si="96"/>
        <v>5.319999999999931</v>
      </c>
      <c r="T536" s="418">
        <f t="shared" si="89"/>
        <v>0.85248471466239317</v>
      </c>
      <c r="U536" s="418">
        <f t="shared" ca="1" si="90"/>
        <v>1</v>
      </c>
      <c r="V536" s="418">
        <f t="shared" ca="1" si="97"/>
        <v>1.4048061610788081</v>
      </c>
      <c r="W536" s="418">
        <f t="shared" ca="1" si="98"/>
        <v>0</v>
      </c>
      <c r="X536" s="418">
        <f t="shared" ca="1" si="99"/>
        <v>1.4048061610788081</v>
      </c>
      <c r="Y536" s="418">
        <f t="shared" ca="1" si="91"/>
        <v>0</v>
      </c>
      <c r="Z536" s="418">
        <f t="shared" ca="1" si="92"/>
        <v>1.4048061610788081</v>
      </c>
      <c r="AA536" s="418">
        <f t="shared" ca="1" si="93"/>
        <v>421.44184832364243</v>
      </c>
      <c r="AB536" s="418">
        <f t="shared" ca="1" si="94"/>
        <v>421.44184832364243</v>
      </c>
      <c r="AC536" s="418">
        <f t="shared" ca="1" si="95"/>
        <v>421.44184832364243</v>
      </c>
    </row>
    <row r="537" spans="19:29">
      <c r="S537" s="418">
        <f t="shared" si="96"/>
        <v>5.3299999999999308</v>
      </c>
      <c r="T537" s="418">
        <f t="shared" si="89"/>
        <v>0.85222900760597076</v>
      </c>
      <c r="U537" s="418">
        <f t="shared" ca="1" si="90"/>
        <v>1</v>
      </c>
      <c r="V537" s="418">
        <f t="shared" ca="1" si="97"/>
        <v>1.4117479635362769</v>
      </c>
      <c r="W537" s="418">
        <f t="shared" ca="1" si="98"/>
        <v>0</v>
      </c>
      <c r="X537" s="418">
        <f t="shared" ca="1" si="99"/>
        <v>1.4117479635362769</v>
      </c>
      <c r="Y537" s="418">
        <f t="shared" ca="1" si="91"/>
        <v>0</v>
      </c>
      <c r="Z537" s="418">
        <f t="shared" ca="1" si="92"/>
        <v>1.4117479635362769</v>
      </c>
      <c r="AA537" s="418">
        <f t="shared" ca="1" si="93"/>
        <v>423.52438906088304</v>
      </c>
      <c r="AB537" s="418">
        <f t="shared" ca="1" si="94"/>
        <v>423.52438906088304</v>
      </c>
      <c r="AC537" s="418">
        <f t="shared" ca="1" si="95"/>
        <v>423.52438906088304</v>
      </c>
    </row>
    <row r="538" spans="19:29">
      <c r="S538" s="418">
        <f t="shared" si="96"/>
        <v>5.3399999999999306</v>
      </c>
      <c r="T538" s="418">
        <f t="shared" si="89"/>
        <v>0.85197337725015954</v>
      </c>
      <c r="U538" s="418">
        <f t="shared" ca="1" si="90"/>
        <v>1</v>
      </c>
      <c r="V538" s="418">
        <f t="shared" ca="1" si="97"/>
        <v>1.4187236603409354</v>
      </c>
      <c r="W538" s="418">
        <f t="shared" ca="1" si="98"/>
        <v>0</v>
      </c>
      <c r="X538" s="418">
        <f t="shared" ca="1" si="99"/>
        <v>1.4187236603409354</v>
      </c>
      <c r="Y538" s="418">
        <f t="shared" ca="1" si="91"/>
        <v>0</v>
      </c>
      <c r="Z538" s="418">
        <f t="shared" ca="1" si="92"/>
        <v>1.4187236603409354</v>
      </c>
      <c r="AA538" s="418">
        <f t="shared" ca="1" si="93"/>
        <v>425.61709810228064</v>
      </c>
      <c r="AB538" s="418">
        <f t="shared" ca="1" si="94"/>
        <v>425.61709810228064</v>
      </c>
      <c r="AC538" s="418">
        <f t="shared" ca="1" si="95"/>
        <v>425.61709810228064</v>
      </c>
    </row>
    <row r="539" spans="19:29">
      <c r="S539" s="418">
        <f t="shared" si="96"/>
        <v>5.3499999999999304</v>
      </c>
      <c r="T539" s="418">
        <f t="shared" si="89"/>
        <v>0.85171782357195291</v>
      </c>
      <c r="U539" s="418">
        <f t="shared" ca="1" si="90"/>
        <v>1</v>
      </c>
      <c r="V539" s="418">
        <f t="shared" ca="1" si="97"/>
        <v>1.425733412941623</v>
      </c>
      <c r="W539" s="418">
        <f t="shared" ca="1" si="98"/>
        <v>0</v>
      </c>
      <c r="X539" s="418">
        <f t="shared" ca="1" si="99"/>
        <v>1.425733412941623</v>
      </c>
      <c r="Y539" s="418">
        <f t="shared" ca="1" si="91"/>
        <v>0</v>
      </c>
      <c r="Z539" s="418">
        <f t="shared" ca="1" si="92"/>
        <v>1.425733412941623</v>
      </c>
      <c r="AA539" s="418">
        <f t="shared" ca="1" si="93"/>
        <v>427.72002388248688</v>
      </c>
      <c r="AB539" s="418">
        <f t="shared" ca="1" si="94"/>
        <v>427.72002388248688</v>
      </c>
      <c r="AC539" s="418">
        <f t="shared" ca="1" si="95"/>
        <v>427.72002388248688</v>
      </c>
    </row>
    <row r="540" spans="19:29">
      <c r="S540" s="418">
        <f t="shared" si="96"/>
        <v>5.3599999999999302</v>
      </c>
      <c r="T540" s="418">
        <f t="shared" si="89"/>
        <v>0.85146234654835096</v>
      </c>
      <c r="U540" s="418">
        <f t="shared" ca="1" si="90"/>
        <v>1</v>
      </c>
      <c r="V540" s="418">
        <f t="shared" ca="1" si="97"/>
        <v>1.4327773835161322</v>
      </c>
      <c r="W540" s="418">
        <f t="shared" ca="1" si="98"/>
        <v>0</v>
      </c>
      <c r="X540" s="418">
        <f t="shared" ca="1" si="99"/>
        <v>1.4327773835161322</v>
      </c>
      <c r="Y540" s="418">
        <f t="shared" ca="1" si="91"/>
        <v>0</v>
      </c>
      <c r="Z540" s="418">
        <f t="shared" ca="1" si="92"/>
        <v>1.4327773835161322</v>
      </c>
      <c r="AA540" s="418">
        <f t="shared" ca="1" si="93"/>
        <v>429.83321505483963</v>
      </c>
      <c r="AB540" s="418">
        <f t="shared" ca="1" si="94"/>
        <v>429.83321505483963</v>
      </c>
      <c r="AC540" s="418">
        <f t="shared" ca="1" si="95"/>
        <v>429.83321505483963</v>
      </c>
    </row>
    <row r="541" spans="19:29">
      <c r="S541" s="418">
        <f t="shared" si="96"/>
        <v>5.3699999999999299</v>
      </c>
      <c r="T541" s="418">
        <f t="shared" si="89"/>
        <v>0.85120694615636072</v>
      </c>
      <c r="U541" s="418">
        <f t="shared" ca="1" si="90"/>
        <v>1</v>
      </c>
      <c r="V541" s="418">
        <f t="shared" ca="1" si="97"/>
        <v>1.4398557349740997</v>
      </c>
      <c r="W541" s="418">
        <f t="shared" ca="1" si="98"/>
        <v>0</v>
      </c>
      <c r="X541" s="418">
        <f t="shared" ca="1" si="99"/>
        <v>1.4398557349740997</v>
      </c>
      <c r="Y541" s="418">
        <f t="shared" ca="1" si="91"/>
        <v>0</v>
      </c>
      <c r="Z541" s="418">
        <f t="shared" ca="1" si="92"/>
        <v>1.4398557349740997</v>
      </c>
      <c r="AA541" s="418">
        <f t="shared" ca="1" si="93"/>
        <v>431.95672049222992</v>
      </c>
      <c r="AB541" s="418">
        <f t="shared" ca="1" si="94"/>
        <v>431.95672049222992</v>
      </c>
      <c r="AC541" s="418">
        <f t="shared" ca="1" si="95"/>
        <v>431.95672049222992</v>
      </c>
    </row>
    <row r="542" spans="19:29">
      <c r="S542" s="418">
        <f t="shared" si="96"/>
        <v>5.3799999999999297</v>
      </c>
      <c r="T542" s="418">
        <f t="shared" si="89"/>
        <v>0.85095162237299626</v>
      </c>
      <c r="U542" s="418">
        <f t="shared" ca="1" si="90"/>
        <v>1</v>
      </c>
      <c r="V542" s="418">
        <f t="shared" ca="1" si="97"/>
        <v>1.4469686309599061</v>
      </c>
      <c r="W542" s="418">
        <f t="shared" ca="1" si="98"/>
        <v>0</v>
      </c>
      <c r="X542" s="418">
        <f t="shared" ca="1" si="99"/>
        <v>1.4469686309599061</v>
      </c>
      <c r="Y542" s="418">
        <f t="shared" ca="1" si="91"/>
        <v>0</v>
      </c>
      <c r="Z542" s="418">
        <f t="shared" ca="1" si="92"/>
        <v>1.4469686309599061</v>
      </c>
      <c r="AA542" s="418">
        <f t="shared" ca="1" si="93"/>
        <v>434.09058928797185</v>
      </c>
      <c r="AB542" s="418">
        <f t="shared" ca="1" si="94"/>
        <v>434.09058928797185</v>
      </c>
      <c r="AC542" s="418">
        <f t="shared" ca="1" si="95"/>
        <v>434.09058928797185</v>
      </c>
    </row>
    <row r="543" spans="19:29">
      <c r="S543" s="418">
        <f t="shared" si="96"/>
        <v>5.3899999999999295</v>
      </c>
      <c r="T543" s="418">
        <f t="shared" si="89"/>
        <v>0.85069637517527841</v>
      </c>
      <c r="U543" s="418">
        <f t="shared" ca="1" si="90"/>
        <v>1</v>
      </c>
      <c r="V543" s="418">
        <f t="shared" ca="1" si="97"/>
        <v>1.4541162358555815</v>
      </c>
      <c r="W543" s="418">
        <f t="shared" ca="1" si="98"/>
        <v>0</v>
      </c>
      <c r="X543" s="418">
        <f t="shared" ca="1" si="99"/>
        <v>1.4541162358555815</v>
      </c>
      <c r="Y543" s="418">
        <f t="shared" ca="1" si="91"/>
        <v>0</v>
      </c>
      <c r="Z543" s="418">
        <f t="shared" ca="1" si="92"/>
        <v>1.4541162358555815</v>
      </c>
      <c r="AA543" s="418">
        <f t="shared" ca="1" si="93"/>
        <v>436.23487075667447</v>
      </c>
      <c r="AB543" s="418">
        <f t="shared" ca="1" si="94"/>
        <v>436.23487075667447</v>
      </c>
      <c r="AC543" s="418">
        <f t="shared" ca="1" si="95"/>
        <v>436.23487075667447</v>
      </c>
    </row>
    <row r="544" spans="19:29">
      <c r="S544" s="418">
        <f t="shared" si="96"/>
        <v>5.3999999999999293</v>
      </c>
      <c r="T544" s="418">
        <f t="shared" si="89"/>
        <v>0.85044120454023486</v>
      </c>
      <c r="U544" s="418">
        <f t="shared" ca="1" si="90"/>
        <v>1</v>
      </c>
      <c r="V544" s="418">
        <f t="shared" ca="1" si="97"/>
        <v>1.4612987147837186</v>
      </c>
      <c r="W544" s="418">
        <f t="shared" ca="1" si="98"/>
        <v>0</v>
      </c>
      <c r="X544" s="418">
        <f t="shared" ca="1" si="99"/>
        <v>1.4612987147837186</v>
      </c>
      <c r="Y544" s="418">
        <f t="shared" ca="1" si="91"/>
        <v>0</v>
      </c>
      <c r="Z544" s="418">
        <f t="shared" ca="1" si="92"/>
        <v>1.4612987147837186</v>
      </c>
      <c r="AA544" s="418">
        <f t="shared" ca="1" si="93"/>
        <v>438.38961443511562</v>
      </c>
      <c r="AB544" s="418">
        <f t="shared" ca="1" si="94"/>
        <v>438.38961443511562</v>
      </c>
      <c r="AC544" s="418">
        <f t="shared" ca="1" si="95"/>
        <v>438.38961443511562</v>
      </c>
    </row>
    <row r="545" spans="19:29">
      <c r="S545" s="418">
        <f t="shared" si="96"/>
        <v>5.4099999999999291</v>
      </c>
      <c r="T545" s="418">
        <f t="shared" si="89"/>
        <v>0.85018611044490022</v>
      </c>
      <c r="U545" s="418">
        <f t="shared" ca="1" si="90"/>
        <v>1</v>
      </c>
      <c r="V545" s="418">
        <f t="shared" ca="1" si="97"/>
        <v>1.4685162336103943</v>
      </c>
      <c r="W545" s="418">
        <f t="shared" ca="1" si="98"/>
        <v>0</v>
      </c>
      <c r="X545" s="418">
        <f t="shared" ca="1" si="99"/>
        <v>1.4685162336103943</v>
      </c>
      <c r="Y545" s="418">
        <f t="shared" ca="1" si="91"/>
        <v>0</v>
      </c>
      <c r="Z545" s="418">
        <f t="shared" ca="1" si="92"/>
        <v>1.4685162336103943</v>
      </c>
      <c r="AA545" s="418">
        <f t="shared" ca="1" si="93"/>
        <v>440.55487008311832</v>
      </c>
      <c r="AB545" s="418">
        <f t="shared" ca="1" si="94"/>
        <v>440.55487008311832</v>
      </c>
      <c r="AC545" s="418">
        <f t="shared" ca="1" si="95"/>
        <v>440.55487008311832</v>
      </c>
    </row>
    <row r="546" spans="19:29">
      <c r="S546" s="418">
        <f t="shared" si="96"/>
        <v>5.4199999999999289</v>
      </c>
      <c r="T546" s="418">
        <f t="shared" si="89"/>
        <v>0.84993109286631618</v>
      </c>
      <c r="U546" s="418">
        <f t="shared" ca="1" si="90"/>
        <v>1</v>
      </c>
      <c r="V546" s="418">
        <f t="shared" ca="1" si="97"/>
        <v>1.4757689589480971</v>
      </c>
      <c r="W546" s="418">
        <f t="shared" ca="1" si="98"/>
        <v>0</v>
      </c>
      <c r="X546" s="418">
        <f t="shared" ca="1" si="99"/>
        <v>1.4757689589480971</v>
      </c>
      <c r="Y546" s="418">
        <f t="shared" ca="1" si="91"/>
        <v>0</v>
      </c>
      <c r="Z546" s="418">
        <f t="shared" ca="1" si="92"/>
        <v>1.4757689589480971</v>
      </c>
      <c r="AA546" s="418">
        <f t="shared" ca="1" si="93"/>
        <v>442.73068768442914</v>
      </c>
      <c r="AB546" s="418">
        <f t="shared" ca="1" si="94"/>
        <v>442.73068768442914</v>
      </c>
      <c r="AC546" s="418">
        <f t="shared" ca="1" si="95"/>
        <v>442.73068768442914</v>
      </c>
    </row>
    <row r="547" spans="19:29">
      <c r="S547" s="418">
        <f t="shared" si="96"/>
        <v>5.4299999999999287</v>
      </c>
      <c r="T547" s="418">
        <f t="shared" si="89"/>
        <v>0.84967615178153111</v>
      </c>
      <c r="U547" s="418">
        <f t="shared" ca="1" si="90"/>
        <v>1</v>
      </c>
      <c r="V547" s="418">
        <f t="shared" ca="1" si="97"/>
        <v>1.4830570581586628</v>
      </c>
      <c r="W547" s="418">
        <f t="shared" ca="1" si="98"/>
        <v>0</v>
      </c>
      <c r="X547" s="418">
        <f t="shared" ca="1" si="99"/>
        <v>1.4830570581586628</v>
      </c>
      <c r="Y547" s="418">
        <f t="shared" ca="1" si="91"/>
        <v>0</v>
      </c>
      <c r="Z547" s="418">
        <f t="shared" ca="1" si="92"/>
        <v>1.4830570581586628</v>
      </c>
      <c r="AA547" s="418">
        <f t="shared" ca="1" si="93"/>
        <v>444.91711744759886</v>
      </c>
      <c r="AB547" s="418">
        <f t="shared" ca="1" si="94"/>
        <v>444.91711744759886</v>
      </c>
      <c r="AC547" s="418">
        <f t="shared" ca="1" si="95"/>
        <v>444.91711744759886</v>
      </c>
    </row>
    <row r="548" spans="19:29">
      <c r="S548" s="418">
        <f t="shared" si="96"/>
        <v>5.4399999999999284</v>
      </c>
      <c r="T548" s="418">
        <f t="shared" si="89"/>
        <v>0.84942128716760024</v>
      </c>
      <c r="U548" s="418">
        <f t="shared" ca="1" si="90"/>
        <v>1</v>
      </c>
      <c r="V548" s="418">
        <f t="shared" ca="1" si="97"/>
        <v>1.4903806993562163</v>
      </c>
      <c r="W548" s="418">
        <f t="shared" ca="1" si="98"/>
        <v>0</v>
      </c>
      <c r="X548" s="418">
        <f t="shared" ca="1" si="99"/>
        <v>1.4903806993562163</v>
      </c>
      <c r="Y548" s="418">
        <f t="shared" ca="1" si="91"/>
        <v>0</v>
      </c>
      <c r="Z548" s="418">
        <f t="shared" ca="1" si="92"/>
        <v>1.4903806993562163</v>
      </c>
      <c r="AA548" s="418">
        <f t="shared" ca="1" si="93"/>
        <v>447.11420980686489</v>
      </c>
      <c r="AB548" s="418">
        <f t="shared" ca="1" si="94"/>
        <v>447.11420980686489</v>
      </c>
      <c r="AC548" s="418">
        <f t="shared" ca="1" si="95"/>
        <v>447.11420980686489</v>
      </c>
    </row>
    <row r="549" spans="19:29">
      <c r="S549" s="418">
        <f t="shared" si="96"/>
        <v>5.4499999999999282</v>
      </c>
      <c r="T549" s="418">
        <f t="shared" si="89"/>
        <v>0.8491664990015857</v>
      </c>
      <c r="U549" s="418">
        <f t="shared" ca="1" si="90"/>
        <v>1</v>
      </c>
      <c r="V549" s="418">
        <f t="shared" ca="1" si="97"/>
        <v>1.4977400514101218</v>
      </c>
      <c r="W549" s="418">
        <f t="shared" ca="1" si="98"/>
        <v>0</v>
      </c>
      <c r="X549" s="418">
        <f t="shared" ca="1" si="99"/>
        <v>1.4977400514101218</v>
      </c>
      <c r="Y549" s="418">
        <f t="shared" ca="1" si="91"/>
        <v>0</v>
      </c>
      <c r="Z549" s="418">
        <f t="shared" ca="1" si="92"/>
        <v>1.4977400514101218</v>
      </c>
      <c r="AA549" s="418">
        <f t="shared" ca="1" si="93"/>
        <v>449.32201542303653</v>
      </c>
      <c r="AB549" s="418">
        <f t="shared" ca="1" si="94"/>
        <v>449.32201542303653</v>
      </c>
      <c r="AC549" s="418">
        <f t="shared" ca="1" si="95"/>
        <v>449.32201542303653</v>
      </c>
    </row>
    <row r="550" spans="19:29">
      <c r="S550" s="418">
        <f t="shared" si="96"/>
        <v>5.459999999999928</v>
      </c>
      <c r="T550" s="418">
        <f t="shared" si="89"/>
        <v>0.84891178726055672</v>
      </c>
      <c r="U550" s="418">
        <f t="shared" ca="1" si="90"/>
        <v>1</v>
      </c>
      <c r="V550" s="418">
        <f t="shared" ca="1" si="97"/>
        <v>1.5051352839479391</v>
      </c>
      <c r="W550" s="418">
        <f t="shared" ca="1" si="98"/>
        <v>0</v>
      </c>
      <c r="X550" s="418">
        <f t="shared" ca="1" si="99"/>
        <v>1.5051352839479391</v>
      </c>
      <c r="Y550" s="418">
        <f t="shared" ca="1" si="91"/>
        <v>0</v>
      </c>
      <c r="Z550" s="418">
        <f t="shared" ca="1" si="92"/>
        <v>1.5051352839479391</v>
      </c>
      <c r="AA550" s="418">
        <f t="shared" ca="1" si="93"/>
        <v>451.54058518438171</v>
      </c>
      <c r="AB550" s="418">
        <f t="shared" ca="1" si="94"/>
        <v>451.54058518438171</v>
      </c>
      <c r="AC550" s="418">
        <f t="shared" ca="1" si="95"/>
        <v>451.54058518438171</v>
      </c>
    </row>
    <row r="551" spans="19:29">
      <c r="S551" s="418">
        <f t="shared" si="96"/>
        <v>5.4699999999999278</v>
      </c>
      <c r="T551" s="418">
        <f t="shared" si="89"/>
        <v>0.84865715192158919</v>
      </c>
      <c r="U551" s="418">
        <f t="shared" ca="1" si="90"/>
        <v>1</v>
      </c>
      <c r="V551" s="418">
        <f t="shared" ca="1" si="97"/>
        <v>1.5125665673583877</v>
      </c>
      <c r="W551" s="418">
        <f t="shared" ca="1" si="98"/>
        <v>0</v>
      </c>
      <c r="X551" s="418">
        <f t="shared" ca="1" si="99"/>
        <v>1.5125665673583877</v>
      </c>
      <c r="Y551" s="418">
        <f t="shared" ca="1" si="91"/>
        <v>0</v>
      </c>
      <c r="Z551" s="418">
        <f t="shared" ca="1" si="92"/>
        <v>1.5125665673583877</v>
      </c>
      <c r="AA551" s="418">
        <f t="shared" ca="1" si="93"/>
        <v>453.76997020751628</v>
      </c>
      <c r="AB551" s="418">
        <f t="shared" ca="1" si="94"/>
        <v>453.76997020751628</v>
      </c>
      <c r="AC551" s="418">
        <f t="shared" ca="1" si="95"/>
        <v>453.76997020751628</v>
      </c>
    </row>
    <row r="552" spans="19:29">
      <c r="S552" s="418">
        <f t="shared" si="96"/>
        <v>5.4799999999999276</v>
      </c>
      <c r="T552" s="418">
        <f t="shared" si="89"/>
        <v>0.8484025929617659</v>
      </c>
      <c r="U552" s="418">
        <f t="shared" ca="1" si="90"/>
        <v>1</v>
      </c>
      <c r="V552" s="418">
        <f t="shared" ca="1" si="97"/>
        <v>1.5200340727943176</v>
      </c>
      <c r="W552" s="418">
        <f t="shared" ca="1" si="98"/>
        <v>0</v>
      </c>
      <c r="X552" s="418">
        <f t="shared" ca="1" si="99"/>
        <v>1.5200340727943176</v>
      </c>
      <c r="Y552" s="418">
        <f t="shared" ca="1" si="91"/>
        <v>0</v>
      </c>
      <c r="Z552" s="418">
        <f t="shared" ca="1" si="92"/>
        <v>1.5200340727943176</v>
      </c>
      <c r="AA552" s="418">
        <f t="shared" ca="1" si="93"/>
        <v>456.01022183829525</v>
      </c>
      <c r="AB552" s="418">
        <f t="shared" ca="1" si="94"/>
        <v>456.01022183829525</v>
      </c>
      <c r="AC552" s="418">
        <f t="shared" ca="1" si="95"/>
        <v>456.01022183829525</v>
      </c>
    </row>
    <row r="553" spans="19:29">
      <c r="S553" s="418">
        <f t="shared" si="96"/>
        <v>5.4899999999999274</v>
      </c>
      <c r="T553" s="418">
        <f t="shared" si="89"/>
        <v>0.8481481103581765</v>
      </c>
      <c r="U553" s="418">
        <f t="shared" ca="1" si="90"/>
        <v>1</v>
      </c>
      <c r="V553" s="418">
        <f t="shared" ca="1" si="97"/>
        <v>1.5275379721756868</v>
      </c>
      <c r="W553" s="418">
        <f t="shared" ca="1" si="98"/>
        <v>0</v>
      </c>
      <c r="X553" s="418">
        <f t="shared" ca="1" si="99"/>
        <v>1.5275379721756868</v>
      </c>
      <c r="Y553" s="418">
        <f t="shared" ca="1" si="91"/>
        <v>0</v>
      </c>
      <c r="Z553" s="418">
        <f t="shared" ca="1" si="92"/>
        <v>1.5275379721756868</v>
      </c>
      <c r="AA553" s="418">
        <f t="shared" ca="1" si="93"/>
        <v>458.26139165270604</v>
      </c>
      <c r="AB553" s="418">
        <f t="shared" ca="1" si="94"/>
        <v>458.26139165270604</v>
      </c>
      <c r="AC553" s="418">
        <f t="shared" ca="1" si="95"/>
        <v>458.26139165270604</v>
      </c>
    </row>
    <row r="554" spans="19:29">
      <c r="S554" s="418">
        <f t="shared" si="96"/>
        <v>5.4999999999999272</v>
      </c>
      <c r="T554" s="418">
        <f t="shared" si="89"/>
        <v>0.84789370408791764</v>
      </c>
      <c r="U554" s="418">
        <f t="shared" ca="1" si="90"/>
        <v>1</v>
      </c>
      <c r="V554" s="418">
        <f t="shared" ca="1" si="97"/>
        <v>1.5350784381925469</v>
      </c>
      <c r="W554" s="418">
        <f t="shared" ca="1" si="98"/>
        <v>0</v>
      </c>
      <c r="X554" s="418">
        <f t="shared" ca="1" si="99"/>
        <v>1.5350784381925469</v>
      </c>
      <c r="Y554" s="418">
        <f t="shared" ca="1" si="91"/>
        <v>0</v>
      </c>
      <c r="Z554" s="418">
        <f t="shared" ca="1" si="92"/>
        <v>1.5350784381925469</v>
      </c>
      <c r="AA554" s="418">
        <f t="shared" ca="1" si="93"/>
        <v>460.52353145776408</v>
      </c>
      <c r="AB554" s="418">
        <f t="shared" ca="1" si="94"/>
        <v>460.52353145776408</v>
      </c>
      <c r="AC554" s="418">
        <f t="shared" ca="1" si="95"/>
        <v>460.52353145776408</v>
      </c>
    </row>
    <row r="555" spans="19:29">
      <c r="S555" s="418">
        <f t="shared" si="96"/>
        <v>5.509999999999927</v>
      </c>
      <c r="T555" s="418">
        <f t="shared" si="89"/>
        <v>0.84763937412809276</v>
      </c>
      <c r="U555" s="418">
        <f t="shared" ca="1" si="90"/>
        <v>1</v>
      </c>
      <c r="V555" s="418">
        <f t="shared" ca="1" si="97"/>
        <v>1.5426556443080344</v>
      </c>
      <c r="W555" s="418">
        <f t="shared" ca="1" si="98"/>
        <v>0</v>
      </c>
      <c r="X555" s="418">
        <f t="shared" ca="1" si="99"/>
        <v>1.5426556443080344</v>
      </c>
      <c r="Y555" s="418">
        <f t="shared" ca="1" si="91"/>
        <v>0</v>
      </c>
      <c r="Z555" s="418">
        <f t="shared" ca="1" si="92"/>
        <v>1.5426556443080344</v>
      </c>
      <c r="AA555" s="418">
        <f t="shared" ca="1" si="93"/>
        <v>462.79669329241028</v>
      </c>
      <c r="AB555" s="418">
        <f t="shared" ca="1" si="94"/>
        <v>462.79669329241028</v>
      </c>
      <c r="AC555" s="418">
        <f t="shared" ca="1" si="95"/>
        <v>462.79669329241028</v>
      </c>
    </row>
    <row r="556" spans="19:29">
      <c r="S556" s="418">
        <f t="shared" si="96"/>
        <v>5.5199999999999267</v>
      </c>
      <c r="T556" s="418">
        <f t="shared" si="89"/>
        <v>0.84738512045581205</v>
      </c>
      <c r="U556" s="418">
        <f t="shared" ca="1" si="90"/>
        <v>1</v>
      </c>
      <c r="V556" s="418">
        <f t="shared" ca="1" si="97"/>
        <v>1.5502697647613697</v>
      </c>
      <c r="W556" s="418">
        <f t="shared" ca="1" si="98"/>
        <v>0</v>
      </c>
      <c r="X556" s="418">
        <f t="shared" ca="1" si="99"/>
        <v>1.5502697647613697</v>
      </c>
      <c r="Y556" s="418">
        <f t="shared" ca="1" si="91"/>
        <v>0</v>
      </c>
      <c r="Z556" s="418">
        <f t="shared" ca="1" si="92"/>
        <v>1.5502697647613697</v>
      </c>
      <c r="AA556" s="418">
        <f t="shared" ca="1" si="93"/>
        <v>465.08092942841091</v>
      </c>
      <c r="AB556" s="418">
        <f t="shared" ca="1" si="94"/>
        <v>465.08092942841091</v>
      </c>
      <c r="AC556" s="418">
        <f t="shared" ca="1" si="95"/>
        <v>465.08092942841091</v>
      </c>
    </row>
    <row r="557" spans="19:29">
      <c r="S557" s="418">
        <f t="shared" si="96"/>
        <v>5.5299999999999265</v>
      </c>
      <c r="T557" s="418">
        <f t="shared" si="89"/>
        <v>0.84713094304819281</v>
      </c>
      <c r="U557" s="418">
        <f t="shared" ca="1" si="90"/>
        <v>1</v>
      </c>
      <c r="V557" s="418">
        <f t="shared" ca="1" si="97"/>
        <v>1.5579209745708626</v>
      </c>
      <c r="W557" s="418">
        <f t="shared" ca="1" si="98"/>
        <v>0</v>
      </c>
      <c r="X557" s="418">
        <f t="shared" ca="1" si="99"/>
        <v>1.5579209745708626</v>
      </c>
      <c r="Y557" s="418">
        <f t="shared" ca="1" si="91"/>
        <v>0</v>
      </c>
      <c r="Z557" s="418">
        <f t="shared" ca="1" si="92"/>
        <v>1.5579209745708626</v>
      </c>
      <c r="AA557" s="418">
        <f t="shared" ca="1" si="93"/>
        <v>467.37629237125878</v>
      </c>
      <c r="AB557" s="418">
        <f t="shared" ca="1" si="94"/>
        <v>467.37629237125878</v>
      </c>
      <c r="AC557" s="418">
        <f t="shared" ca="1" si="95"/>
        <v>467.37629237125878</v>
      </c>
    </row>
    <row r="558" spans="19:29">
      <c r="S558" s="418">
        <f t="shared" si="96"/>
        <v>5.5399999999999263</v>
      </c>
      <c r="T558" s="418">
        <f t="shared" si="89"/>
        <v>0.84687684188235901</v>
      </c>
      <c r="U558" s="418">
        <f t="shared" ca="1" si="90"/>
        <v>1</v>
      </c>
      <c r="V558" s="418">
        <f t="shared" ca="1" si="97"/>
        <v>1.565609449536925</v>
      </c>
      <c r="W558" s="418">
        <f t="shared" ca="1" si="98"/>
        <v>0</v>
      </c>
      <c r="X558" s="418">
        <f t="shared" ca="1" si="99"/>
        <v>1.565609449536925</v>
      </c>
      <c r="Y558" s="418">
        <f t="shared" ca="1" si="91"/>
        <v>0</v>
      </c>
      <c r="Z558" s="418">
        <f t="shared" ca="1" si="92"/>
        <v>1.565609449536925</v>
      </c>
      <c r="AA558" s="418">
        <f t="shared" ca="1" si="93"/>
        <v>469.68283486107754</v>
      </c>
      <c r="AB558" s="418">
        <f t="shared" ca="1" si="94"/>
        <v>469.68283486107754</v>
      </c>
      <c r="AC558" s="418">
        <f t="shared" ca="1" si="95"/>
        <v>469.68283486107754</v>
      </c>
    </row>
    <row r="559" spans="19:29">
      <c r="S559" s="418">
        <f t="shared" si="96"/>
        <v>5.5499999999999261</v>
      </c>
      <c r="T559" s="418">
        <f t="shared" si="89"/>
        <v>0.8466228169354415</v>
      </c>
      <c r="U559" s="418">
        <f t="shared" ca="1" si="90"/>
        <v>1</v>
      </c>
      <c r="V559" s="418">
        <f t="shared" ca="1" si="97"/>
        <v>1.5733353662450897</v>
      </c>
      <c r="W559" s="418">
        <f t="shared" ca="1" si="98"/>
        <v>0</v>
      </c>
      <c r="X559" s="418">
        <f t="shared" ca="1" si="99"/>
        <v>1.5733353662450897</v>
      </c>
      <c r="Y559" s="418">
        <f t="shared" ca="1" si="91"/>
        <v>0</v>
      </c>
      <c r="Z559" s="418">
        <f t="shared" ca="1" si="92"/>
        <v>1.5733353662450897</v>
      </c>
      <c r="AA559" s="418">
        <f t="shared" ca="1" si="93"/>
        <v>472.00060987352691</v>
      </c>
      <c r="AB559" s="418">
        <f t="shared" ca="1" si="94"/>
        <v>472.00060987352691</v>
      </c>
      <c r="AC559" s="418">
        <f t="shared" ca="1" si="95"/>
        <v>472.00060987352691</v>
      </c>
    </row>
    <row r="560" spans="19:29">
      <c r="S560" s="418">
        <f t="shared" si="96"/>
        <v>5.5599999999999259</v>
      </c>
      <c r="T560" s="418">
        <f t="shared" si="89"/>
        <v>0.84636886818457813</v>
      </c>
      <c r="U560" s="418">
        <f t="shared" ca="1" si="90"/>
        <v>1</v>
      </c>
      <c r="V560" s="418">
        <f t="shared" ca="1" si="97"/>
        <v>1.5810989020690369</v>
      </c>
      <c r="W560" s="418">
        <f t="shared" ca="1" si="98"/>
        <v>0</v>
      </c>
      <c r="X560" s="418">
        <f t="shared" ca="1" si="99"/>
        <v>1.5810989020690369</v>
      </c>
      <c r="Y560" s="418">
        <f t="shared" ca="1" si="91"/>
        <v>0</v>
      </c>
      <c r="Z560" s="418">
        <f t="shared" ca="1" si="92"/>
        <v>1.5810989020690369</v>
      </c>
      <c r="AA560" s="418">
        <f t="shared" ca="1" si="93"/>
        <v>474.32967062071106</v>
      </c>
      <c r="AB560" s="418">
        <f t="shared" ca="1" si="94"/>
        <v>474.32967062071106</v>
      </c>
      <c r="AC560" s="418">
        <f t="shared" ca="1" si="95"/>
        <v>474.32967062071106</v>
      </c>
    </row>
    <row r="561" spans="19:29">
      <c r="S561" s="418">
        <f t="shared" si="96"/>
        <v>5.5699999999999257</v>
      </c>
      <c r="T561" s="418">
        <f t="shared" si="89"/>
        <v>0.8461149956069135</v>
      </c>
      <c r="U561" s="418">
        <f t="shared" ca="1" si="90"/>
        <v>1</v>
      </c>
      <c r="V561" s="418">
        <f t="shared" ca="1" si="97"/>
        <v>1.588900235173627</v>
      </c>
      <c r="W561" s="418">
        <f t="shared" ca="1" si="98"/>
        <v>0</v>
      </c>
      <c r="X561" s="418">
        <f t="shared" ca="1" si="99"/>
        <v>1.588900235173627</v>
      </c>
      <c r="Y561" s="418">
        <f t="shared" ca="1" si="91"/>
        <v>0</v>
      </c>
      <c r="Z561" s="418">
        <f t="shared" ca="1" si="92"/>
        <v>1.588900235173627</v>
      </c>
      <c r="AA561" s="418">
        <f t="shared" ca="1" si="93"/>
        <v>476.67007055208808</v>
      </c>
      <c r="AB561" s="418">
        <f t="shared" ca="1" si="94"/>
        <v>476.67007055208808</v>
      </c>
      <c r="AC561" s="418">
        <f t="shared" ca="1" si="95"/>
        <v>476.67007055208808</v>
      </c>
    </row>
    <row r="562" spans="19:29">
      <c r="S562" s="418">
        <f t="shared" si="96"/>
        <v>5.5799999999999255</v>
      </c>
      <c r="T562" s="418">
        <f t="shared" si="89"/>
        <v>0.84586119917959901</v>
      </c>
      <c r="U562" s="418">
        <f t="shared" ca="1" si="90"/>
        <v>1</v>
      </c>
      <c r="V562" s="418">
        <f t="shared" ca="1" si="97"/>
        <v>1.5967395445179395</v>
      </c>
      <c r="W562" s="418">
        <f t="shared" ca="1" si="98"/>
        <v>0</v>
      </c>
      <c r="X562" s="418">
        <f t="shared" ca="1" si="99"/>
        <v>1.5967395445179395</v>
      </c>
      <c r="Y562" s="418">
        <f t="shared" ca="1" si="91"/>
        <v>0</v>
      </c>
      <c r="Z562" s="418">
        <f t="shared" ca="1" si="92"/>
        <v>1.5967395445179395</v>
      </c>
      <c r="AA562" s="418">
        <f t="shared" ca="1" si="93"/>
        <v>479.02186335538187</v>
      </c>
      <c r="AB562" s="418">
        <f t="shared" ca="1" si="94"/>
        <v>479.02186335538187</v>
      </c>
      <c r="AC562" s="418">
        <f t="shared" ca="1" si="95"/>
        <v>479.02186335538187</v>
      </c>
    </row>
    <row r="563" spans="19:29">
      <c r="S563" s="418">
        <f t="shared" si="96"/>
        <v>5.5899999999999253</v>
      </c>
      <c r="T563" s="418">
        <f t="shared" si="89"/>
        <v>0.84560747887979293</v>
      </c>
      <c r="U563" s="418">
        <f t="shared" ca="1" si="90"/>
        <v>1</v>
      </c>
      <c r="V563" s="418">
        <f t="shared" ca="1" si="97"/>
        <v>1.6046170098583197</v>
      </c>
      <c r="W563" s="418">
        <f t="shared" ca="1" si="98"/>
        <v>0</v>
      </c>
      <c r="X563" s="418">
        <f t="shared" ca="1" si="99"/>
        <v>1.6046170098583197</v>
      </c>
      <c r="Y563" s="418">
        <f t="shared" ca="1" si="91"/>
        <v>0</v>
      </c>
      <c r="Z563" s="418">
        <f t="shared" ca="1" si="92"/>
        <v>1.6046170098583197</v>
      </c>
      <c r="AA563" s="418">
        <f t="shared" ca="1" si="93"/>
        <v>481.38510295749592</v>
      </c>
      <c r="AB563" s="418">
        <f t="shared" ca="1" si="94"/>
        <v>481.38510295749592</v>
      </c>
      <c r="AC563" s="418">
        <f t="shared" ca="1" si="95"/>
        <v>481.38510295749592</v>
      </c>
    </row>
    <row r="564" spans="19:29">
      <c r="S564" s="418">
        <f t="shared" si="96"/>
        <v>5.599999999999925</v>
      </c>
      <c r="T564" s="418">
        <f t="shared" si="89"/>
        <v>0.84535383468466063</v>
      </c>
      <c r="U564" s="418">
        <f t="shared" ca="1" si="90"/>
        <v>1</v>
      </c>
      <c r="V564" s="418">
        <f t="shared" ca="1" si="97"/>
        <v>1.612532811751431</v>
      </c>
      <c r="W564" s="418">
        <f t="shared" ca="1" si="98"/>
        <v>0</v>
      </c>
      <c r="X564" s="418">
        <f t="shared" ca="1" si="99"/>
        <v>1.612532811751431</v>
      </c>
      <c r="Y564" s="418">
        <f t="shared" ca="1" si="91"/>
        <v>0</v>
      </c>
      <c r="Z564" s="418">
        <f t="shared" ca="1" si="92"/>
        <v>1.612532811751431</v>
      </c>
      <c r="AA564" s="418">
        <f t="shared" ca="1" si="93"/>
        <v>483.75984352542929</v>
      </c>
      <c r="AB564" s="418">
        <f t="shared" ca="1" si="94"/>
        <v>483.75984352542929</v>
      </c>
      <c r="AC564" s="418">
        <f t="shared" ca="1" si="95"/>
        <v>483.75984352542929</v>
      </c>
    </row>
    <row r="565" spans="19:29">
      <c r="S565" s="418">
        <f t="shared" si="96"/>
        <v>5.6099999999999248</v>
      </c>
      <c r="T565" s="418">
        <f t="shared" si="89"/>
        <v>0.84510026657137405</v>
      </c>
      <c r="U565" s="418">
        <f t="shared" ca="1" si="90"/>
        <v>1</v>
      </c>
      <c r="V565" s="418">
        <f t="shared" ca="1" si="97"/>
        <v>1.6204871315573142</v>
      </c>
      <c r="W565" s="418">
        <f t="shared" ca="1" si="98"/>
        <v>0</v>
      </c>
      <c r="X565" s="418">
        <f t="shared" ca="1" si="99"/>
        <v>1.6204871315573142</v>
      </c>
      <c r="Y565" s="418">
        <f t="shared" ca="1" si="91"/>
        <v>0</v>
      </c>
      <c r="Z565" s="418">
        <f t="shared" ca="1" si="92"/>
        <v>1.6204871315573142</v>
      </c>
      <c r="AA565" s="418">
        <f t="shared" ca="1" si="93"/>
        <v>486.14613946719425</v>
      </c>
      <c r="AB565" s="418">
        <f t="shared" ca="1" si="94"/>
        <v>486.14613946719425</v>
      </c>
      <c r="AC565" s="418">
        <f t="shared" ca="1" si="95"/>
        <v>486.14613946719425</v>
      </c>
    </row>
    <row r="566" spans="19:29">
      <c r="S566" s="418">
        <f t="shared" si="96"/>
        <v>5.6199999999999246</v>
      </c>
      <c r="T566" s="418">
        <f t="shared" si="89"/>
        <v>0.84484677451711188</v>
      </c>
      <c r="U566" s="418">
        <f t="shared" ca="1" si="90"/>
        <v>1</v>
      </c>
      <c r="V566" s="418">
        <f t="shared" ca="1" si="97"/>
        <v>1.6284801514424532</v>
      </c>
      <c r="W566" s="418">
        <f t="shared" ca="1" si="98"/>
        <v>0</v>
      </c>
      <c r="X566" s="418">
        <f t="shared" ca="1" si="99"/>
        <v>1.6284801514424532</v>
      </c>
      <c r="Y566" s="418">
        <f t="shared" ca="1" si="91"/>
        <v>0</v>
      </c>
      <c r="Z566" s="418">
        <f t="shared" ca="1" si="92"/>
        <v>1.6284801514424532</v>
      </c>
      <c r="AA566" s="418">
        <f t="shared" ca="1" si="93"/>
        <v>488.54404543273597</v>
      </c>
      <c r="AB566" s="418">
        <f t="shared" ca="1" si="94"/>
        <v>488.54404543273597</v>
      </c>
      <c r="AC566" s="418">
        <f t="shared" ca="1" si="95"/>
        <v>488.54404543273597</v>
      </c>
    </row>
    <row r="567" spans="19:29">
      <c r="S567" s="418">
        <f t="shared" si="96"/>
        <v>5.6299999999999244</v>
      </c>
      <c r="T567" s="418">
        <f t="shared" si="89"/>
        <v>0.84459335849906014</v>
      </c>
      <c r="U567" s="418">
        <f t="shared" ca="1" si="90"/>
        <v>1</v>
      </c>
      <c r="V567" s="418">
        <f t="shared" ca="1" si="97"/>
        <v>1.6365120543828471</v>
      </c>
      <c r="W567" s="418">
        <f t="shared" ca="1" si="98"/>
        <v>0</v>
      </c>
      <c r="X567" s="418">
        <f t="shared" ca="1" si="99"/>
        <v>1.6365120543828471</v>
      </c>
      <c r="Y567" s="418">
        <f t="shared" ca="1" si="91"/>
        <v>0</v>
      </c>
      <c r="Z567" s="418">
        <f t="shared" ca="1" si="92"/>
        <v>1.6365120543828471</v>
      </c>
      <c r="AA567" s="418">
        <f t="shared" ca="1" si="93"/>
        <v>490.95361631485412</v>
      </c>
      <c r="AB567" s="418">
        <f t="shared" ca="1" si="94"/>
        <v>490.95361631485412</v>
      </c>
      <c r="AC567" s="418">
        <f t="shared" ca="1" si="95"/>
        <v>490.95361631485412</v>
      </c>
    </row>
    <row r="568" spans="19:29">
      <c r="S568" s="418">
        <f t="shared" si="96"/>
        <v>5.6399999999999242</v>
      </c>
      <c r="T568" s="418">
        <f t="shared" si="89"/>
        <v>0.8443400184944112</v>
      </c>
      <c r="U568" s="418">
        <f t="shared" ca="1" si="90"/>
        <v>1</v>
      </c>
      <c r="V568" s="418">
        <f t="shared" ca="1" si="97"/>
        <v>1.6445830241670889</v>
      </c>
      <c r="W568" s="418">
        <f t="shared" ca="1" si="98"/>
        <v>0</v>
      </c>
      <c r="X568" s="418">
        <f t="shared" ca="1" si="99"/>
        <v>1.6445830241670889</v>
      </c>
      <c r="Y568" s="418">
        <f t="shared" ca="1" si="91"/>
        <v>0</v>
      </c>
      <c r="Z568" s="418">
        <f t="shared" ca="1" si="92"/>
        <v>1.6445830241670889</v>
      </c>
      <c r="AA568" s="418">
        <f t="shared" ca="1" si="93"/>
        <v>493.37490725012668</v>
      </c>
      <c r="AB568" s="418">
        <f t="shared" ca="1" si="94"/>
        <v>493.37490725012668</v>
      </c>
      <c r="AC568" s="418">
        <f t="shared" ca="1" si="95"/>
        <v>493.37490725012668</v>
      </c>
    </row>
    <row r="569" spans="19:29">
      <c r="S569" s="418">
        <f t="shared" si="96"/>
        <v>5.649999999999924</v>
      </c>
      <c r="T569" s="418">
        <f t="shared" si="89"/>
        <v>0.84408675448036441</v>
      </c>
      <c r="U569" s="418">
        <f t="shared" ca="1" si="90"/>
        <v>1</v>
      </c>
      <c r="V569" s="418">
        <f t="shared" ca="1" si="97"/>
        <v>1.6526932453994503</v>
      </c>
      <c r="W569" s="418">
        <f t="shared" ca="1" si="98"/>
        <v>0</v>
      </c>
      <c r="X569" s="418">
        <f t="shared" ca="1" si="99"/>
        <v>1.6526932453994503</v>
      </c>
      <c r="Y569" s="418">
        <f t="shared" ca="1" si="91"/>
        <v>0</v>
      </c>
      <c r="Z569" s="418">
        <f t="shared" ca="1" si="92"/>
        <v>1.6526932453994503</v>
      </c>
      <c r="AA569" s="418">
        <f t="shared" ca="1" si="93"/>
        <v>495.80797361983508</v>
      </c>
      <c r="AB569" s="418">
        <f t="shared" ca="1" si="94"/>
        <v>495.80797361983508</v>
      </c>
      <c r="AC569" s="418">
        <f t="shared" ca="1" si="95"/>
        <v>495.80797361983508</v>
      </c>
    </row>
    <row r="570" spans="19:29">
      <c r="S570" s="418">
        <f t="shared" si="96"/>
        <v>5.6599999999999238</v>
      </c>
      <c r="T570" s="418">
        <f t="shared" si="89"/>
        <v>0.84383356643412621</v>
      </c>
      <c r="U570" s="418">
        <f t="shared" ca="1" si="90"/>
        <v>1</v>
      </c>
      <c r="V570" s="418">
        <f t="shared" ca="1" si="97"/>
        <v>1.660842903502973</v>
      </c>
      <c r="W570" s="418">
        <f t="shared" ca="1" si="98"/>
        <v>0</v>
      </c>
      <c r="X570" s="418">
        <f t="shared" ca="1" si="99"/>
        <v>1.660842903502973</v>
      </c>
      <c r="Y570" s="418">
        <f t="shared" ca="1" si="91"/>
        <v>0</v>
      </c>
      <c r="Z570" s="418">
        <f t="shared" ca="1" si="92"/>
        <v>1.660842903502973</v>
      </c>
      <c r="AA570" s="418">
        <f t="shared" ca="1" si="93"/>
        <v>498.25287105089188</v>
      </c>
      <c r="AB570" s="418">
        <f t="shared" ca="1" si="94"/>
        <v>498.25287105089188</v>
      </c>
      <c r="AC570" s="418">
        <f t="shared" ca="1" si="95"/>
        <v>498.25287105089188</v>
      </c>
    </row>
    <row r="571" spans="19:29">
      <c r="S571" s="418">
        <f t="shared" si="96"/>
        <v>5.6699999999999235</v>
      </c>
      <c r="T571" s="418">
        <f t="shared" si="89"/>
        <v>0.84358045433290951</v>
      </c>
      <c r="U571" s="418">
        <f t="shared" ca="1" si="90"/>
        <v>1</v>
      </c>
      <c r="V571" s="418">
        <f t="shared" ca="1" si="97"/>
        <v>1.6690321847225664</v>
      </c>
      <c r="W571" s="418">
        <f t="shared" ca="1" si="98"/>
        <v>0</v>
      </c>
      <c r="X571" s="418">
        <f t="shared" ca="1" si="99"/>
        <v>1.6690321847225664</v>
      </c>
      <c r="Y571" s="418">
        <f t="shared" ca="1" si="91"/>
        <v>0</v>
      </c>
      <c r="Z571" s="418">
        <f t="shared" ca="1" si="92"/>
        <v>1.6690321847225664</v>
      </c>
      <c r="AA571" s="418">
        <f t="shared" ca="1" si="93"/>
        <v>500.70965541676992</v>
      </c>
      <c r="AB571" s="418">
        <f t="shared" ca="1" si="94"/>
        <v>500.70965541676992</v>
      </c>
      <c r="AC571" s="418">
        <f t="shared" ca="1" si="95"/>
        <v>500.70965541676992</v>
      </c>
    </row>
    <row r="572" spans="19:29">
      <c r="S572" s="418">
        <f t="shared" si="96"/>
        <v>5.6799999999999233</v>
      </c>
      <c r="T572" s="418">
        <f t="shared" si="89"/>
        <v>0.84332741815393419</v>
      </c>
      <c r="U572" s="418">
        <f t="shared" ca="1" si="90"/>
        <v>1</v>
      </c>
      <c r="V572" s="418">
        <f t="shared" ca="1" si="97"/>
        <v>1.6772612761281109</v>
      </c>
      <c r="W572" s="418">
        <f t="shared" ca="1" si="98"/>
        <v>0</v>
      </c>
      <c r="X572" s="418">
        <f t="shared" ca="1" si="99"/>
        <v>1.6772612761281109</v>
      </c>
      <c r="Y572" s="418">
        <f t="shared" ca="1" si="91"/>
        <v>0</v>
      </c>
      <c r="Z572" s="418">
        <f t="shared" ca="1" si="92"/>
        <v>1.6772612761281109</v>
      </c>
      <c r="AA572" s="418">
        <f t="shared" ca="1" si="93"/>
        <v>503.17838283843327</v>
      </c>
      <c r="AB572" s="418">
        <f t="shared" ca="1" si="94"/>
        <v>503.17838283843327</v>
      </c>
      <c r="AC572" s="418">
        <f t="shared" ca="1" si="95"/>
        <v>503.17838283843327</v>
      </c>
    </row>
    <row r="573" spans="19:29">
      <c r="S573" s="418">
        <f t="shared" si="96"/>
        <v>5.6899999999999231</v>
      </c>
      <c r="T573" s="418">
        <f t="shared" si="89"/>
        <v>0.84307445787442714</v>
      </c>
      <c r="U573" s="418">
        <f t="shared" ca="1" si="90"/>
        <v>1</v>
      </c>
      <c r="V573" s="418">
        <f t="shared" ca="1" si="97"/>
        <v>1.6855303656175682</v>
      </c>
      <c r="W573" s="418">
        <f t="shared" ca="1" si="98"/>
        <v>0</v>
      </c>
      <c r="X573" s="418">
        <f t="shared" ca="1" si="99"/>
        <v>1.6855303656175682</v>
      </c>
      <c r="Y573" s="418">
        <f t="shared" ca="1" si="91"/>
        <v>0</v>
      </c>
      <c r="Z573" s="418">
        <f t="shared" ca="1" si="92"/>
        <v>1.6855303656175682</v>
      </c>
      <c r="AA573" s="418">
        <f t="shared" ca="1" si="93"/>
        <v>505.65910968527044</v>
      </c>
      <c r="AB573" s="418">
        <f t="shared" ca="1" si="94"/>
        <v>505.65910968527044</v>
      </c>
      <c r="AC573" s="418">
        <f t="shared" ca="1" si="95"/>
        <v>505.65910968527044</v>
      </c>
    </row>
    <row r="574" spans="19:29">
      <c r="S574" s="418">
        <f t="shared" si="96"/>
        <v>5.6999999999999229</v>
      </c>
      <c r="T574" s="418">
        <f t="shared" si="89"/>
        <v>0.8428215734716219</v>
      </c>
      <c r="U574" s="418">
        <f t="shared" ca="1" si="90"/>
        <v>1</v>
      </c>
      <c r="V574" s="418">
        <f t="shared" ca="1" si="97"/>
        <v>1.693839641920097</v>
      </c>
      <c r="W574" s="418">
        <f t="shared" ca="1" si="98"/>
        <v>0</v>
      </c>
      <c r="X574" s="418">
        <f t="shared" ca="1" si="99"/>
        <v>1.693839641920097</v>
      </c>
      <c r="Y574" s="418">
        <f t="shared" ca="1" si="91"/>
        <v>0</v>
      </c>
      <c r="Z574" s="418">
        <f t="shared" ca="1" si="92"/>
        <v>1.693839641920097</v>
      </c>
      <c r="AA574" s="418">
        <f t="shared" ca="1" si="93"/>
        <v>508.15189257602907</v>
      </c>
      <c r="AB574" s="418">
        <f t="shared" ca="1" si="94"/>
        <v>508.15189257602907</v>
      </c>
      <c r="AC574" s="418">
        <f t="shared" ca="1" si="95"/>
        <v>508.15189257602907</v>
      </c>
    </row>
    <row r="575" spans="19:29">
      <c r="S575" s="418">
        <f t="shared" si="96"/>
        <v>5.7099999999999227</v>
      </c>
      <c r="T575" s="418">
        <f t="shared" si="89"/>
        <v>0.84256876492275878</v>
      </c>
      <c r="U575" s="418">
        <f t="shared" ca="1" si="90"/>
        <v>1</v>
      </c>
      <c r="V575" s="418">
        <f t="shared" ca="1" si="97"/>
        <v>1.702189294599175</v>
      </c>
      <c r="W575" s="418">
        <f t="shared" ca="1" si="98"/>
        <v>0</v>
      </c>
      <c r="X575" s="418">
        <f t="shared" ca="1" si="99"/>
        <v>1.702189294599175</v>
      </c>
      <c r="Y575" s="418">
        <f t="shared" ca="1" si="91"/>
        <v>0</v>
      </c>
      <c r="Z575" s="418">
        <f t="shared" ca="1" si="92"/>
        <v>1.702189294599175</v>
      </c>
      <c r="AA575" s="418">
        <f t="shared" ca="1" si="93"/>
        <v>510.65678837975253</v>
      </c>
      <c r="AB575" s="418">
        <f t="shared" ca="1" si="94"/>
        <v>510.65678837975253</v>
      </c>
      <c r="AC575" s="418">
        <f t="shared" ca="1" si="95"/>
        <v>510.65678837975253</v>
      </c>
    </row>
    <row r="576" spans="19:29">
      <c r="S576" s="418">
        <f t="shared" si="96"/>
        <v>5.7199999999999225</v>
      </c>
      <c r="T576" s="418">
        <f t="shared" si="89"/>
        <v>0.84231603220508511</v>
      </c>
      <c r="U576" s="418">
        <f t="shared" ca="1" si="90"/>
        <v>1</v>
      </c>
      <c r="V576" s="418">
        <f t="shared" ca="1" si="97"/>
        <v>1.7105795140557272</v>
      </c>
      <c r="W576" s="418">
        <f t="shared" ca="1" si="98"/>
        <v>0</v>
      </c>
      <c r="X576" s="418">
        <f t="shared" ca="1" si="99"/>
        <v>1.7105795140557272</v>
      </c>
      <c r="Y576" s="418">
        <f t="shared" ca="1" si="91"/>
        <v>0</v>
      </c>
      <c r="Z576" s="418">
        <f t="shared" ca="1" si="92"/>
        <v>1.7105795140557272</v>
      </c>
      <c r="AA576" s="418">
        <f t="shared" ca="1" si="93"/>
        <v>513.17385421671815</v>
      </c>
      <c r="AB576" s="418">
        <f t="shared" ca="1" si="94"/>
        <v>513.17385421671815</v>
      </c>
      <c r="AC576" s="418">
        <f t="shared" ca="1" si="95"/>
        <v>513.17385421671815</v>
      </c>
    </row>
    <row r="577" spans="19:29">
      <c r="S577" s="418">
        <f t="shared" si="96"/>
        <v>5.7299999999999223</v>
      </c>
      <c r="T577" s="418">
        <f t="shared" si="89"/>
        <v>0.84206337529585495</v>
      </c>
      <c r="U577" s="418">
        <f t="shared" ca="1" si="90"/>
        <v>1</v>
      </c>
      <c r="V577" s="418">
        <f t="shared" ca="1" si="97"/>
        <v>1.7190104915312596</v>
      </c>
      <c r="W577" s="418">
        <f t="shared" ca="1" si="98"/>
        <v>0</v>
      </c>
      <c r="X577" s="418">
        <f t="shared" ca="1" si="99"/>
        <v>1.7190104915312596</v>
      </c>
      <c r="Y577" s="418">
        <f t="shared" ca="1" si="91"/>
        <v>0</v>
      </c>
      <c r="Z577" s="418">
        <f t="shared" ca="1" si="92"/>
        <v>1.7190104915312596</v>
      </c>
      <c r="AA577" s="418">
        <f t="shared" ca="1" si="93"/>
        <v>515.70314745937787</v>
      </c>
      <c r="AB577" s="418">
        <f t="shared" ca="1" si="94"/>
        <v>515.70314745937787</v>
      </c>
      <c r="AC577" s="418">
        <f t="shared" ca="1" si="95"/>
        <v>515.70314745937787</v>
      </c>
    </row>
    <row r="578" spans="19:29">
      <c r="S578" s="418">
        <f t="shared" si="96"/>
        <v>5.7399999999999221</v>
      </c>
      <c r="T578" s="418">
        <f t="shared" si="89"/>
        <v>0.84181079417232907</v>
      </c>
      <c r="U578" s="418">
        <f t="shared" ca="1" si="90"/>
        <v>1</v>
      </c>
      <c r="V578" s="418">
        <f t="shared" ca="1" si="97"/>
        <v>1.7274824191109994</v>
      </c>
      <c r="W578" s="418">
        <f t="shared" ca="1" si="98"/>
        <v>0</v>
      </c>
      <c r="X578" s="418">
        <f t="shared" ca="1" si="99"/>
        <v>1.7274824191109994</v>
      </c>
      <c r="Y578" s="418">
        <f t="shared" ca="1" si="91"/>
        <v>0</v>
      </c>
      <c r="Z578" s="418">
        <f t="shared" ca="1" si="92"/>
        <v>1.7274824191109994</v>
      </c>
      <c r="AA578" s="418">
        <f t="shared" ca="1" si="93"/>
        <v>518.24472573329979</v>
      </c>
      <c r="AB578" s="418">
        <f t="shared" ca="1" si="94"/>
        <v>518.24472573329979</v>
      </c>
      <c r="AC578" s="418">
        <f t="shared" ca="1" si="95"/>
        <v>518.24472573329979</v>
      </c>
    </row>
    <row r="579" spans="19:29">
      <c r="S579" s="418">
        <f t="shared" si="96"/>
        <v>5.7499999999999218</v>
      </c>
      <c r="T579" s="418">
        <f t="shared" si="89"/>
        <v>0.84155828881177519</v>
      </c>
      <c r="U579" s="418">
        <f t="shared" ca="1" si="90"/>
        <v>1</v>
      </c>
      <c r="V579" s="418">
        <f t="shared" ca="1" si="97"/>
        <v>1.7359954897270404</v>
      </c>
      <c r="W579" s="418">
        <f t="shared" ca="1" si="98"/>
        <v>0</v>
      </c>
      <c r="X579" s="418">
        <f t="shared" ca="1" si="99"/>
        <v>1.7359954897270404</v>
      </c>
      <c r="Y579" s="418">
        <f t="shared" ca="1" si="91"/>
        <v>0</v>
      </c>
      <c r="Z579" s="418">
        <f t="shared" ca="1" si="92"/>
        <v>1.7359954897270404</v>
      </c>
      <c r="AA579" s="418">
        <f t="shared" ca="1" si="93"/>
        <v>520.79864691811213</v>
      </c>
      <c r="AB579" s="418">
        <f t="shared" ca="1" si="94"/>
        <v>520.79864691811213</v>
      </c>
      <c r="AC579" s="418">
        <f t="shared" ca="1" si="95"/>
        <v>520.79864691811213</v>
      </c>
    </row>
    <row r="580" spans="19:29">
      <c r="S580" s="418">
        <f t="shared" si="96"/>
        <v>5.7599999999999216</v>
      </c>
      <c r="T580" s="418">
        <f t="shared" si="89"/>
        <v>0.84130585919146794</v>
      </c>
      <c r="U580" s="418">
        <f t="shared" ca="1" si="90"/>
        <v>1</v>
      </c>
      <c r="V580" s="418">
        <f t="shared" ca="1" si="97"/>
        <v>1.7445498971614943</v>
      </c>
      <c r="W580" s="418">
        <f t="shared" ca="1" si="98"/>
        <v>0</v>
      </c>
      <c r="X580" s="418">
        <f t="shared" ca="1" si="99"/>
        <v>1.7445498971614943</v>
      </c>
      <c r="Y580" s="418">
        <f t="shared" ca="1" si="91"/>
        <v>0</v>
      </c>
      <c r="Z580" s="418">
        <f t="shared" ca="1" si="92"/>
        <v>1.7445498971614943</v>
      </c>
      <c r="AA580" s="418">
        <f t="shared" ca="1" si="93"/>
        <v>523.36496914844827</v>
      </c>
      <c r="AB580" s="418">
        <f t="shared" ca="1" si="94"/>
        <v>523.36496914844827</v>
      </c>
      <c r="AC580" s="418">
        <f t="shared" ca="1" si="95"/>
        <v>523.36496914844827</v>
      </c>
    </row>
    <row r="581" spans="19:29">
      <c r="S581" s="418">
        <f t="shared" si="96"/>
        <v>5.7699999999999214</v>
      </c>
      <c r="T581" s="418">
        <f t="shared" ref="T581:T644" si="100">EXP(-S581*$C$13)</f>
        <v>0.84105350528868861</v>
      </c>
      <c r="U581" s="418">
        <f t="shared" ref="U581:U644" ca="1" si="101">EXP($C$11*_xlfn.NORM.INV(RAND(),0,1))</f>
        <v>1</v>
      </c>
      <c r="V581" s="418">
        <f t="shared" ca="1" si="97"/>
        <v>1.7531458360496481</v>
      </c>
      <c r="W581" s="418">
        <f t="shared" ca="1" si="98"/>
        <v>0</v>
      </c>
      <c r="X581" s="418">
        <f t="shared" ca="1" si="99"/>
        <v>1.7531458360496481</v>
      </c>
      <c r="Y581" s="418">
        <f t="shared" ref="Y581:Y644" ca="1" si="102">IF(OR(X581&gt;$C$8,Y580=1),1,0)</f>
        <v>0</v>
      </c>
      <c r="Z581" s="418">
        <f t="shared" ref="Z581:Z644" ca="1" si="103">IF(Y581=0,V581,0)+IF(AND(Y581=1,Y580=0),V581*$C$9,0)+IF(AND(Y581=1,Y580=1),Z580*EXP($C$10*0.01),0)</f>
        <v>1.7531458360496481</v>
      </c>
      <c r="AA581" s="418">
        <f t="shared" ref="AA581:AA644" ca="1" si="104">V581*$C$12</f>
        <v>525.94375081489443</v>
      </c>
      <c r="AB581" s="418">
        <f t="shared" ref="AB581:AB644" ca="1" si="105">X581*$C$12</f>
        <v>525.94375081489443</v>
      </c>
      <c r="AC581" s="418">
        <f t="shared" ref="AC581:AC644" ca="1" si="106">Z581*$C$12</f>
        <v>525.94375081489443</v>
      </c>
    </row>
    <row r="582" spans="19:29">
      <c r="S582" s="418">
        <f t="shared" ref="S582:S645" si="107">S581+0.01</f>
        <v>5.7799999999999212</v>
      </c>
      <c r="T582" s="418">
        <f t="shared" si="100"/>
        <v>0.84080122708072524</v>
      </c>
      <c r="U582" s="418">
        <f t="shared" ca="1" si="101"/>
        <v>1</v>
      </c>
      <c r="V582" s="418">
        <f t="shared" ref="V582:V645" ca="1" si="108">V581*U581+$C$6*V581*(1-V581/IF($C$4&gt;0,$C$4,10000000))*0.01</f>
        <v>1.7617835018831274</v>
      </c>
      <c r="W582" s="418">
        <f t="shared" ref="W582:W645" ca="1" si="109">IF(OR(V582&gt;$C$7,W581=1),1,0)</f>
        <v>0</v>
      </c>
      <c r="X582" s="418">
        <f t="shared" ref="X582:X645" ca="1" si="110">IF(W582=0,V582,0)+IF(AND(W582=1,W581=0),V582*$C$9,0)+IF(AND(W582=1,W581=1),X581*EXP($C$10*0.01*U582),0)</f>
        <v>1.7617835018831274</v>
      </c>
      <c r="Y582" s="418">
        <f t="shared" ca="1" si="102"/>
        <v>0</v>
      </c>
      <c r="Z582" s="418">
        <f t="shared" ca="1" si="103"/>
        <v>1.7617835018831274</v>
      </c>
      <c r="AA582" s="418">
        <f t="shared" ca="1" si="104"/>
        <v>528.53505056493816</v>
      </c>
      <c r="AB582" s="418">
        <f t="shared" ca="1" si="105"/>
        <v>528.53505056493816</v>
      </c>
      <c r="AC582" s="418">
        <f t="shared" ca="1" si="106"/>
        <v>528.53505056493816</v>
      </c>
    </row>
    <row r="583" spans="19:29">
      <c r="S583" s="418">
        <f t="shared" si="107"/>
        <v>5.789999999999921</v>
      </c>
      <c r="T583" s="418">
        <f t="shared" si="100"/>
        <v>0.84054902454487301</v>
      </c>
      <c r="U583" s="418">
        <f t="shared" ca="1" si="101"/>
        <v>1</v>
      </c>
      <c r="V583" s="418">
        <f t="shared" ca="1" si="108"/>
        <v>1.7704630910130634</v>
      </c>
      <c r="W583" s="418">
        <f t="shared" ca="1" si="109"/>
        <v>0</v>
      </c>
      <c r="X583" s="418">
        <f t="shared" ca="1" si="110"/>
        <v>1.7704630910130634</v>
      </c>
      <c r="Y583" s="418">
        <f t="shared" ca="1" si="102"/>
        <v>0</v>
      </c>
      <c r="Z583" s="418">
        <f t="shared" ca="1" si="103"/>
        <v>1.7704630910130634</v>
      </c>
      <c r="AA583" s="418">
        <f t="shared" ca="1" si="104"/>
        <v>531.13892730391899</v>
      </c>
      <c r="AB583" s="418">
        <f t="shared" ca="1" si="105"/>
        <v>531.13892730391899</v>
      </c>
      <c r="AC583" s="418">
        <f t="shared" ca="1" si="106"/>
        <v>531.13892730391899</v>
      </c>
    </row>
    <row r="584" spans="19:29">
      <c r="S584" s="418">
        <f t="shared" si="107"/>
        <v>5.7999999999999208</v>
      </c>
      <c r="T584" s="418">
        <f t="shared" si="100"/>
        <v>0.84029689765843341</v>
      </c>
      <c r="U584" s="418">
        <f t="shared" ca="1" si="101"/>
        <v>1</v>
      </c>
      <c r="V584" s="418">
        <f t="shared" ca="1" si="108"/>
        <v>1.7791848006532687</v>
      </c>
      <c r="W584" s="418">
        <f t="shared" ca="1" si="109"/>
        <v>0</v>
      </c>
      <c r="X584" s="418">
        <f t="shared" ca="1" si="110"/>
        <v>1.7791848006532687</v>
      </c>
      <c r="Y584" s="418">
        <f t="shared" ca="1" si="102"/>
        <v>0</v>
      </c>
      <c r="Z584" s="418">
        <f t="shared" ca="1" si="103"/>
        <v>1.7791848006532687</v>
      </c>
      <c r="AA584" s="418">
        <f t="shared" ca="1" si="104"/>
        <v>533.75544019598055</v>
      </c>
      <c r="AB584" s="418">
        <f t="shared" ca="1" si="105"/>
        <v>533.75544019598055</v>
      </c>
      <c r="AC584" s="418">
        <f t="shared" ca="1" si="106"/>
        <v>533.75544019598055</v>
      </c>
    </row>
    <row r="585" spans="19:29">
      <c r="S585" s="418">
        <f t="shared" si="107"/>
        <v>5.8099999999999206</v>
      </c>
      <c r="T585" s="418">
        <f t="shared" si="100"/>
        <v>0.84004484639871524</v>
      </c>
      <c r="U585" s="418">
        <f t="shared" ca="1" si="101"/>
        <v>1</v>
      </c>
      <c r="V585" s="418">
        <f t="shared" ca="1" si="108"/>
        <v>1.7879488288834151</v>
      </c>
      <c r="W585" s="418">
        <f t="shared" ca="1" si="109"/>
        <v>0</v>
      </c>
      <c r="X585" s="418">
        <f t="shared" ca="1" si="110"/>
        <v>1.7879488288834151</v>
      </c>
      <c r="Y585" s="418">
        <f t="shared" ca="1" si="102"/>
        <v>0</v>
      </c>
      <c r="Z585" s="418">
        <f t="shared" ca="1" si="103"/>
        <v>1.7879488288834151</v>
      </c>
      <c r="AA585" s="418">
        <f t="shared" ca="1" si="104"/>
        <v>536.38464866502454</v>
      </c>
      <c r="AB585" s="418">
        <f t="shared" ca="1" si="105"/>
        <v>536.38464866502454</v>
      </c>
      <c r="AC585" s="418">
        <f t="shared" ca="1" si="106"/>
        <v>536.38464866502454</v>
      </c>
    </row>
    <row r="586" spans="19:29">
      <c r="S586" s="418">
        <f t="shared" si="107"/>
        <v>5.8199999999999203</v>
      </c>
      <c r="T586" s="418">
        <f t="shared" si="100"/>
        <v>0.83979287074303388</v>
      </c>
      <c r="U586" s="418">
        <f t="shared" ca="1" si="101"/>
        <v>1</v>
      </c>
      <c r="V586" s="418">
        <f t="shared" ca="1" si="108"/>
        <v>1.7967553746522194</v>
      </c>
      <c r="W586" s="418">
        <f t="shared" ca="1" si="109"/>
        <v>0</v>
      </c>
      <c r="X586" s="418">
        <f t="shared" ca="1" si="110"/>
        <v>1.7967553746522194</v>
      </c>
      <c r="Y586" s="418">
        <f t="shared" ca="1" si="102"/>
        <v>0</v>
      </c>
      <c r="Z586" s="418">
        <f t="shared" ca="1" si="103"/>
        <v>1.7967553746522194</v>
      </c>
      <c r="AA586" s="418">
        <f t="shared" ca="1" si="104"/>
        <v>539.02661239566578</v>
      </c>
      <c r="AB586" s="418">
        <f t="shared" ca="1" si="105"/>
        <v>539.02661239566578</v>
      </c>
      <c r="AC586" s="418">
        <f t="shared" ca="1" si="106"/>
        <v>539.02661239566578</v>
      </c>
    </row>
    <row r="587" spans="19:29">
      <c r="S587" s="418">
        <f t="shared" si="107"/>
        <v>5.8299999999999201</v>
      </c>
      <c r="T587" s="418">
        <f t="shared" si="100"/>
        <v>0.83954097066871136</v>
      </c>
      <c r="U587" s="418">
        <f t="shared" ca="1" si="101"/>
        <v>1</v>
      </c>
      <c r="V587" s="418">
        <f t="shared" ca="1" si="108"/>
        <v>1.805604637780633</v>
      </c>
      <c r="W587" s="418">
        <f t="shared" ca="1" si="109"/>
        <v>0</v>
      </c>
      <c r="X587" s="418">
        <f t="shared" ca="1" si="110"/>
        <v>1.805604637780633</v>
      </c>
      <c r="Y587" s="418">
        <f t="shared" ca="1" si="102"/>
        <v>0</v>
      </c>
      <c r="Z587" s="418">
        <f t="shared" ca="1" si="103"/>
        <v>1.805604637780633</v>
      </c>
      <c r="AA587" s="418">
        <f t="shared" ca="1" si="104"/>
        <v>541.68139133418993</v>
      </c>
      <c r="AB587" s="418">
        <f t="shared" ca="1" si="105"/>
        <v>541.68139133418993</v>
      </c>
      <c r="AC587" s="418">
        <f t="shared" ca="1" si="106"/>
        <v>541.68139133418993</v>
      </c>
    </row>
    <row r="588" spans="19:29">
      <c r="S588" s="418">
        <f t="shared" si="107"/>
        <v>5.8399999999999199</v>
      </c>
      <c r="T588" s="418">
        <f t="shared" si="100"/>
        <v>0.8392891461530767</v>
      </c>
      <c r="U588" s="418">
        <f t="shared" ca="1" si="101"/>
        <v>1</v>
      </c>
      <c r="V588" s="418">
        <f t="shared" ca="1" si="108"/>
        <v>1.8144968189650372</v>
      </c>
      <c r="W588" s="418">
        <f t="shared" ca="1" si="109"/>
        <v>0</v>
      </c>
      <c r="X588" s="418">
        <f t="shared" ca="1" si="110"/>
        <v>1.8144968189650372</v>
      </c>
      <c r="Y588" s="418">
        <f t="shared" ca="1" si="102"/>
        <v>0</v>
      </c>
      <c r="Z588" s="418">
        <f t="shared" ca="1" si="103"/>
        <v>1.8144968189650372</v>
      </c>
      <c r="AA588" s="418">
        <f t="shared" ca="1" si="104"/>
        <v>544.34904568951117</v>
      </c>
      <c r="AB588" s="418">
        <f t="shared" ca="1" si="105"/>
        <v>544.34904568951117</v>
      </c>
      <c r="AC588" s="418">
        <f t="shared" ca="1" si="106"/>
        <v>544.34904568951117</v>
      </c>
    </row>
    <row r="589" spans="19:29">
      <c r="S589" s="418">
        <f t="shared" si="107"/>
        <v>5.8499999999999197</v>
      </c>
      <c r="T589" s="418">
        <f t="shared" si="100"/>
        <v>0.83903739717346593</v>
      </c>
      <c r="U589" s="418">
        <f t="shared" ca="1" si="101"/>
        <v>1</v>
      </c>
      <c r="V589" s="418">
        <f t="shared" ca="1" si="108"/>
        <v>1.8234321197804444</v>
      </c>
      <c r="W589" s="418">
        <f t="shared" ca="1" si="109"/>
        <v>0</v>
      </c>
      <c r="X589" s="418">
        <f t="shared" ca="1" si="110"/>
        <v>1.8234321197804444</v>
      </c>
      <c r="Y589" s="418">
        <f t="shared" ca="1" si="102"/>
        <v>0</v>
      </c>
      <c r="Z589" s="418">
        <f t="shared" ca="1" si="103"/>
        <v>1.8234321197804444</v>
      </c>
      <c r="AA589" s="418">
        <f t="shared" ca="1" si="104"/>
        <v>547.02963593413335</v>
      </c>
      <c r="AB589" s="418">
        <f t="shared" ca="1" si="105"/>
        <v>547.02963593413335</v>
      </c>
      <c r="AC589" s="418">
        <f t="shared" ca="1" si="106"/>
        <v>547.02963593413335</v>
      </c>
    </row>
    <row r="590" spans="19:29">
      <c r="S590" s="418">
        <f t="shared" si="107"/>
        <v>5.8599999999999195</v>
      </c>
      <c r="T590" s="418">
        <f t="shared" si="100"/>
        <v>0.83878572370722138</v>
      </c>
      <c r="U590" s="418">
        <f t="shared" ca="1" si="101"/>
        <v>1</v>
      </c>
      <c r="V590" s="418">
        <f t="shared" ca="1" si="108"/>
        <v>1.8324107426837031</v>
      </c>
      <c r="W590" s="418">
        <f t="shared" ca="1" si="109"/>
        <v>0</v>
      </c>
      <c r="X590" s="418">
        <f t="shared" ca="1" si="110"/>
        <v>1.8324107426837031</v>
      </c>
      <c r="Y590" s="418">
        <f t="shared" ca="1" si="102"/>
        <v>0</v>
      </c>
      <c r="Z590" s="418">
        <f t="shared" ca="1" si="103"/>
        <v>1.8324107426837031</v>
      </c>
      <c r="AA590" s="418">
        <f t="shared" ca="1" si="104"/>
        <v>549.72322280511094</v>
      </c>
      <c r="AB590" s="418">
        <f t="shared" ca="1" si="105"/>
        <v>549.72322280511094</v>
      </c>
      <c r="AC590" s="418">
        <f t="shared" ca="1" si="106"/>
        <v>549.72322280511094</v>
      </c>
    </row>
    <row r="591" spans="19:29">
      <c r="S591" s="418">
        <f t="shared" si="107"/>
        <v>5.8699999999999193</v>
      </c>
      <c r="T591" s="418">
        <f t="shared" si="100"/>
        <v>0.8385341257316925</v>
      </c>
      <c r="U591" s="418">
        <f t="shared" ca="1" si="101"/>
        <v>1</v>
      </c>
      <c r="V591" s="418">
        <f t="shared" ca="1" si="108"/>
        <v>1.841432891016709</v>
      </c>
      <c r="W591" s="418">
        <f t="shared" ca="1" si="109"/>
        <v>0</v>
      </c>
      <c r="X591" s="418">
        <f t="shared" ca="1" si="110"/>
        <v>1.841432891016709</v>
      </c>
      <c r="Y591" s="418">
        <f t="shared" ca="1" si="102"/>
        <v>0</v>
      </c>
      <c r="Z591" s="418">
        <f t="shared" ca="1" si="103"/>
        <v>1.841432891016709</v>
      </c>
      <c r="AA591" s="418">
        <f t="shared" ca="1" si="104"/>
        <v>552.42986730501275</v>
      </c>
      <c r="AB591" s="418">
        <f t="shared" ca="1" si="105"/>
        <v>552.42986730501275</v>
      </c>
      <c r="AC591" s="418">
        <f t="shared" ca="1" si="106"/>
        <v>552.42986730501275</v>
      </c>
    </row>
    <row r="592" spans="19:29">
      <c r="S592" s="418">
        <f t="shared" si="107"/>
        <v>5.8799999999999191</v>
      </c>
      <c r="T592" s="418">
        <f t="shared" si="100"/>
        <v>0.83828260322423553</v>
      </c>
      <c r="U592" s="418">
        <f t="shared" ca="1" si="101"/>
        <v>1</v>
      </c>
      <c r="V592" s="418">
        <f t="shared" ca="1" si="108"/>
        <v>1.8504987690096211</v>
      </c>
      <c r="W592" s="418">
        <f t="shared" ca="1" si="109"/>
        <v>0</v>
      </c>
      <c r="X592" s="418">
        <f t="shared" ca="1" si="110"/>
        <v>1.8504987690096211</v>
      </c>
      <c r="Y592" s="418">
        <f t="shared" ca="1" si="102"/>
        <v>0</v>
      </c>
      <c r="Z592" s="418">
        <f t="shared" ca="1" si="103"/>
        <v>1.8504987690096211</v>
      </c>
      <c r="AA592" s="418">
        <f t="shared" ca="1" si="104"/>
        <v>555.14963070288627</v>
      </c>
      <c r="AB592" s="418">
        <f t="shared" ca="1" si="105"/>
        <v>555.14963070288627</v>
      </c>
      <c r="AC592" s="418">
        <f t="shared" ca="1" si="106"/>
        <v>555.14963070288627</v>
      </c>
    </row>
    <row r="593" spans="19:29">
      <c r="S593" s="418">
        <f t="shared" si="107"/>
        <v>5.8899999999999189</v>
      </c>
      <c r="T593" s="418">
        <f t="shared" si="100"/>
        <v>0.83803115616221346</v>
      </c>
      <c r="U593" s="418">
        <f t="shared" ca="1" si="101"/>
        <v>1</v>
      </c>
      <c r="V593" s="418">
        <f t="shared" ca="1" si="108"/>
        <v>1.8596085817840815</v>
      </c>
      <c r="W593" s="418">
        <f t="shared" ca="1" si="109"/>
        <v>0</v>
      </c>
      <c r="X593" s="418">
        <f t="shared" ca="1" si="110"/>
        <v>1.8596085817840815</v>
      </c>
      <c r="Y593" s="418">
        <f t="shared" ca="1" si="102"/>
        <v>0</v>
      </c>
      <c r="Z593" s="418">
        <f t="shared" ca="1" si="103"/>
        <v>1.8596085817840815</v>
      </c>
      <c r="AA593" s="418">
        <f t="shared" ca="1" si="104"/>
        <v>557.88257453522442</v>
      </c>
      <c r="AB593" s="418">
        <f t="shared" ca="1" si="105"/>
        <v>557.88257453522442</v>
      </c>
      <c r="AC593" s="418">
        <f t="shared" ca="1" si="106"/>
        <v>557.88257453522442</v>
      </c>
    </row>
    <row r="594" spans="19:29">
      <c r="S594" s="418">
        <f t="shared" si="107"/>
        <v>5.8999999999999186</v>
      </c>
      <c r="T594" s="418">
        <f t="shared" si="100"/>
        <v>0.83777978452299595</v>
      </c>
      <c r="U594" s="418">
        <f t="shared" ca="1" si="101"/>
        <v>1</v>
      </c>
      <c r="V594" s="418">
        <f t="shared" ca="1" si="108"/>
        <v>1.8687625353564417</v>
      </c>
      <c r="W594" s="418">
        <f t="shared" ca="1" si="109"/>
        <v>0</v>
      </c>
      <c r="X594" s="418">
        <f t="shared" ca="1" si="110"/>
        <v>1.8687625353564417</v>
      </c>
      <c r="Y594" s="418">
        <f t="shared" ca="1" si="102"/>
        <v>0</v>
      </c>
      <c r="Z594" s="418">
        <f t="shared" ca="1" si="103"/>
        <v>1.8687625353564417</v>
      </c>
      <c r="AA594" s="418">
        <f t="shared" ca="1" si="104"/>
        <v>560.62876060693247</v>
      </c>
      <c r="AB594" s="418">
        <f t="shared" ca="1" si="105"/>
        <v>560.62876060693247</v>
      </c>
      <c r="AC594" s="418">
        <f t="shared" ca="1" si="106"/>
        <v>560.62876060693247</v>
      </c>
    </row>
    <row r="595" spans="19:29">
      <c r="S595" s="418">
        <f t="shared" si="107"/>
        <v>5.9099999999999184</v>
      </c>
      <c r="T595" s="418">
        <f t="shared" si="100"/>
        <v>0.83752848828395965</v>
      </c>
      <c r="U595" s="418">
        <f t="shared" ca="1" si="101"/>
        <v>1</v>
      </c>
      <c r="V595" s="418">
        <f t="shared" ca="1" si="108"/>
        <v>1.8779608366409926</v>
      </c>
      <c r="W595" s="418">
        <f t="shared" ca="1" si="109"/>
        <v>0</v>
      </c>
      <c r="X595" s="418">
        <f t="shared" ca="1" si="110"/>
        <v>1.8779608366409926</v>
      </c>
      <c r="Y595" s="418">
        <f t="shared" ca="1" si="102"/>
        <v>0</v>
      </c>
      <c r="Z595" s="418">
        <f t="shared" ca="1" si="103"/>
        <v>1.8779608366409926</v>
      </c>
      <c r="AA595" s="418">
        <f t="shared" ca="1" si="104"/>
        <v>563.3882509922978</v>
      </c>
      <c r="AB595" s="418">
        <f t="shared" ca="1" si="105"/>
        <v>563.3882509922978</v>
      </c>
      <c r="AC595" s="418">
        <f t="shared" ca="1" si="106"/>
        <v>563.3882509922978</v>
      </c>
    </row>
    <row r="596" spans="19:29">
      <c r="S596" s="418">
        <f t="shared" si="107"/>
        <v>5.9199999999999182</v>
      </c>
      <c r="T596" s="418">
        <f t="shared" si="100"/>
        <v>0.83727726742248776</v>
      </c>
      <c r="U596" s="418">
        <f t="shared" ca="1" si="101"/>
        <v>1</v>
      </c>
      <c r="V596" s="418">
        <f t="shared" ca="1" si="108"/>
        <v>1.8872036934531993</v>
      </c>
      <c r="W596" s="418">
        <f t="shared" ca="1" si="109"/>
        <v>0</v>
      </c>
      <c r="X596" s="418">
        <f t="shared" ca="1" si="110"/>
        <v>1.8872036934531993</v>
      </c>
      <c r="Y596" s="418">
        <f t="shared" ca="1" si="102"/>
        <v>0</v>
      </c>
      <c r="Z596" s="418">
        <f t="shared" ca="1" si="103"/>
        <v>1.8872036934531993</v>
      </c>
      <c r="AA596" s="418">
        <f t="shared" ca="1" si="104"/>
        <v>566.16110803595973</v>
      </c>
      <c r="AB596" s="418">
        <f t="shared" ca="1" si="105"/>
        <v>566.16110803595973</v>
      </c>
      <c r="AC596" s="418">
        <f t="shared" ca="1" si="106"/>
        <v>566.16110803595973</v>
      </c>
    </row>
    <row r="597" spans="19:29">
      <c r="S597" s="418">
        <f t="shared" si="107"/>
        <v>5.929999999999918</v>
      </c>
      <c r="T597" s="418">
        <f t="shared" si="100"/>
        <v>0.83702612191597059</v>
      </c>
      <c r="U597" s="418">
        <f t="shared" ca="1" si="101"/>
        <v>1</v>
      </c>
      <c r="V597" s="418">
        <f t="shared" ca="1" si="108"/>
        <v>1.896491314512941</v>
      </c>
      <c r="W597" s="418">
        <f t="shared" ca="1" si="109"/>
        <v>0</v>
      </c>
      <c r="X597" s="418">
        <f t="shared" ca="1" si="110"/>
        <v>1.896491314512941</v>
      </c>
      <c r="Y597" s="418">
        <f t="shared" ca="1" si="102"/>
        <v>0</v>
      </c>
      <c r="Z597" s="418">
        <f t="shared" ca="1" si="103"/>
        <v>1.896491314512941</v>
      </c>
      <c r="AA597" s="418">
        <f t="shared" ca="1" si="104"/>
        <v>568.94739435388226</v>
      </c>
      <c r="AB597" s="418">
        <f t="shared" ca="1" si="105"/>
        <v>568.94739435388226</v>
      </c>
      <c r="AC597" s="418">
        <f t="shared" ca="1" si="106"/>
        <v>568.94739435388226</v>
      </c>
    </row>
    <row r="598" spans="19:29">
      <c r="S598" s="418">
        <f t="shared" si="107"/>
        <v>5.9399999999999178</v>
      </c>
      <c r="T598" s="418">
        <f t="shared" si="100"/>
        <v>0.836775051741805</v>
      </c>
      <c r="U598" s="418">
        <f t="shared" ca="1" si="101"/>
        <v>1</v>
      </c>
      <c r="V598" s="418">
        <f t="shared" ca="1" si="108"/>
        <v>1.9058239094477547</v>
      </c>
      <c r="W598" s="418">
        <f t="shared" ca="1" si="109"/>
        <v>0</v>
      </c>
      <c r="X598" s="418">
        <f t="shared" ca="1" si="110"/>
        <v>1.9058239094477547</v>
      </c>
      <c r="Y598" s="418">
        <f t="shared" ca="1" si="102"/>
        <v>0</v>
      </c>
      <c r="Z598" s="418">
        <f t="shared" ca="1" si="103"/>
        <v>1.9058239094477547</v>
      </c>
      <c r="AA598" s="418">
        <f t="shared" ca="1" si="104"/>
        <v>571.74717283432642</v>
      </c>
      <c r="AB598" s="418">
        <f t="shared" ca="1" si="105"/>
        <v>571.74717283432642</v>
      </c>
      <c r="AC598" s="418">
        <f t="shared" ca="1" si="106"/>
        <v>571.74717283432642</v>
      </c>
    </row>
    <row r="599" spans="19:29">
      <c r="S599" s="418">
        <f t="shared" si="107"/>
        <v>5.9499999999999176</v>
      </c>
      <c r="T599" s="418">
        <f t="shared" si="100"/>
        <v>0.83652405687739462</v>
      </c>
      <c r="U599" s="418">
        <f t="shared" ca="1" si="101"/>
        <v>1</v>
      </c>
      <c r="V599" s="418">
        <f t="shared" ca="1" si="108"/>
        <v>1.9152016887960841</v>
      </c>
      <c r="W599" s="418">
        <f t="shared" ca="1" si="109"/>
        <v>0</v>
      </c>
      <c r="X599" s="418">
        <f t="shared" ca="1" si="110"/>
        <v>1.9152016887960841</v>
      </c>
      <c r="Y599" s="418">
        <f t="shared" ca="1" si="102"/>
        <v>0</v>
      </c>
      <c r="Z599" s="418">
        <f t="shared" ca="1" si="103"/>
        <v>1.9152016887960841</v>
      </c>
      <c r="AA599" s="418">
        <f t="shared" ca="1" si="104"/>
        <v>574.56050663882525</v>
      </c>
      <c r="AB599" s="418">
        <f t="shared" ca="1" si="105"/>
        <v>574.56050663882525</v>
      </c>
      <c r="AC599" s="418">
        <f t="shared" ca="1" si="106"/>
        <v>574.56050663882525</v>
      </c>
    </row>
    <row r="600" spans="19:29">
      <c r="S600" s="418">
        <f t="shared" si="107"/>
        <v>5.9599999999999174</v>
      </c>
      <c r="T600" s="418">
        <f t="shared" si="100"/>
        <v>0.83627313730014985</v>
      </c>
      <c r="U600" s="418">
        <f t="shared" ca="1" si="101"/>
        <v>1</v>
      </c>
      <c r="V600" s="418">
        <f t="shared" ca="1" si="108"/>
        <v>1.9246248640105326</v>
      </c>
      <c r="W600" s="418">
        <f t="shared" ca="1" si="109"/>
        <v>0</v>
      </c>
      <c r="X600" s="418">
        <f t="shared" ca="1" si="110"/>
        <v>1.9246248640105326</v>
      </c>
      <c r="Y600" s="418">
        <f t="shared" ca="1" si="102"/>
        <v>0</v>
      </c>
      <c r="Z600" s="418">
        <f t="shared" ca="1" si="103"/>
        <v>1.9246248640105326</v>
      </c>
      <c r="AA600" s="418">
        <f t="shared" ca="1" si="104"/>
        <v>577.38745920315978</v>
      </c>
      <c r="AB600" s="418">
        <f t="shared" ca="1" si="105"/>
        <v>577.38745920315978</v>
      </c>
      <c r="AC600" s="418">
        <f t="shared" ca="1" si="106"/>
        <v>577.38745920315978</v>
      </c>
    </row>
    <row r="601" spans="19:29">
      <c r="S601" s="418">
        <f t="shared" si="107"/>
        <v>5.9699999999999172</v>
      </c>
      <c r="T601" s="418">
        <f t="shared" si="100"/>
        <v>0.83602229298748809</v>
      </c>
      <c r="U601" s="418">
        <f t="shared" ca="1" si="101"/>
        <v>1</v>
      </c>
      <c r="V601" s="418">
        <f t="shared" ca="1" si="108"/>
        <v>1.9340936474611199</v>
      </c>
      <c r="W601" s="418">
        <f t="shared" ca="1" si="109"/>
        <v>0</v>
      </c>
      <c r="X601" s="418">
        <f t="shared" ca="1" si="110"/>
        <v>1.9340936474611199</v>
      </c>
      <c r="Y601" s="418">
        <f t="shared" ca="1" si="102"/>
        <v>0</v>
      </c>
      <c r="Z601" s="418">
        <f t="shared" ca="1" si="103"/>
        <v>1.9340936474611199</v>
      </c>
      <c r="AA601" s="418">
        <f t="shared" ca="1" si="104"/>
        <v>580.22809423833598</v>
      </c>
      <c r="AB601" s="418">
        <f t="shared" ca="1" si="105"/>
        <v>580.22809423833598</v>
      </c>
      <c r="AC601" s="418">
        <f t="shared" ca="1" si="106"/>
        <v>580.22809423833598</v>
      </c>
    </row>
    <row r="602" spans="19:29">
      <c r="S602" s="418">
        <f t="shared" si="107"/>
        <v>5.9799999999999169</v>
      </c>
      <c r="T602" s="418">
        <f t="shared" si="100"/>
        <v>0.83577152391683318</v>
      </c>
      <c r="U602" s="418">
        <f t="shared" ca="1" si="101"/>
        <v>1</v>
      </c>
      <c r="V602" s="418">
        <f t="shared" ca="1" si="108"/>
        <v>1.9436082524385443</v>
      </c>
      <c r="W602" s="418">
        <f t="shared" ca="1" si="109"/>
        <v>0</v>
      </c>
      <c r="X602" s="418">
        <f t="shared" ca="1" si="110"/>
        <v>1.9436082524385443</v>
      </c>
      <c r="Y602" s="418">
        <f t="shared" ca="1" si="102"/>
        <v>0</v>
      </c>
      <c r="Z602" s="418">
        <f t="shared" ca="1" si="103"/>
        <v>1.9436082524385443</v>
      </c>
      <c r="AA602" s="418">
        <f t="shared" ca="1" si="104"/>
        <v>583.08247573156325</v>
      </c>
      <c r="AB602" s="418">
        <f t="shared" ca="1" si="105"/>
        <v>583.08247573156325</v>
      </c>
      <c r="AC602" s="418">
        <f t="shared" ca="1" si="106"/>
        <v>583.08247573156325</v>
      </c>
    </row>
    <row r="603" spans="19:29">
      <c r="S603" s="418">
        <f t="shared" si="107"/>
        <v>5.9899999999999167</v>
      </c>
      <c r="T603" s="418">
        <f t="shared" si="100"/>
        <v>0.83552083006561595</v>
      </c>
      <c r="U603" s="418">
        <f t="shared" ca="1" si="101"/>
        <v>1</v>
      </c>
      <c r="V603" s="418">
        <f t="shared" ca="1" si="108"/>
        <v>1.9531688931574476</v>
      </c>
      <c r="W603" s="418">
        <f t="shared" ca="1" si="109"/>
        <v>0</v>
      </c>
      <c r="X603" s="418">
        <f t="shared" ca="1" si="110"/>
        <v>1.9531688931574476</v>
      </c>
      <c r="Y603" s="418">
        <f t="shared" ca="1" si="102"/>
        <v>0</v>
      </c>
      <c r="Z603" s="418">
        <f t="shared" ca="1" si="103"/>
        <v>1.9531688931574476</v>
      </c>
      <c r="AA603" s="418">
        <f t="shared" ca="1" si="104"/>
        <v>585.95066794723425</v>
      </c>
      <c r="AB603" s="418">
        <f t="shared" ca="1" si="105"/>
        <v>585.95066794723425</v>
      </c>
      <c r="AC603" s="418">
        <f t="shared" ca="1" si="106"/>
        <v>585.95066794723425</v>
      </c>
    </row>
    <row r="604" spans="19:29">
      <c r="S604" s="418">
        <f t="shared" si="107"/>
        <v>5.9999999999999165</v>
      </c>
      <c r="T604" s="418">
        <f t="shared" si="100"/>
        <v>0.83527021141127411</v>
      </c>
      <c r="U604" s="418">
        <f t="shared" ca="1" si="101"/>
        <v>1</v>
      </c>
      <c r="V604" s="418">
        <f t="shared" ca="1" si="108"/>
        <v>1.9627757847596849</v>
      </c>
      <c r="W604" s="418">
        <f t="shared" ca="1" si="109"/>
        <v>0</v>
      </c>
      <c r="X604" s="418">
        <f t="shared" ca="1" si="110"/>
        <v>1.9627757847596849</v>
      </c>
      <c r="Y604" s="418">
        <f t="shared" ca="1" si="102"/>
        <v>0</v>
      </c>
      <c r="Z604" s="418">
        <f t="shared" ca="1" si="103"/>
        <v>1.9627757847596849</v>
      </c>
      <c r="AA604" s="418">
        <f t="shared" ca="1" si="104"/>
        <v>588.8327354279055</v>
      </c>
      <c r="AB604" s="418">
        <f t="shared" ca="1" si="105"/>
        <v>588.8327354279055</v>
      </c>
      <c r="AC604" s="418">
        <f t="shared" ca="1" si="106"/>
        <v>588.8327354279055</v>
      </c>
    </row>
    <row r="605" spans="19:29">
      <c r="S605" s="418">
        <f t="shared" si="107"/>
        <v>6.0099999999999163</v>
      </c>
      <c r="T605" s="418">
        <f t="shared" si="100"/>
        <v>0.83501966793125182</v>
      </c>
      <c r="U605" s="418">
        <f t="shared" ca="1" si="101"/>
        <v>1</v>
      </c>
      <c r="V605" s="418">
        <f t="shared" ca="1" si="108"/>
        <v>1.9724291433175984</v>
      </c>
      <c r="W605" s="418">
        <f t="shared" ca="1" si="109"/>
        <v>0</v>
      </c>
      <c r="X605" s="418">
        <f t="shared" ca="1" si="110"/>
        <v>1.9724291433175984</v>
      </c>
      <c r="Y605" s="418">
        <f t="shared" ca="1" si="102"/>
        <v>0</v>
      </c>
      <c r="Z605" s="418">
        <f t="shared" ca="1" si="103"/>
        <v>1.9724291433175984</v>
      </c>
      <c r="AA605" s="418">
        <f t="shared" ca="1" si="104"/>
        <v>591.7287429952795</v>
      </c>
      <c r="AB605" s="418">
        <f t="shared" ca="1" si="105"/>
        <v>591.7287429952795</v>
      </c>
      <c r="AC605" s="418">
        <f t="shared" ca="1" si="106"/>
        <v>591.7287429952795</v>
      </c>
    </row>
    <row r="606" spans="19:29">
      <c r="S606" s="418">
        <f t="shared" si="107"/>
        <v>6.0199999999999161</v>
      </c>
      <c r="T606" s="418">
        <f t="shared" si="100"/>
        <v>0.83476919960300022</v>
      </c>
      <c r="U606" s="418">
        <f t="shared" ca="1" si="101"/>
        <v>1</v>
      </c>
      <c r="V606" s="418">
        <f t="shared" ca="1" si="108"/>
        <v>1.9821291858372945</v>
      </c>
      <c r="W606" s="418">
        <f t="shared" ca="1" si="109"/>
        <v>0</v>
      </c>
      <c r="X606" s="418">
        <f t="shared" ca="1" si="110"/>
        <v>1.9821291858372945</v>
      </c>
      <c r="Y606" s="418">
        <f t="shared" ca="1" si="102"/>
        <v>0</v>
      </c>
      <c r="Z606" s="418">
        <f t="shared" ca="1" si="103"/>
        <v>1.9821291858372945</v>
      </c>
      <c r="AA606" s="418">
        <f t="shared" ca="1" si="104"/>
        <v>594.63875575118834</v>
      </c>
      <c r="AB606" s="418">
        <f t="shared" ca="1" si="105"/>
        <v>594.63875575118834</v>
      </c>
      <c r="AC606" s="418">
        <f t="shared" ca="1" si="106"/>
        <v>594.63875575118834</v>
      </c>
    </row>
    <row r="607" spans="19:29">
      <c r="S607" s="418">
        <f t="shared" si="107"/>
        <v>6.0299999999999159</v>
      </c>
      <c r="T607" s="418">
        <f t="shared" si="100"/>
        <v>0.83451880640397713</v>
      </c>
      <c r="U607" s="418">
        <f t="shared" ca="1" si="101"/>
        <v>1</v>
      </c>
      <c r="V607" s="418">
        <f t="shared" ca="1" si="108"/>
        <v>1.9918761302619248</v>
      </c>
      <c r="W607" s="418">
        <f t="shared" ca="1" si="109"/>
        <v>0</v>
      </c>
      <c r="X607" s="418">
        <f t="shared" ca="1" si="110"/>
        <v>1.9918761302619248</v>
      </c>
      <c r="Y607" s="418">
        <f t="shared" ca="1" si="102"/>
        <v>0</v>
      </c>
      <c r="Z607" s="418">
        <f t="shared" ca="1" si="103"/>
        <v>1.9918761302619248</v>
      </c>
      <c r="AA607" s="418">
        <f t="shared" ca="1" si="104"/>
        <v>597.56283907857744</v>
      </c>
      <c r="AB607" s="418">
        <f t="shared" ca="1" si="105"/>
        <v>597.56283907857744</v>
      </c>
      <c r="AC607" s="418">
        <f t="shared" ca="1" si="106"/>
        <v>597.56283907857744</v>
      </c>
    </row>
    <row r="608" spans="19:29">
      <c r="S608" s="418">
        <f t="shared" si="107"/>
        <v>6.0399999999999157</v>
      </c>
      <c r="T608" s="418">
        <f t="shared" si="100"/>
        <v>0.83426848831164713</v>
      </c>
      <c r="U608" s="418">
        <f t="shared" ca="1" si="101"/>
        <v>1</v>
      </c>
      <c r="V608" s="418">
        <f t="shared" ca="1" si="108"/>
        <v>2.0016701954749716</v>
      </c>
      <c r="W608" s="418">
        <f t="shared" ca="1" si="109"/>
        <v>0</v>
      </c>
      <c r="X608" s="418">
        <f t="shared" ca="1" si="110"/>
        <v>2.0016701954749716</v>
      </c>
      <c r="Y608" s="418">
        <f t="shared" ca="1" si="102"/>
        <v>0</v>
      </c>
      <c r="Z608" s="418">
        <f t="shared" ca="1" si="103"/>
        <v>2.0016701954749716</v>
      </c>
      <c r="AA608" s="418">
        <f t="shared" ca="1" si="104"/>
        <v>600.50105864249144</v>
      </c>
      <c r="AB608" s="418">
        <f t="shared" ca="1" si="105"/>
        <v>600.50105864249144</v>
      </c>
      <c r="AC608" s="418">
        <f t="shared" ca="1" si="106"/>
        <v>600.50105864249144</v>
      </c>
    </row>
    <row r="609" spans="19:29">
      <c r="S609" s="418">
        <f t="shared" si="107"/>
        <v>6.0499999999999154</v>
      </c>
      <c r="T609" s="418">
        <f t="shared" si="100"/>
        <v>0.83401824530348168</v>
      </c>
      <c r="U609" s="418">
        <f t="shared" ca="1" si="101"/>
        <v>1</v>
      </c>
      <c r="V609" s="418">
        <f t="shared" ca="1" si="108"/>
        <v>2.0115116013035359</v>
      </c>
      <c r="W609" s="418">
        <f t="shared" ca="1" si="109"/>
        <v>0</v>
      </c>
      <c r="X609" s="418">
        <f t="shared" ca="1" si="110"/>
        <v>2.0115116013035359</v>
      </c>
      <c r="Y609" s="418">
        <f t="shared" ca="1" si="102"/>
        <v>0</v>
      </c>
      <c r="Z609" s="418">
        <f t="shared" ca="1" si="103"/>
        <v>2.0115116013035359</v>
      </c>
      <c r="AA609" s="418">
        <f t="shared" ca="1" si="104"/>
        <v>603.45348039106079</v>
      </c>
      <c r="AB609" s="418">
        <f t="shared" ca="1" si="105"/>
        <v>603.45348039106079</v>
      </c>
      <c r="AC609" s="418">
        <f t="shared" ca="1" si="106"/>
        <v>603.45348039106079</v>
      </c>
    </row>
    <row r="610" spans="19:29">
      <c r="S610" s="418">
        <f t="shared" si="107"/>
        <v>6.0599999999999152</v>
      </c>
      <c r="T610" s="418">
        <f t="shared" si="100"/>
        <v>0.8337680773569589</v>
      </c>
      <c r="U610" s="418">
        <f t="shared" ca="1" si="101"/>
        <v>1</v>
      </c>
      <c r="V610" s="418">
        <f t="shared" ca="1" si="108"/>
        <v>2.0214005685216296</v>
      </c>
      <c r="W610" s="418">
        <f t="shared" ca="1" si="109"/>
        <v>0</v>
      </c>
      <c r="X610" s="418">
        <f t="shared" ca="1" si="110"/>
        <v>2.0214005685216296</v>
      </c>
      <c r="Y610" s="418">
        <f t="shared" ca="1" si="102"/>
        <v>0</v>
      </c>
      <c r="Z610" s="418">
        <f t="shared" ca="1" si="103"/>
        <v>2.0214005685216296</v>
      </c>
      <c r="AA610" s="418">
        <f t="shared" ca="1" si="104"/>
        <v>606.42017055648887</v>
      </c>
      <c r="AB610" s="418">
        <f t="shared" ca="1" si="105"/>
        <v>606.42017055648887</v>
      </c>
      <c r="AC610" s="418">
        <f t="shared" ca="1" si="106"/>
        <v>606.42017055648887</v>
      </c>
    </row>
    <row r="611" spans="19:29">
      <c r="S611" s="418">
        <f t="shared" si="107"/>
        <v>6.069999999999915</v>
      </c>
      <c r="T611" s="418">
        <f t="shared" si="100"/>
        <v>0.8335179844495636</v>
      </c>
      <c r="U611" s="418">
        <f t="shared" ca="1" si="101"/>
        <v>1</v>
      </c>
      <c r="V611" s="418">
        <f t="shared" ca="1" si="108"/>
        <v>2.0313373188534705</v>
      </c>
      <c r="W611" s="418">
        <f t="shared" ca="1" si="109"/>
        <v>0</v>
      </c>
      <c r="X611" s="418">
        <f t="shared" ca="1" si="110"/>
        <v>2.0313373188534705</v>
      </c>
      <c r="Y611" s="418">
        <f t="shared" ca="1" si="102"/>
        <v>0</v>
      </c>
      <c r="Z611" s="418">
        <f t="shared" ca="1" si="103"/>
        <v>2.0313373188534705</v>
      </c>
      <c r="AA611" s="418">
        <f t="shared" ca="1" si="104"/>
        <v>609.40119565604118</v>
      </c>
      <c r="AB611" s="418">
        <f t="shared" ca="1" si="105"/>
        <v>609.40119565604118</v>
      </c>
      <c r="AC611" s="418">
        <f t="shared" ca="1" si="106"/>
        <v>609.40119565604118</v>
      </c>
    </row>
    <row r="612" spans="19:29">
      <c r="S612" s="418">
        <f t="shared" si="107"/>
        <v>6.0799999999999148</v>
      </c>
      <c r="T612" s="418">
        <f t="shared" si="100"/>
        <v>0.83326796655878754</v>
      </c>
      <c r="U612" s="418">
        <f t="shared" ca="1" si="101"/>
        <v>1</v>
      </c>
      <c r="V612" s="418">
        <f t="shared" ca="1" si="108"/>
        <v>2.0413220749767809</v>
      </c>
      <c r="W612" s="418">
        <f t="shared" ca="1" si="109"/>
        <v>0</v>
      </c>
      <c r="X612" s="418">
        <f t="shared" ca="1" si="110"/>
        <v>2.0413220749767809</v>
      </c>
      <c r="Y612" s="418">
        <f t="shared" ca="1" si="102"/>
        <v>0</v>
      </c>
      <c r="Z612" s="418">
        <f t="shared" ca="1" si="103"/>
        <v>2.0413220749767809</v>
      </c>
      <c r="AA612" s="418">
        <f t="shared" ca="1" si="104"/>
        <v>612.39662249303422</v>
      </c>
      <c r="AB612" s="418">
        <f t="shared" ca="1" si="105"/>
        <v>612.39662249303422</v>
      </c>
      <c r="AC612" s="418">
        <f t="shared" ca="1" si="106"/>
        <v>612.39662249303422</v>
      </c>
    </row>
    <row r="613" spans="19:29">
      <c r="S613" s="418">
        <f t="shared" si="107"/>
        <v>6.0899999999999146</v>
      </c>
      <c r="T613" s="418">
        <f t="shared" si="100"/>
        <v>0.83301802366212896</v>
      </c>
      <c r="U613" s="418">
        <f t="shared" ca="1" si="101"/>
        <v>1</v>
      </c>
      <c r="V613" s="418">
        <f t="shared" ca="1" si="108"/>
        <v>2.0513550605260904</v>
      </c>
      <c r="W613" s="418">
        <f t="shared" ca="1" si="109"/>
        <v>0</v>
      </c>
      <c r="X613" s="418">
        <f t="shared" ca="1" si="110"/>
        <v>2.0513550605260904</v>
      </c>
      <c r="Y613" s="418">
        <f t="shared" ca="1" si="102"/>
        <v>0</v>
      </c>
      <c r="Z613" s="418">
        <f t="shared" ca="1" si="103"/>
        <v>2.0513550605260904</v>
      </c>
      <c r="AA613" s="418">
        <f t="shared" ca="1" si="104"/>
        <v>615.40651815782712</v>
      </c>
      <c r="AB613" s="418">
        <f t="shared" ca="1" si="105"/>
        <v>615.40651815782712</v>
      </c>
      <c r="AC613" s="418">
        <f t="shared" ca="1" si="106"/>
        <v>615.40651815782712</v>
      </c>
    </row>
    <row r="614" spans="19:29">
      <c r="S614" s="418">
        <f t="shared" si="107"/>
        <v>6.0999999999999144</v>
      </c>
      <c r="T614" s="418">
        <f t="shared" si="100"/>
        <v>0.83276815573709306</v>
      </c>
      <c r="U614" s="418">
        <f t="shared" ca="1" si="101"/>
        <v>1</v>
      </c>
      <c r="V614" s="418">
        <f t="shared" ca="1" si="108"/>
        <v>2.0614365000960397</v>
      </c>
      <c r="W614" s="418">
        <f t="shared" ca="1" si="109"/>
        <v>0</v>
      </c>
      <c r="X614" s="418">
        <f t="shared" ca="1" si="110"/>
        <v>2.0614365000960397</v>
      </c>
      <c r="Y614" s="418">
        <f t="shared" ca="1" si="102"/>
        <v>0</v>
      </c>
      <c r="Z614" s="418">
        <f t="shared" ca="1" si="103"/>
        <v>2.0614365000960397</v>
      </c>
      <c r="AA614" s="418">
        <f t="shared" ca="1" si="104"/>
        <v>618.43095002881194</v>
      </c>
      <c r="AB614" s="418">
        <f t="shared" ca="1" si="105"/>
        <v>618.43095002881194</v>
      </c>
      <c r="AC614" s="418">
        <f t="shared" ca="1" si="106"/>
        <v>618.43095002881194</v>
      </c>
    </row>
    <row r="615" spans="19:29">
      <c r="S615" s="418">
        <f t="shared" si="107"/>
        <v>6.1099999999999142</v>
      </c>
      <c r="T615" s="418">
        <f t="shared" si="100"/>
        <v>0.83251836276119184</v>
      </c>
      <c r="U615" s="418">
        <f t="shared" ca="1" si="101"/>
        <v>1</v>
      </c>
      <c r="V615" s="418">
        <f t="shared" ca="1" si="108"/>
        <v>2.0715666192446895</v>
      </c>
      <c r="W615" s="418">
        <f t="shared" ca="1" si="109"/>
        <v>0</v>
      </c>
      <c r="X615" s="418">
        <f t="shared" ca="1" si="110"/>
        <v>2.0715666192446895</v>
      </c>
      <c r="Y615" s="418">
        <f t="shared" ca="1" si="102"/>
        <v>0</v>
      </c>
      <c r="Z615" s="418">
        <f t="shared" ca="1" si="103"/>
        <v>2.0715666192446895</v>
      </c>
      <c r="AA615" s="418">
        <f t="shared" ca="1" si="104"/>
        <v>621.46998577340685</v>
      </c>
      <c r="AB615" s="418">
        <f t="shared" ca="1" si="105"/>
        <v>621.46998577340685</v>
      </c>
      <c r="AC615" s="418">
        <f t="shared" ca="1" si="106"/>
        <v>621.46998577340685</v>
      </c>
    </row>
    <row r="616" spans="19:29">
      <c r="S616" s="418">
        <f t="shared" si="107"/>
        <v>6.119999999999914</v>
      </c>
      <c r="T616" s="418">
        <f t="shared" si="100"/>
        <v>0.83226864471194373</v>
      </c>
      <c r="U616" s="418">
        <f t="shared" ca="1" si="101"/>
        <v>1</v>
      </c>
      <c r="V616" s="418">
        <f t="shared" ca="1" si="108"/>
        <v>2.0817456444968307</v>
      </c>
      <c r="W616" s="418">
        <f t="shared" ca="1" si="109"/>
        <v>0</v>
      </c>
      <c r="X616" s="418">
        <f t="shared" ca="1" si="110"/>
        <v>2.0817456444968307</v>
      </c>
      <c r="Y616" s="418">
        <f t="shared" ca="1" si="102"/>
        <v>0</v>
      </c>
      <c r="Z616" s="418">
        <f t="shared" ca="1" si="103"/>
        <v>2.0817456444968307</v>
      </c>
      <c r="AA616" s="418">
        <f t="shared" ca="1" si="104"/>
        <v>624.52369334904927</v>
      </c>
      <c r="AB616" s="418">
        <f t="shared" ca="1" si="105"/>
        <v>624.52369334904927</v>
      </c>
      <c r="AC616" s="418">
        <f t="shared" ca="1" si="106"/>
        <v>624.52369334904927</v>
      </c>
    </row>
    <row r="617" spans="19:29">
      <c r="S617" s="418">
        <f t="shared" si="107"/>
        <v>6.1299999999999137</v>
      </c>
      <c r="T617" s="418">
        <f t="shared" si="100"/>
        <v>0.83201900156687425</v>
      </c>
      <c r="U617" s="418">
        <f t="shared" ca="1" si="101"/>
        <v>1</v>
      </c>
      <c r="V617" s="418">
        <f t="shared" ca="1" si="108"/>
        <v>2.0919738033472992</v>
      </c>
      <c r="W617" s="418">
        <f t="shared" ca="1" si="109"/>
        <v>0</v>
      </c>
      <c r="X617" s="418">
        <f t="shared" ca="1" si="110"/>
        <v>2.0919738033472992</v>
      </c>
      <c r="Y617" s="418">
        <f t="shared" ca="1" si="102"/>
        <v>0</v>
      </c>
      <c r="Z617" s="418">
        <f t="shared" ca="1" si="103"/>
        <v>2.0919738033472992</v>
      </c>
      <c r="AA617" s="418">
        <f t="shared" ca="1" si="104"/>
        <v>627.59214100418978</v>
      </c>
      <c r="AB617" s="418">
        <f t="shared" ca="1" si="105"/>
        <v>627.59214100418978</v>
      </c>
      <c r="AC617" s="418">
        <f t="shared" ca="1" si="106"/>
        <v>627.59214100418978</v>
      </c>
    </row>
    <row r="618" spans="19:29">
      <c r="S618" s="418">
        <f t="shared" si="107"/>
        <v>6.1399999999999135</v>
      </c>
      <c r="T618" s="418">
        <f t="shared" si="100"/>
        <v>0.83176943330351549</v>
      </c>
      <c r="U618" s="418">
        <f t="shared" ca="1" si="101"/>
        <v>1</v>
      </c>
      <c r="V618" s="418">
        <f t="shared" ca="1" si="108"/>
        <v>2.1022513242642904</v>
      </c>
      <c r="W618" s="418">
        <f t="shared" ca="1" si="109"/>
        <v>0</v>
      </c>
      <c r="X618" s="418">
        <f t="shared" ca="1" si="110"/>
        <v>2.1022513242642904</v>
      </c>
      <c r="Y618" s="418">
        <f t="shared" ca="1" si="102"/>
        <v>0</v>
      </c>
      <c r="Z618" s="418">
        <f t="shared" ca="1" si="103"/>
        <v>2.1022513242642904</v>
      </c>
      <c r="AA618" s="418">
        <f t="shared" ca="1" si="104"/>
        <v>630.67539727928715</v>
      </c>
      <c r="AB618" s="418">
        <f t="shared" ca="1" si="105"/>
        <v>630.67539727928715</v>
      </c>
      <c r="AC618" s="418">
        <f t="shared" ca="1" si="106"/>
        <v>630.67539727928715</v>
      </c>
    </row>
    <row r="619" spans="19:29">
      <c r="S619" s="418">
        <f t="shared" si="107"/>
        <v>6.1499999999999133</v>
      </c>
      <c r="T619" s="418">
        <f t="shared" si="100"/>
        <v>0.8315199398994062</v>
      </c>
      <c r="U619" s="418">
        <f t="shared" ca="1" si="101"/>
        <v>1</v>
      </c>
      <c r="V619" s="418">
        <f t="shared" ca="1" si="108"/>
        <v>2.1125784366926799</v>
      </c>
      <c r="W619" s="418">
        <f t="shared" ca="1" si="109"/>
        <v>0</v>
      </c>
      <c r="X619" s="418">
        <f t="shared" ca="1" si="110"/>
        <v>2.1125784366926799</v>
      </c>
      <c r="Y619" s="418">
        <f t="shared" ca="1" si="102"/>
        <v>0</v>
      </c>
      <c r="Z619" s="418">
        <f t="shared" ca="1" si="103"/>
        <v>2.1125784366926799</v>
      </c>
      <c r="AA619" s="418">
        <f t="shared" ca="1" si="104"/>
        <v>633.77353100780397</v>
      </c>
      <c r="AB619" s="418">
        <f t="shared" ca="1" si="105"/>
        <v>633.77353100780397</v>
      </c>
      <c r="AC619" s="418">
        <f t="shared" ca="1" si="106"/>
        <v>633.77353100780397</v>
      </c>
    </row>
    <row r="620" spans="19:29">
      <c r="S620" s="418">
        <f t="shared" si="107"/>
        <v>6.1599999999999131</v>
      </c>
      <c r="T620" s="418">
        <f t="shared" si="100"/>
        <v>0.83127052133209212</v>
      </c>
      <c r="U620" s="418">
        <f t="shared" ca="1" si="101"/>
        <v>1</v>
      </c>
      <c r="V620" s="418">
        <f t="shared" ca="1" si="108"/>
        <v>2.1229553710573441</v>
      </c>
      <c r="W620" s="418">
        <f t="shared" ca="1" si="109"/>
        <v>0</v>
      </c>
      <c r="X620" s="418">
        <f t="shared" ca="1" si="110"/>
        <v>2.1229553710573441</v>
      </c>
      <c r="Y620" s="418">
        <f t="shared" ca="1" si="102"/>
        <v>0</v>
      </c>
      <c r="Z620" s="418">
        <f t="shared" ca="1" si="103"/>
        <v>2.1229553710573441</v>
      </c>
      <c r="AA620" s="418">
        <f t="shared" ca="1" si="104"/>
        <v>636.88661131720323</v>
      </c>
      <c r="AB620" s="418">
        <f t="shared" ca="1" si="105"/>
        <v>636.88661131720323</v>
      </c>
      <c r="AC620" s="418">
        <f t="shared" ca="1" si="106"/>
        <v>636.88661131720323</v>
      </c>
    </row>
    <row r="621" spans="19:29">
      <c r="S621" s="418">
        <f t="shared" si="107"/>
        <v>6.1699999999999129</v>
      </c>
      <c r="T621" s="418">
        <f t="shared" si="100"/>
        <v>0.83102117757912553</v>
      </c>
      <c r="U621" s="418">
        <f t="shared" ca="1" si="101"/>
        <v>1</v>
      </c>
      <c r="V621" s="418">
        <f t="shared" ca="1" si="108"/>
        <v>2.1333823587664851</v>
      </c>
      <c r="W621" s="418">
        <f t="shared" ca="1" si="109"/>
        <v>0</v>
      </c>
      <c r="X621" s="418">
        <f t="shared" ca="1" si="110"/>
        <v>2.1333823587664851</v>
      </c>
      <c r="Y621" s="418">
        <f t="shared" ca="1" si="102"/>
        <v>0</v>
      </c>
      <c r="Z621" s="418">
        <f t="shared" ca="1" si="103"/>
        <v>2.1333823587664851</v>
      </c>
      <c r="AA621" s="418">
        <f t="shared" ca="1" si="104"/>
        <v>640.01470762994552</v>
      </c>
      <c r="AB621" s="418">
        <f t="shared" ca="1" si="105"/>
        <v>640.01470762994552</v>
      </c>
      <c r="AC621" s="418">
        <f t="shared" ca="1" si="106"/>
        <v>640.01470762994552</v>
      </c>
    </row>
    <row r="622" spans="19:29">
      <c r="S622" s="418">
        <f t="shared" si="107"/>
        <v>6.1799999999999127</v>
      </c>
      <c r="T622" s="418">
        <f t="shared" si="100"/>
        <v>0.83077190861806549</v>
      </c>
      <c r="U622" s="418">
        <f t="shared" ca="1" si="101"/>
        <v>1</v>
      </c>
      <c r="V622" s="418">
        <f t="shared" ca="1" si="108"/>
        <v>2.143859632214955</v>
      </c>
      <c r="W622" s="418">
        <f t="shared" ca="1" si="109"/>
        <v>0</v>
      </c>
      <c r="X622" s="418">
        <f t="shared" ca="1" si="110"/>
        <v>2.143859632214955</v>
      </c>
      <c r="Y622" s="418">
        <f t="shared" ca="1" si="102"/>
        <v>0</v>
      </c>
      <c r="Z622" s="418">
        <f t="shared" ca="1" si="103"/>
        <v>2.143859632214955</v>
      </c>
      <c r="AA622" s="418">
        <f t="shared" ca="1" si="104"/>
        <v>643.15788966448645</v>
      </c>
      <c r="AB622" s="418">
        <f t="shared" ca="1" si="105"/>
        <v>643.15788966448645</v>
      </c>
      <c r="AC622" s="418">
        <f t="shared" ca="1" si="106"/>
        <v>643.15788966448645</v>
      </c>
    </row>
    <row r="623" spans="19:29">
      <c r="S623" s="418">
        <f t="shared" si="107"/>
        <v>6.1899999999999125</v>
      </c>
      <c r="T623" s="418">
        <f t="shared" si="100"/>
        <v>0.83052271442647774</v>
      </c>
      <c r="U623" s="418">
        <f t="shared" ca="1" si="101"/>
        <v>1</v>
      </c>
      <c r="V623" s="418">
        <f t="shared" ca="1" si="108"/>
        <v>2.1543874247875863</v>
      </c>
      <c r="W623" s="418">
        <f t="shared" ca="1" si="109"/>
        <v>0</v>
      </c>
      <c r="X623" s="418">
        <f t="shared" ca="1" si="110"/>
        <v>2.1543874247875863</v>
      </c>
      <c r="Y623" s="418">
        <f t="shared" ca="1" si="102"/>
        <v>0</v>
      </c>
      <c r="Z623" s="418">
        <f t="shared" ca="1" si="103"/>
        <v>2.1543874247875863</v>
      </c>
      <c r="AA623" s="418">
        <f t="shared" ca="1" si="104"/>
        <v>646.31622743627588</v>
      </c>
      <c r="AB623" s="418">
        <f t="shared" ca="1" si="105"/>
        <v>646.31622743627588</v>
      </c>
      <c r="AC623" s="418">
        <f t="shared" ca="1" si="106"/>
        <v>646.31622743627588</v>
      </c>
    </row>
    <row r="624" spans="19:29">
      <c r="S624" s="418">
        <f t="shared" si="107"/>
        <v>6.1999999999999122</v>
      </c>
      <c r="T624" s="418">
        <f t="shared" si="100"/>
        <v>0.83027359498193487</v>
      </c>
      <c r="U624" s="418">
        <f t="shared" ca="1" si="101"/>
        <v>1</v>
      </c>
      <c r="V624" s="418">
        <f t="shared" ca="1" si="108"/>
        <v>2.1649659708625206</v>
      </c>
      <c r="W624" s="418">
        <f t="shared" ca="1" si="109"/>
        <v>0</v>
      </c>
      <c r="X624" s="418">
        <f t="shared" ca="1" si="110"/>
        <v>2.1649659708625206</v>
      </c>
      <c r="Y624" s="418">
        <f t="shared" ca="1" si="102"/>
        <v>0</v>
      </c>
      <c r="Z624" s="418">
        <f t="shared" ca="1" si="103"/>
        <v>2.1649659708625206</v>
      </c>
      <c r="AA624" s="418">
        <f t="shared" ca="1" si="104"/>
        <v>649.48979125875621</v>
      </c>
      <c r="AB624" s="418">
        <f t="shared" ca="1" si="105"/>
        <v>649.48979125875621</v>
      </c>
      <c r="AC624" s="418">
        <f t="shared" ca="1" si="106"/>
        <v>649.48979125875621</v>
      </c>
    </row>
    <row r="625" spans="19:29">
      <c r="S625" s="418">
        <f t="shared" si="107"/>
        <v>6.209999999999912</v>
      </c>
      <c r="T625" s="418">
        <f t="shared" si="100"/>
        <v>0.83002455026201616</v>
      </c>
      <c r="U625" s="418">
        <f t="shared" ca="1" si="101"/>
        <v>1</v>
      </c>
      <c r="V625" s="418">
        <f t="shared" ca="1" si="108"/>
        <v>2.1755955058145418</v>
      </c>
      <c r="W625" s="418">
        <f t="shared" ca="1" si="109"/>
        <v>0</v>
      </c>
      <c r="X625" s="418">
        <f t="shared" ca="1" si="110"/>
        <v>2.1755955058145418</v>
      </c>
      <c r="Y625" s="418">
        <f t="shared" ca="1" si="102"/>
        <v>0</v>
      </c>
      <c r="Z625" s="418">
        <f t="shared" ca="1" si="103"/>
        <v>2.1755955058145418</v>
      </c>
      <c r="AA625" s="418">
        <f t="shared" ca="1" si="104"/>
        <v>652.67865174436247</v>
      </c>
      <c r="AB625" s="418">
        <f t="shared" ca="1" si="105"/>
        <v>652.67865174436247</v>
      </c>
      <c r="AC625" s="418">
        <f t="shared" ca="1" si="106"/>
        <v>652.67865174436247</v>
      </c>
    </row>
    <row r="626" spans="19:29">
      <c r="S626" s="418">
        <f t="shared" si="107"/>
        <v>6.2199999999999118</v>
      </c>
      <c r="T626" s="418">
        <f t="shared" si="100"/>
        <v>0.82977558024430742</v>
      </c>
      <c r="U626" s="418">
        <f t="shared" ca="1" si="101"/>
        <v>1</v>
      </c>
      <c r="V626" s="418">
        <f t="shared" ca="1" si="108"/>
        <v>2.1862762660184094</v>
      </c>
      <c r="W626" s="418">
        <f t="shared" ca="1" si="109"/>
        <v>0</v>
      </c>
      <c r="X626" s="418">
        <f t="shared" ca="1" si="110"/>
        <v>2.1862762660184094</v>
      </c>
      <c r="Y626" s="418">
        <f t="shared" ca="1" si="102"/>
        <v>0</v>
      </c>
      <c r="Z626" s="418">
        <f t="shared" ca="1" si="103"/>
        <v>2.1862762660184094</v>
      </c>
      <c r="AA626" s="418">
        <f t="shared" ca="1" si="104"/>
        <v>655.88287980552286</v>
      </c>
      <c r="AB626" s="418">
        <f t="shared" ca="1" si="105"/>
        <v>655.88287980552286</v>
      </c>
      <c r="AC626" s="418">
        <f t="shared" ca="1" si="106"/>
        <v>655.88287980552286</v>
      </c>
    </row>
    <row r="627" spans="19:29">
      <c r="S627" s="418">
        <f t="shared" si="107"/>
        <v>6.2299999999999116</v>
      </c>
      <c r="T627" s="418">
        <f t="shared" si="100"/>
        <v>0.82952668490640158</v>
      </c>
      <c r="U627" s="418">
        <f t="shared" ca="1" si="101"/>
        <v>1</v>
      </c>
      <c r="V627" s="418">
        <f t="shared" ca="1" si="108"/>
        <v>2.197008488852195</v>
      </c>
      <c r="W627" s="418">
        <f t="shared" ca="1" si="109"/>
        <v>0</v>
      </c>
      <c r="X627" s="418">
        <f t="shared" ca="1" si="110"/>
        <v>2.197008488852195</v>
      </c>
      <c r="Y627" s="418">
        <f t="shared" ca="1" si="102"/>
        <v>0</v>
      </c>
      <c r="Z627" s="418">
        <f t="shared" ca="1" si="103"/>
        <v>2.197008488852195</v>
      </c>
      <c r="AA627" s="418">
        <f t="shared" ca="1" si="104"/>
        <v>659.10254665565856</v>
      </c>
      <c r="AB627" s="418">
        <f t="shared" ca="1" si="105"/>
        <v>659.10254665565856</v>
      </c>
      <c r="AC627" s="418">
        <f t="shared" ca="1" si="106"/>
        <v>659.10254665565856</v>
      </c>
    </row>
    <row r="628" spans="19:29">
      <c r="S628" s="418">
        <f t="shared" si="107"/>
        <v>6.2399999999999114</v>
      </c>
      <c r="T628" s="418">
        <f t="shared" si="100"/>
        <v>0.82927786422589789</v>
      </c>
      <c r="U628" s="418">
        <f t="shared" ca="1" si="101"/>
        <v>1</v>
      </c>
      <c r="V628" s="418">
        <f t="shared" ca="1" si="108"/>
        <v>2.207792412700619</v>
      </c>
      <c r="W628" s="418">
        <f t="shared" ca="1" si="109"/>
        <v>0</v>
      </c>
      <c r="X628" s="418">
        <f t="shared" ca="1" si="110"/>
        <v>2.207792412700619</v>
      </c>
      <c r="Y628" s="418">
        <f t="shared" ca="1" si="102"/>
        <v>0</v>
      </c>
      <c r="Z628" s="418">
        <f t="shared" ca="1" si="103"/>
        <v>2.207792412700619</v>
      </c>
      <c r="AA628" s="418">
        <f t="shared" ca="1" si="104"/>
        <v>662.33772381018571</v>
      </c>
      <c r="AB628" s="418">
        <f t="shared" ca="1" si="105"/>
        <v>662.33772381018571</v>
      </c>
      <c r="AC628" s="418">
        <f t="shared" ca="1" si="106"/>
        <v>662.33772381018571</v>
      </c>
    </row>
    <row r="629" spans="19:29">
      <c r="S629" s="418">
        <f t="shared" si="107"/>
        <v>6.2499999999999112</v>
      </c>
      <c r="T629" s="418">
        <f t="shared" si="100"/>
        <v>0.82902911818040259</v>
      </c>
      <c r="U629" s="418">
        <f t="shared" ca="1" si="101"/>
        <v>1</v>
      </c>
      <c r="V629" s="418">
        <f t="shared" ca="1" si="108"/>
        <v>2.2186282769583898</v>
      </c>
      <c r="W629" s="418">
        <f t="shared" ca="1" si="109"/>
        <v>0</v>
      </c>
      <c r="X629" s="418">
        <f t="shared" ca="1" si="110"/>
        <v>2.2186282769583898</v>
      </c>
      <c r="Y629" s="418">
        <f t="shared" ca="1" si="102"/>
        <v>0</v>
      </c>
      <c r="Z629" s="418">
        <f t="shared" ca="1" si="103"/>
        <v>2.2186282769583898</v>
      </c>
      <c r="AA629" s="418">
        <f t="shared" ca="1" si="104"/>
        <v>665.58848308751692</v>
      </c>
      <c r="AB629" s="418">
        <f t="shared" ca="1" si="105"/>
        <v>665.58848308751692</v>
      </c>
      <c r="AC629" s="418">
        <f t="shared" ca="1" si="106"/>
        <v>665.58848308751692</v>
      </c>
    </row>
    <row r="630" spans="19:29">
      <c r="S630" s="418">
        <f t="shared" si="107"/>
        <v>6.259999999999911</v>
      </c>
      <c r="T630" s="418">
        <f t="shared" si="100"/>
        <v>0.82878044674752838</v>
      </c>
      <c r="U630" s="418">
        <f t="shared" ca="1" si="101"/>
        <v>1</v>
      </c>
      <c r="V630" s="418">
        <f t="shared" ca="1" si="108"/>
        <v>2.2295163220335437</v>
      </c>
      <c r="W630" s="418">
        <f t="shared" ca="1" si="109"/>
        <v>0</v>
      </c>
      <c r="X630" s="418">
        <f t="shared" ca="1" si="110"/>
        <v>2.2295163220335437</v>
      </c>
      <c r="Y630" s="418">
        <f t="shared" ca="1" si="102"/>
        <v>0</v>
      </c>
      <c r="Z630" s="418">
        <f t="shared" ca="1" si="103"/>
        <v>2.2295163220335437</v>
      </c>
      <c r="AA630" s="418">
        <f t="shared" ca="1" si="104"/>
        <v>668.85489661006307</v>
      </c>
      <c r="AB630" s="418">
        <f t="shared" ca="1" si="105"/>
        <v>668.85489661006307</v>
      </c>
      <c r="AC630" s="418">
        <f t="shared" ca="1" si="106"/>
        <v>668.85489661006307</v>
      </c>
    </row>
    <row r="631" spans="19:29">
      <c r="S631" s="418">
        <f t="shared" si="107"/>
        <v>6.2699999999999108</v>
      </c>
      <c r="T631" s="418">
        <f t="shared" si="100"/>
        <v>0.82853184990489503</v>
      </c>
      <c r="U631" s="418">
        <f t="shared" ca="1" si="101"/>
        <v>1</v>
      </c>
      <c r="V631" s="418">
        <f t="shared" ca="1" si="108"/>
        <v>2.2404567893507856</v>
      </c>
      <c r="W631" s="418">
        <f t="shared" ca="1" si="109"/>
        <v>0</v>
      </c>
      <c r="X631" s="418">
        <f t="shared" ca="1" si="110"/>
        <v>2.2404567893507856</v>
      </c>
      <c r="Y631" s="418">
        <f t="shared" ca="1" si="102"/>
        <v>0</v>
      </c>
      <c r="Z631" s="418">
        <f t="shared" ca="1" si="103"/>
        <v>2.2404567893507856</v>
      </c>
      <c r="AA631" s="418">
        <f t="shared" ca="1" si="104"/>
        <v>672.13703680523565</v>
      </c>
      <c r="AB631" s="418">
        <f t="shared" ca="1" si="105"/>
        <v>672.13703680523565</v>
      </c>
      <c r="AC631" s="418">
        <f t="shared" ca="1" si="106"/>
        <v>672.13703680523565</v>
      </c>
    </row>
    <row r="632" spans="19:29">
      <c r="S632" s="418">
        <f t="shared" si="107"/>
        <v>6.2799999999999105</v>
      </c>
      <c r="T632" s="418">
        <f t="shared" si="100"/>
        <v>0.82828332763012869</v>
      </c>
      <c r="U632" s="418">
        <f t="shared" ca="1" si="101"/>
        <v>1</v>
      </c>
      <c r="V632" s="418">
        <f t="shared" ca="1" si="108"/>
        <v>2.2514499213548334</v>
      </c>
      <c r="W632" s="418">
        <f t="shared" ca="1" si="109"/>
        <v>0</v>
      </c>
      <c r="X632" s="418">
        <f t="shared" ca="1" si="110"/>
        <v>2.2514499213548334</v>
      </c>
      <c r="Y632" s="418">
        <f t="shared" ca="1" si="102"/>
        <v>0</v>
      </c>
      <c r="Z632" s="418">
        <f t="shared" ca="1" si="103"/>
        <v>2.2514499213548334</v>
      </c>
      <c r="AA632" s="418">
        <f t="shared" ca="1" si="104"/>
        <v>675.43497640645001</v>
      </c>
      <c r="AB632" s="418">
        <f t="shared" ca="1" si="105"/>
        <v>675.43497640645001</v>
      </c>
      <c r="AC632" s="418">
        <f t="shared" ca="1" si="106"/>
        <v>675.43497640645001</v>
      </c>
    </row>
    <row r="633" spans="19:29">
      <c r="S633" s="418">
        <f t="shared" si="107"/>
        <v>6.2899999999999103</v>
      </c>
      <c r="T633" s="418">
        <f t="shared" si="100"/>
        <v>0.82803487990086244</v>
      </c>
      <c r="U633" s="418">
        <f t="shared" ca="1" si="101"/>
        <v>1</v>
      </c>
      <c r="V633" s="418">
        <f t="shared" ca="1" si="108"/>
        <v>2.2624959615137588</v>
      </c>
      <c r="W633" s="418">
        <f t="shared" ca="1" si="109"/>
        <v>0</v>
      </c>
      <c r="X633" s="418">
        <f t="shared" ca="1" si="110"/>
        <v>2.2624959615137588</v>
      </c>
      <c r="Y633" s="418">
        <f t="shared" ca="1" si="102"/>
        <v>0</v>
      </c>
      <c r="Z633" s="418">
        <f t="shared" ca="1" si="103"/>
        <v>2.2624959615137588</v>
      </c>
      <c r="AA633" s="418">
        <f t="shared" ca="1" si="104"/>
        <v>678.74878845412763</v>
      </c>
      <c r="AB633" s="418">
        <f t="shared" ca="1" si="105"/>
        <v>678.74878845412763</v>
      </c>
      <c r="AC633" s="418">
        <f t="shared" ca="1" si="106"/>
        <v>678.74878845412763</v>
      </c>
    </row>
    <row r="634" spans="19:29">
      <c r="S634" s="418">
        <f t="shared" si="107"/>
        <v>6.2999999999999101</v>
      </c>
      <c r="T634" s="418">
        <f t="shared" si="100"/>
        <v>0.82778650669473586</v>
      </c>
      <c r="U634" s="418">
        <f t="shared" ca="1" si="101"/>
        <v>1</v>
      </c>
      <c r="V634" s="418">
        <f t="shared" ca="1" si="108"/>
        <v>2.2735951543223329</v>
      </c>
      <c r="W634" s="418">
        <f t="shared" ca="1" si="109"/>
        <v>0</v>
      </c>
      <c r="X634" s="418">
        <f t="shared" ca="1" si="110"/>
        <v>2.2735951543223329</v>
      </c>
      <c r="Y634" s="418">
        <f t="shared" ca="1" si="102"/>
        <v>0</v>
      </c>
      <c r="Z634" s="418">
        <f t="shared" ca="1" si="103"/>
        <v>2.2735951543223329</v>
      </c>
      <c r="AA634" s="418">
        <f t="shared" ca="1" si="104"/>
        <v>682.07854629669987</v>
      </c>
      <c r="AB634" s="418">
        <f t="shared" ca="1" si="105"/>
        <v>682.07854629669987</v>
      </c>
      <c r="AC634" s="418">
        <f t="shared" ca="1" si="106"/>
        <v>682.07854629669987</v>
      </c>
    </row>
    <row r="635" spans="19:29">
      <c r="S635" s="418">
        <f t="shared" si="107"/>
        <v>6.3099999999999099</v>
      </c>
      <c r="T635" s="418">
        <f t="shared" si="100"/>
        <v>0.82753820798939548</v>
      </c>
      <c r="U635" s="418">
        <f t="shared" ca="1" si="101"/>
        <v>1</v>
      </c>
      <c r="V635" s="418">
        <f t="shared" ca="1" si="108"/>
        <v>2.2847477453053715</v>
      </c>
      <c r="W635" s="418">
        <f t="shared" ca="1" si="109"/>
        <v>0</v>
      </c>
      <c r="X635" s="418">
        <f t="shared" ca="1" si="110"/>
        <v>2.2847477453053715</v>
      </c>
      <c r="Y635" s="418">
        <f t="shared" ca="1" si="102"/>
        <v>0</v>
      </c>
      <c r="Z635" s="418">
        <f t="shared" ca="1" si="103"/>
        <v>2.2847477453053715</v>
      </c>
      <c r="AA635" s="418">
        <f t="shared" ca="1" si="104"/>
        <v>685.42432359161148</v>
      </c>
      <c r="AB635" s="418">
        <f t="shared" ca="1" si="105"/>
        <v>685.42432359161148</v>
      </c>
      <c r="AC635" s="418">
        <f t="shared" ca="1" si="106"/>
        <v>685.42432359161148</v>
      </c>
    </row>
    <row r="636" spans="19:29">
      <c r="S636" s="418">
        <f t="shared" si="107"/>
        <v>6.3199999999999097</v>
      </c>
      <c r="T636" s="418">
        <f t="shared" si="100"/>
        <v>0.82728998376249441</v>
      </c>
      <c r="U636" s="418">
        <f t="shared" ca="1" si="101"/>
        <v>1</v>
      </c>
      <c r="V636" s="418">
        <f t="shared" ca="1" si="108"/>
        <v>2.2959539810210785</v>
      </c>
      <c r="W636" s="418">
        <f t="shared" ca="1" si="109"/>
        <v>0</v>
      </c>
      <c r="X636" s="418">
        <f t="shared" ca="1" si="110"/>
        <v>2.2959539810210785</v>
      </c>
      <c r="Y636" s="418">
        <f t="shared" ca="1" si="102"/>
        <v>0</v>
      </c>
      <c r="Z636" s="418">
        <f t="shared" ca="1" si="103"/>
        <v>2.2959539810210785</v>
      </c>
      <c r="AA636" s="418">
        <f t="shared" ca="1" si="104"/>
        <v>688.78619430632352</v>
      </c>
      <c r="AB636" s="418">
        <f t="shared" ca="1" si="105"/>
        <v>688.78619430632352</v>
      </c>
      <c r="AC636" s="418">
        <f t="shared" ca="1" si="106"/>
        <v>688.78619430632352</v>
      </c>
    </row>
    <row r="637" spans="19:29">
      <c r="S637" s="418">
        <f t="shared" si="107"/>
        <v>6.3299999999999095</v>
      </c>
      <c r="T637" s="418">
        <f t="shared" si="100"/>
        <v>0.8270418339916924</v>
      </c>
      <c r="U637" s="418">
        <f t="shared" ca="1" si="101"/>
        <v>1</v>
      </c>
      <c r="V637" s="418">
        <f t="shared" ca="1" si="108"/>
        <v>2.3072141090643936</v>
      </c>
      <c r="W637" s="418">
        <f t="shared" ca="1" si="109"/>
        <v>0</v>
      </c>
      <c r="X637" s="418">
        <f t="shared" ca="1" si="110"/>
        <v>2.3072141090643936</v>
      </c>
      <c r="Y637" s="418">
        <f t="shared" ca="1" si="102"/>
        <v>0</v>
      </c>
      <c r="Z637" s="418">
        <f t="shared" ca="1" si="103"/>
        <v>2.3072141090643936</v>
      </c>
      <c r="AA637" s="418">
        <f t="shared" ca="1" si="104"/>
        <v>692.16423271931808</v>
      </c>
      <c r="AB637" s="418">
        <f t="shared" ca="1" si="105"/>
        <v>692.16423271931808</v>
      </c>
      <c r="AC637" s="418">
        <f t="shared" ca="1" si="106"/>
        <v>692.16423271931808</v>
      </c>
    </row>
    <row r="638" spans="19:29">
      <c r="S638" s="418">
        <f t="shared" si="107"/>
        <v>6.3399999999999093</v>
      </c>
      <c r="T638" s="418">
        <f t="shared" si="100"/>
        <v>0.82679375865465599</v>
      </c>
      <c r="U638" s="418">
        <f t="shared" ca="1" si="101"/>
        <v>1</v>
      </c>
      <c r="V638" s="418">
        <f t="shared" ca="1" si="108"/>
        <v>2.3185283780703378</v>
      </c>
      <c r="W638" s="418">
        <f t="shared" ca="1" si="109"/>
        <v>0</v>
      </c>
      <c r="X638" s="418">
        <f t="shared" ca="1" si="110"/>
        <v>2.3185283780703378</v>
      </c>
      <c r="Y638" s="418">
        <f t="shared" ca="1" si="102"/>
        <v>0</v>
      </c>
      <c r="Z638" s="418">
        <f t="shared" ca="1" si="103"/>
        <v>2.3185283780703378</v>
      </c>
      <c r="AA638" s="418">
        <f t="shared" ca="1" si="104"/>
        <v>695.55851342110134</v>
      </c>
      <c r="AB638" s="418">
        <f t="shared" ca="1" si="105"/>
        <v>695.55851342110134</v>
      </c>
      <c r="AC638" s="418">
        <f t="shared" ca="1" si="106"/>
        <v>695.55851342110134</v>
      </c>
    </row>
    <row r="639" spans="19:29">
      <c r="S639" s="418">
        <f t="shared" si="107"/>
        <v>6.3499999999999091</v>
      </c>
      <c r="T639" s="418">
        <f t="shared" si="100"/>
        <v>0.82654575772905847</v>
      </c>
      <c r="U639" s="418">
        <f t="shared" ca="1" si="101"/>
        <v>1</v>
      </c>
      <c r="V639" s="418">
        <f t="shared" ca="1" si="108"/>
        <v>2.3298970377173598</v>
      </c>
      <c r="W639" s="418">
        <f t="shared" ca="1" si="109"/>
        <v>0</v>
      </c>
      <c r="X639" s="418">
        <f t="shared" ca="1" si="110"/>
        <v>2.3298970377173598</v>
      </c>
      <c r="Y639" s="418">
        <f t="shared" ca="1" si="102"/>
        <v>0</v>
      </c>
      <c r="Z639" s="418">
        <f t="shared" ca="1" si="103"/>
        <v>2.3298970377173598</v>
      </c>
      <c r="AA639" s="418">
        <f t="shared" ca="1" si="104"/>
        <v>698.9691113152079</v>
      </c>
      <c r="AB639" s="418">
        <f t="shared" ca="1" si="105"/>
        <v>698.9691113152079</v>
      </c>
      <c r="AC639" s="418">
        <f t="shared" ca="1" si="106"/>
        <v>698.9691113152079</v>
      </c>
    </row>
    <row r="640" spans="19:29">
      <c r="S640" s="418">
        <f t="shared" si="107"/>
        <v>6.3599999999999088</v>
      </c>
      <c r="T640" s="418">
        <f t="shared" si="100"/>
        <v>0.82629783119257971</v>
      </c>
      <c r="U640" s="418">
        <f t="shared" ca="1" si="101"/>
        <v>1</v>
      </c>
      <c r="V640" s="418">
        <f t="shared" ca="1" si="108"/>
        <v>2.3413203387306813</v>
      </c>
      <c r="W640" s="418">
        <f t="shared" ca="1" si="109"/>
        <v>0</v>
      </c>
      <c r="X640" s="418">
        <f t="shared" ca="1" si="110"/>
        <v>2.3413203387306813</v>
      </c>
      <c r="Y640" s="418">
        <f t="shared" ca="1" si="102"/>
        <v>0</v>
      </c>
      <c r="Z640" s="418">
        <f t="shared" ca="1" si="103"/>
        <v>2.3413203387306813</v>
      </c>
      <c r="AA640" s="418">
        <f t="shared" ca="1" si="104"/>
        <v>702.39610161920439</v>
      </c>
      <c r="AB640" s="418">
        <f t="shared" ca="1" si="105"/>
        <v>702.39610161920439</v>
      </c>
      <c r="AC640" s="418">
        <f t="shared" ca="1" si="106"/>
        <v>702.39610161920439</v>
      </c>
    </row>
    <row r="641" spans="19:29">
      <c r="S641" s="418">
        <f t="shared" si="107"/>
        <v>6.3699999999999086</v>
      </c>
      <c r="T641" s="418">
        <f t="shared" si="100"/>
        <v>0.82604997902290622</v>
      </c>
      <c r="U641" s="418">
        <f t="shared" ca="1" si="101"/>
        <v>1</v>
      </c>
      <c r="V641" s="418">
        <f t="shared" ca="1" si="108"/>
        <v>2.3527985328856449</v>
      </c>
      <c r="W641" s="418">
        <f t="shared" ca="1" si="109"/>
        <v>0</v>
      </c>
      <c r="X641" s="418">
        <f t="shared" ca="1" si="110"/>
        <v>2.3527985328856449</v>
      </c>
      <c r="Y641" s="418">
        <f t="shared" ca="1" si="102"/>
        <v>0</v>
      </c>
      <c r="Z641" s="418">
        <f t="shared" ca="1" si="103"/>
        <v>2.3527985328856449</v>
      </c>
      <c r="AA641" s="418">
        <f t="shared" ca="1" si="104"/>
        <v>705.83955986569345</v>
      </c>
      <c r="AB641" s="418">
        <f t="shared" ca="1" si="105"/>
        <v>705.83955986569345</v>
      </c>
      <c r="AC641" s="418">
        <f t="shared" ca="1" si="106"/>
        <v>705.83955986569345</v>
      </c>
    </row>
    <row r="642" spans="19:29">
      <c r="S642" s="418">
        <f t="shared" si="107"/>
        <v>6.3799999999999084</v>
      </c>
      <c r="T642" s="418">
        <f t="shared" si="100"/>
        <v>0.82580220119773151</v>
      </c>
      <c r="U642" s="418">
        <f t="shared" ca="1" si="101"/>
        <v>1</v>
      </c>
      <c r="V642" s="418">
        <f t="shared" ca="1" si="108"/>
        <v>2.3643318730110585</v>
      </c>
      <c r="W642" s="418">
        <f t="shared" ca="1" si="109"/>
        <v>0</v>
      </c>
      <c r="X642" s="418">
        <f t="shared" ca="1" si="110"/>
        <v>2.3643318730110585</v>
      </c>
      <c r="Y642" s="418">
        <f t="shared" ca="1" si="102"/>
        <v>0</v>
      </c>
      <c r="Z642" s="418">
        <f t="shared" ca="1" si="103"/>
        <v>2.3643318730110585</v>
      </c>
      <c r="AA642" s="418">
        <f t="shared" ca="1" si="104"/>
        <v>709.29956190331757</v>
      </c>
      <c r="AB642" s="418">
        <f t="shared" ca="1" si="105"/>
        <v>709.29956190331757</v>
      </c>
      <c r="AC642" s="418">
        <f t="shared" ca="1" si="106"/>
        <v>709.29956190331757</v>
      </c>
    </row>
    <row r="643" spans="19:29">
      <c r="S643" s="418">
        <f t="shared" si="107"/>
        <v>6.3899999999999082</v>
      </c>
      <c r="T643" s="418">
        <f t="shared" si="100"/>
        <v>0.82555449769475542</v>
      </c>
      <c r="U643" s="418">
        <f t="shared" ca="1" si="101"/>
        <v>1</v>
      </c>
      <c r="V643" s="418">
        <f t="shared" ca="1" si="108"/>
        <v>2.3759206129925414</v>
      </c>
      <c r="W643" s="418">
        <f t="shared" ca="1" si="109"/>
        <v>0</v>
      </c>
      <c r="X643" s="418">
        <f t="shared" ca="1" si="110"/>
        <v>2.3759206129925414</v>
      </c>
      <c r="Y643" s="418">
        <f t="shared" ca="1" si="102"/>
        <v>0</v>
      </c>
      <c r="Z643" s="418">
        <f t="shared" ca="1" si="103"/>
        <v>2.3759206129925414</v>
      </c>
      <c r="AA643" s="418">
        <f t="shared" ca="1" si="104"/>
        <v>712.77618389776239</v>
      </c>
      <c r="AB643" s="418">
        <f t="shared" ca="1" si="105"/>
        <v>712.77618389776239</v>
      </c>
      <c r="AC643" s="418">
        <f t="shared" ca="1" si="106"/>
        <v>712.77618389776239</v>
      </c>
    </row>
    <row r="644" spans="19:29">
      <c r="S644" s="418">
        <f t="shared" si="107"/>
        <v>6.399999999999908</v>
      </c>
      <c r="T644" s="418">
        <f t="shared" si="100"/>
        <v>0.82530686849168466</v>
      </c>
      <c r="U644" s="418">
        <f t="shared" ca="1" si="101"/>
        <v>1</v>
      </c>
      <c r="V644" s="418">
        <f t="shared" ca="1" si="108"/>
        <v>2.3875650077758692</v>
      </c>
      <c r="W644" s="418">
        <f t="shared" ca="1" si="109"/>
        <v>0</v>
      </c>
      <c r="X644" s="418">
        <f t="shared" ca="1" si="110"/>
        <v>2.3875650077758692</v>
      </c>
      <c r="Y644" s="418">
        <f t="shared" ca="1" si="102"/>
        <v>0</v>
      </c>
      <c r="Z644" s="418">
        <f t="shared" ca="1" si="103"/>
        <v>2.3875650077758692</v>
      </c>
      <c r="AA644" s="418">
        <f t="shared" ca="1" si="104"/>
        <v>716.26950233276079</v>
      </c>
      <c r="AB644" s="418">
        <f t="shared" ca="1" si="105"/>
        <v>716.26950233276079</v>
      </c>
      <c r="AC644" s="418">
        <f t="shared" ca="1" si="106"/>
        <v>716.26950233276079</v>
      </c>
    </row>
    <row r="645" spans="19:29">
      <c r="S645" s="418">
        <f t="shared" si="107"/>
        <v>6.4099999999999078</v>
      </c>
      <c r="T645" s="418">
        <f t="shared" ref="T645:T708" si="111">EXP(-S645*$C$13)</f>
        <v>0.82505931356623263</v>
      </c>
      <c r="U645" s="418">
        <f t="shared" ref="U645:U708" ca="1" si="112">EXP($C$11*_xlfn.NORM.INV(RAND(),0,1))</f>
        <v>1</v>
      </c>
      <c r="V645" s="418">
        <f t="shared" ca="1" si="108"/>
        <v>2.399265313370317</v>
      </c>
      <c r="W645" s="418">
        <f t="shared" ca="1" si="109"/>
        <v>0</v>
      </c>
      <c r="X645" s="418">
        <f t="shared" ca="1" si="110"/>
        <v>2.399265313370317</v>
      </c>
      <c r="Y645" s="418">
        <f t="shared" ref="Y645:Y708" ca="1" si="113">IF(OR(X645&gt;$C$8,Y644=1),1,0)</f>
        <v>0</v>
      </c>
      <c r="Z645" s="418">
        <f t="shared" ref="Z645:Z708" ca="1" si="114">IF(Y645=0,V645,0)+IF(AND(Y645=1,Y644=0),V645*$C$9,0)+IF(AND(Y645=1,Y644=1),Z644*EXP($C$10*0.01),0)</f>
        <v>2.399265313370317</v>
      </c>
      <c r="AA645" s="418">
        <f t="shared" ref="AA645:AA708" ca="1" si="115">V645*$C$12</f>
        <v>719.77959401109513</v>
      </c>
      <c r="AB645" s="418">
        <f t="shared" ref="AB645:AB708" ca="1" si="116">X645*$C$12</f>
        <v>719.77959401109513</v>
      </c>
      <c r="AC645" s="418">
        <f t="shared" ref="AC645:AC708" ca="1" si="117">Z645*$C$12</f>
        <v>719.77959401109513</v>
      </c>
    </row>
    <row r="646" spans="19:29">
      <c r="S646" s="418">
        <f t="shared" ref="S646:S709" si="118">S645+0.01</f>
        <v>6.4199999999999076</v>
      </c>
      <c r="T646" s="418">
        <f t="shared" si="111"/>
        <v>0.82481183289611937</v>
      </c>
      <c r="U646" s="418">
        <f t="shared" ca="1" si="112"/>
        <v>1</v>
      </c>
      <c r="V646" s="418">
        <f t="shared" ref="V646:V709" ca="1" si="119">V645*U645+$C$6*V645*(1-V645/IF($C$4&gt;0,$C$4,10000000))*0.01</f>
        <v>2.4110217868520043</v>
      </c>
      <c r="W646" s="418">
        <f t="shared" ref="W646:W709" ca="1" si="120">IF(OR(V646&gt;$C$7,W645=1),1,0)</f>
        <v>0</v>
      </c>
      <c r="X646" s="418">
        <f t="shared" ref="X646:X709" ca="1" si="121">IF(W646=0,V646,0)+IF(AND(W646=1,W645=0),V646*$C$9,0)+IF(AND(W646=1,W645=1),X645*EXP($C$10*0.01*U646),0)</f>
        <v>2.4110217868520043</v>
      </c>
      <c r="Y646" s="418">
        <f t="shared" ca="1" si="113"/>
        <v>0</v>
      </c>
      <c r="Z646" s="418">
        <f t="shared" ca="1" si="114"/>
        <v>2.4110217868520043</v>
      </c>
      <c r="AA646" s="418">
        <f t="shared" ca="1" si="115"/>
        <v>723.30653605560133</v>
      </c>
      <c r="AB646" s="418">
        <f t="shared" ca="1" si="116"/>
        <v>723.30653605560133</v>
      </c>
      <c r="AC646" s="418">
        <f t="shared" ca="1" si="117"/>
        <v>723.30653605560133</v>
      </c>
    </row>
    <row r="647" spans="19:29">
      <c r="S647" s="418">
        <f t="shared" si="118"/>
        <v>6.4299999999999073</v>
      </c>
      <c r="T647" s="418">
        <f t="shared" si="111"/>
        <v>0.82456442645907169</v>
      </c>
      <c r="U647" s="418">
        <f t="shared" ca="1" si="112"/>
        <v>1</v>
      </c>
      <c r="V647" s="418">
        <f t="shared" ca="1" si="119"/>
        <v>2.4228346863672363</v>
      </c>
      <c r="W647" s="418">
        <f t="shared" ca="1" si="120"/>
        <v>0</v>
      </c>
      <c r="X647" s="418">
        <f t="shared" ca="1" si="121"/>
        <v>2.4228346863672363</v>
      </c>
      <c r="Y647" s="418">
        <f t="shared" ca="1" si="113"/>
        <v>0</v>
      </c>
      <c r="Z647" s="418">
        <f t="shared" ca="1" si="114"/>
        <v>2.4228346863672363</v>
      </c>
      <c r="AA647" s="418">
        <f t="shared" ca="1" si="115"/>
        <v>726.85040591017093</v>
      </c>
      <c r="AB647" s="418">
        <f t="shared" ca="1" si="116"/>
        <v>726.85040591017093</v>
      </c>
      <c r="AC647" s="418">
        <f t="shared" ca="1" si="117"/>
        <v>726.85040591017093</v>
      </c>
    </row>
    <row r="648" spans="19:29">
      <c r="S648" s="418">
        <f t="shared" si="118"/>
        <v>6.4399999999999071</v>
      </c>
      <c r="T648" s="418">
        <f t="shared" si="111"/>
        <v>0.82431709423282284</v>
      </c>
      <c r="U648" s="418">
        <f t="shared" ca="1" si="112"/>
        <v>1</v>
      </c>
      <c r="V648" s="418">
        <f t="shared" ca="1" si="119"/>
        <v>2.4347042711358449</v>
      </c>
      <c r="W648" s="418">
        <f t="shared" ca="1" si="120"/>
        <v>0</v>
      </c>
      <c r="X648" s="418">
        <f t="shared" ca="1" si="121"/>
        <v>2.4347042711358449</v>
      </c>
      <c r="Y648" s="418">
        <f t="shared" ca="1" si="113"/>
        <v>0</v>
      </c>
      <c r="Z648" s="418">
        <f t="shared" ca="1" si="114"/>
        <v>2.4347042711358449</v>
      </c>
      <c r="AA648" s="418">
        <f t="shared" ca="1" si="115"/>
        <v>730.41128134075348</v>
      </c>
      <c r="AB648" s="418">
        <f t="shared" ca="1" si="116"/>
        <v>730.41128134075348</v>
      </c>
      <c r="AC648" s="418">
        <f t="shared" ca="1" si="117"/>
        <v>730.41128134075348</v>
      </c>
    </row>
    <row r="649" spans="19:29">
      <c r="S649" s="418">
        <f t="shared" si="118"/>
        <v>6.4499999999999069</v>
      </c>
      <c r="T649" s="418">
        <f t="shared" si="111"/>
        <v>0.82406983619511309</v>
      </c>
      <c r="U649" s="418">
        <f t="shared" ca="1" si="112"/>
        <v>1</v>
      </c>
      <c r="V649" s="418">
        <f t="shared" ca="1" si="119"/>
        <v>2.4466308014545288</v>
      </c>
      <c r="W649" s="418">
        <f t="shared" ca="1" si="120"/>
        <v>0</v>
      </c>
      <c r="X649" s="418">
        <f t="shared" ca="1" si="121"/>
        <v>2.4466308014545288</v>
      </c>
      <c r="Y649" s="418">
        <f t="shared" ca="1" si="113"/>
        <v>0</v>
      </c>
      <c r="Z649" s="418">
        <f t="shared" ca="1" si="114"/>
        <v>2.4466308014545288</v>
      </c>
      <c r="AA649" s="418">
        <f t="shared" ca="1" si="115"/>
        <v>733.98924043635861</v>
      </c>
      <c r="AB649" s="418">
        <f t="shared" ca="1" si="116"/>
        <v>733.98924043635861</v>
      </c>
      <c r="AC649" s="418">
        <f t="shared" ca="1" si="117"/>
        <v>733.98924043635861</v>
      </c>
    </row>
    <row r="650" spans="19:29">
      <c r="S650" s="418">
        <f t="shared" si="118"/>
        <v>6.4599999999999067</v>
      </c>
      <c r="T650" s="418">
        <f t="shared" si="111"/>
        <v>0.82382265232368923</v>
      </c>
      <c r="U650" s="418">
        <f t="shared" ca="1" si="112"/>
        <v>1</v>
      </c>
      <c r="V650" s="418">
        <f t="shared" ca="1" si="119"/>
        <v>2.4586145387001919</v>
      </c>
      <c r="W650" s="418">
        <f t="shared" ca="1" si="120"/>
        <v>0</v>
      </c>
      <c r="X650" s="418">
        <f t="shared" ca="1" si="121"/>
        <v>2.4586145387001919</v>
      </c>
      <c r="Y650" s="418">
        <f t="shared" ca="1" si="113"/>
        <v>0</v>
      </c>
      <c r="Z650" s="418">
        <f t="shared" ca="1" si="114"/>
        <v>2.4586145387001919</v>
      </c>
      <c r="AA650" s="418">
        <f t="shared" ca="1" si="115"/>
        <v>737.58436161005761</v>
      </c>
      <c r="AB650" s="418">
        <f t="shared" ca="1" si="116"/>
        <v>737.58436161005761</v>
      </c>
      <c r="AC650" s="418">
        <f t="shared" ca="1" si="117"/>
        <v>737.58436161005761</v>
      </c>
    </row>
    <row r="651" spans="19:29">
      <c r="S651" s="418">
        <f t="shared" si="118"/>
        <v>6.4699999999999065</v>
      </c>
      <c r="T651" s="418">
        <f t="shared" si="111"/>
        <v>0.8235755425963045</v>
      </c>
      <c r="U651" s="418">
        <f t="shared" ca="1" si="112"/>
        <v>1</v>
      </c>
      <c r="V651" s="418">
        <f t="shared" ca="1" si="119"/>
        <v>2.4706557453332798</v>
      </c>
      <c r="W651" s="418">
        <f t="shared" ca="1" si="120"/>
        <v>0</v>
      </c>
      <c r="X651" s="418">
        <f t="shared" ca="1" si="121"/>
        <v>2.4706557453332798</v>
      </c>
      <c r="Y651" s="418">
        <f t="shared" ca="1" si="113"/>
        <v>0</v>
      </c>
      <c r="Z651" s="418">
        <f t="shared" ca="1" si="114"/>
        <v>2.4706557453332798</v>
      </c>
      <c r="AA651" s="418">
        <f t="shared" ca="1" si="115"/>
        <v>741.1967235999839</v>
      </c>
      <c r="AB651" s="418">
        <f t="shared" ca="1" si="116"/>
        <v>741.1967235999839</v>
      </c>
      <c r="AC651" s="418">
        <f t="shared" ca="1" si="117"/>
        <v>741.1967235999839</v>
      </c>
    </row>
    <row r="652" spans="19:29">
      <c r="S652" s="418">
        <f t="shared" si="118"/>
        <v>6.4799999999999063</v>
      </c>
      <c r="T652" s="418">
        <f t="shared" si="111"/>
        <v>0.82332850699071924</v>
      </c>
      <c r="U652" s="418">
        <f t="shared" ca="1" si="112"/>
        <v>1</v>
      </c>
      <c r="V652" s="418">
        <f t="shared" ca="1" si="119"/>
        <v>2.4827546849011148</v>
      </c>
      <c r="W652" s="418">
        <f t="shared" ca="1" si="120"/>
        <v>0</v>
      </c>
      <c r="X652" s="418">
        <f t="shared" ca="1" si="121"/>
        <v>2.4827546849011148</v>
      </c>
      <c r="Y652" s="418">
        <f t="shared" ca="1" si="113"/>
        <v>0</v>
      </c>
      <c r="Z652" s="418">
        <f t="shared" ca="1" si="114"/>
        <v>2.4827546849011148</v>
      </c>
      <c r="AA652" s="418">
        <f t="shared" ca="1" si="115"/>
        <v>744.82640547033441</v>
      </c>
      <c r="AB652" s="418">
        <f t="shared" ca="1" si="116"/>
        <v>744.82640547033441</v>
      </c>
      <c r="AC652" s="418">
        <f t="shared" ca="1" si="117"/>
        <v>744.82640547033441</v>
      </c>
    </row>
    <row r="653" spans="19:29">
      <c r="S653" s="418">
        <f t="shared" si="118"/>
        <v>6.4899999999999061</v>
      </c>
      <c r="T653" s="418">
        <f t="shared" si="111"/>
        <v>0.82308154548470014</v>
      </c>
      <c r="U653" s="418">
        <f t="shared" ca="1" si="112"/>
        <v>1</v>
      </c>
      <c r="V653" s="418">
        <f t="shared" ca="1" si="119"/>
        <v>2.4949116220412288</v>
      </c>
      <c r="W653" s="418">
        <f t="shared" ca="1" si="120"/>
        <v>0</v>
      </c>
      <c r="X653" s="418">
        <f t="shared" ca="1" si="121"/>
        <v>2.4949116220412288</v>
      </c>
      <c r="Y653" s="418">
        <f t="shared" ca="1" si="113"/>
        <v>0</v>
      </c>
      <c r="Z653" s="418">
        <f t="shared" ca="1" si="114"/>
        <v>2.4949116220412288</v>
      </c>
      <c r="AA653" s="418">
        <f t="shared" ca="1" si="115"/>
        <v>748.47348661236867</v>
      </c>
      <c r="AB653" s="418">
        <f t="shared" ca="1" si="116"/>
        <v>748.47348661236867</v>
      </c>
      <c r="AC653" s="418">
        <f t="shared" ca="1" si="117"/>
        <v>748.47348661236867</v>
      </c>
    </row>
    <row r="654" spans="19:29">
      <c r="S654" s="418">
        <f t="shared" si="118"/>
        <v>6.4999999999999059</v>
      </c>
      <c r="T654" s="418">
        <f t="shared" si="111"/>
        <v>0.82283465805602074</v>
      </c>
      <c r="U654" s="418">
        <f t="shared" ca="1" si="112"/>
        <v>1</v>
      </c>
      <c r="V654" s="418">
        <f t="shared" ca="1" si="119"/>
        <v>2.5071268224846937</v>
      </c>
      <c r="W654" s="418">
        <f t="shared" ca="1" si="120"/>
        <v>0</v>
      </c>
      <c r="X654" s="418">
        <f t="shared" ca="1" si="121"/>
        <v>2.5071268224846937</v>
      </c>
      <c r="Y654" s="418">
        <f t="shared" ca="1" si="113"/>
        <v>0</v>
      </c>
      <c r="Z654" s="418">
        <f t="shared" ca="1" si="114"/>
        <v>2.5071268224846937</v>
      </c>
      <c r="AA654" s="418">
        <f t="shared" ca="1" si="115"/>
        <v>752.13804674540813</v>
      </c>
      <c r="AB654" s="418">
        <f t="shared" ca="1" si="116"/>
        <v>752.13804674540813</v>
      </c>
      <c r="AC654" s="418">
        <f t="shared" ca="1" si="117"/>
        <v>752.13804674540813</v>
      </c>
    </row>
    <row r="655" spans="19:29">
      <c r="S655" s="418">
        <f t="shared" si="118"/>
        <v>6.5099999999999056</v>
      </c>
      <c r="T655" s="418">
        <f t="shared" si="111"/>
        <v>0.82258784468246104</v>
      </c>
      <c r="U655" s="418">
        <f t="shared" ca="1" si="112"/>
        <v>1</v>
      </c>
      <c r="V655" s="418">
        <f t="shared" ca="1" si="119"/>
        <v>2.5194005530594494</v>
      </c>
      <c r="W655" s="418">
        <f t="shared" ca="1" si="120"/>
        <v>0</v>
      </c>
      <c r="X655" s="418">
        <f t="shared" ca="1" si="121"/>
        <v>2.5194005530594494</v>
      </c>
      <c r="Y655" s="418">
        <f t="shared" ca="1" si="113"/>
        <v>0</v>
      </c>
      <c r="Z655" s="418">
        <f t="shared" ca="1" si="114"/>
        <v>2.5194005530594494</v>
      </c>
      <c r="AA655" s="418">
        <f t="shared" ca="1" si="115"/>
        <v>755.82016591783486</v>
      </c>
      <c r="AB655" s="418">
        <f t="shared" ca="1" si="116"/>
        <v>755.82016591783486</v>
      </c>
      <c r="AC655" s="418">
        <f t="shared" ca="1" si="117"/>
        <v>755.82016591783486</v>
      </c>
    </row>
    <row r="656" spans="19:29">
      <c r="S656" s="418">
        <f t="shared" si="118"/>
        <v>6.5199999999999054</v>
      </c>
      <c r="T656" s="418">
        <f t="shared" si="111"/>
        <v>0.82234110534180793</v>
      </c>
      <c r="U656" s="418">
        <f t="shared" ca="1" si="112"/>
        <v>1</v>
      </c>
      <c r="V656" s="418">
        <f t="shared" ca="1" si="119"/>
        <v>2.5317330816936319</v>
      </c>
      <c r="W656" s="418">
        <f t="shared" ca="1" si="120"/>
        <v>0</v>
      </c>
      <c r="X656" s="418">
        <f t="shared" ca="1" si="121"/>
        <v>2.5317330816936319</v>
      </c>
      <c r="Y656" s="418">
        <f t="shared" ca="1" si="113"/>
        <v>0</v>
      </c>
      <c r="Z656" s="418">
        <f t="shared" ca="1" si="114"/>
        <v>2.5317330816936319</v>
      </c>
      <c r="AA656" s="418">
        <f t="shared" ca="1" si="115"/>
        <v>759.51992450808962</v>
      </c>
      <c r="AB656" s="418">
        <f t="shared" ca="1" si="116"/>
        <v>759.51992450808962</v>
      </c>
      <c r="AC656" s="418">
        <f t="shared" ca="1" si="117"/>
        <v>759.51992450808962</v>
      </c>
    </row>
    <row r="657" spans="19:29">
      <c r="S657" s="418">
        <f t="shared" si="118"/>
        <v>6.5299999999999052</v>
      </c>
      <c r="T657" s="418">
        <f t="shared" si="111"/>
        <v>0.82209444001185494</v>
      </c>
      <c r="U657" s="418">
        <f t="shared" ca="1" si="112"/>
        <v>1</v>
      </c>
      <c r="V657" s="418">
        <f t="shared" ca="1" si="119"/>
        <v>2.5441246774188939</v>
      </c>
      <c r="W657" s="418">
        <f t="shared" ca="1" si="120"/>
        <v>0</v>
      </c>
      <c r="X657" s="418">
        <f t="shared" ca="1" si="121"/>
        <v>2.5441246774188939</v>
      </c>
      <c r="Y657" s="418">
        <f t="shared" ca="1" si="113"/>
        <v>0</v>
      </c>
      <c r="Z657" s="418">
        <f t="shared" ca="1" si="114"/>
        <v>2.5441246774188939</v>
      </c>
      <c r="AA657" s="418">
        <f t="shared" ca="1" si="115"/>
        <v>763.23740322566823</v>
      </c>
      <c r="AB657" s="418">
        <f t="shared" ca="1" si="116"/>
        <v>763.23740322566823</v>
      </c>
      <c r="AC657" s="418">
        <f t="shared" ca="1" si="117"/>
        <v>763.23740322566823</v>
      </c>
    </row>
    <row r="658" spans="19:29">
      <c r="S658" s="418">
        <f t="shared" si="118"/>
        <v>6.539999999999905</v>
      </c>
      <c r="T658" s="418">
        <f t="shared" si="111"/>
        <v>0.82184784867040195</v>
      </c>
      <c r="U658" s="418">
        <f t="shared" ca="1" si="112"/>
        <v>1</v>
      </c>
      <c r="V658" s="418">
        <f t="shared" ca="1" si="119"/>
        <v>2.556575610373728</v>
      </c>
      <c r="W658" s="418">
        <f t="shared" ca="1" si="120"/>
        <v>0</v>
      </c>
      <c r="X658" s="418">
        <f t="shared" ca="1" si="121"/>
        <v>2.556575610373728</v>
      </c>
      <c r="Y658" s="418">
        <f t="shared" ca="1" si="113"/>
        <v>0</v>
      </c>
      <c r="Z658" s="418">
        <f t="shared" ca="1" si="114"/>
        <v>2.556575610373728</v>
      </c>
      <c r="AA658" s="418">
        <f t="shared" ca="1" si="115"/>
        <v>766.97268311211837</v>
      </c>
      <c r="AB658" s="418">
        <f t="shared" ca="1" si="116"/>
        <v>766.97268311211837</v>
      </c>
      <c r="AC658" s="418">
        <f t="shared" ca="1" si="117"/>
        <v>766.97268311211837</v>
      </c>
    </row>
    <row r="659" spans="19:29">
      <c r="S659" s="418">
        <f t="shared" si="118"/>
        <v>6.5499999999999048</v>
      </c>
      <c r="T659" s="418">
        <f t="shared" si="111"/>
        <v>0.82160133129525603</v>
      </c>
      <c r="U659" s="418">
        <f t="shared" ca="1" si="112"/>
        <v>1</v>
      </c>
      <c r="V659" s="418">
        <f t="shared" ca="1" si="119"/>
        <v>2.5690861518067818</v>
      </c>
      <c r="W659" s="418">
        <f t="shared" ca="1" si="120"/>
        <v>0</v>
      </c>
      <c r="X659" s="418">
        <f t="shared" ca="1" si="121"/>
        <v>2.5690861518067818</v>
      </c>
      <c r="Y659" s="418">
        <f t="shared" ca="1" si="113"/>
        <v>0</v>
      </c>
      <c r="Z659" s="418">
        <f t="shared" ca="1" si="114"/>
        <v>2.5690861518067818</v>
      </c>
      <c r="AA659" s="418">
        <f t="shared" ca="1" si="115"/>
        <v>770.72584554203456</v>
      </c>
      <c r="AB659" s="418">
        <f t="shared" ca="1" si="116"/>
        <v>770.72584554203456</v>
      </c>
      <c r="AC659" s="418">
        <f t="shared" ca="1" si="117"/>
        <v>770.72584554203456</v>
      </c>
    </row>
    <row r="660" spans="19:29">
      <c r="S660" s="418">
        <f t="shared" si="118"/>
        <v>6.5599999999999046</v>
      </c>
      <c r="T660" s="418">
        <f t="shared" si="111"/>
        <v>0.8213548878642305</v>
      </c>
      <c r="U660" s="418">
        <f t="shared" ca="1" si="112"/>
        <v>1</v>
      </c>
      <c r="V660" s="418">
        <f t="shared" ca="1" si="119"/>
        <v>2.5816565740801738</v>
      </c>
      <c r="W660" s="418">
        <f t="shared" ca="1" si="120"/>
        <v>0</v>
      </c>
      <c r="X660" s="418">
        <f t="shared" ca="1" si="121"/>
        <v>2.5816565740801738</v>
      </c>
      <c r="Y660" s="418">
        <f t="shared" ca="1" si="113"/>
        <v>0</v>
      </c>
      <c r="Z660" s="418">
        <f t="shared" ca="1" si="114"/>
        <v>2.5816565740801738</v>
      </c>
      <c r="AA660" s="418">
        <f t="shared" ca="1" si="115"/>
        <v>774.49697222405212</v>
      </c>
      <c r="AB660" s="418">
        <f t="shared" ca="1" si="116"/>
        <v>774.49697222405212</v>
      </c>
      <c r="AC660" s="418">
        <f t="shared" ca="1" si="117"/>
        <v>774.49697222405212</v>
      </c>
    </row>
    <row r="661" spans="19:29">
      <c r="S661" s="418">
        <f t="shared" si="118"/>
        <v>6.5699999999999044</v>
      </c>
      <c r="T661" s="418">
        <f t="shared" si="111"/>
        <v>0.82110851835514531</v>
      </c>
      <c r="U661" s="418">
        <f t="shared" ca="1" si="112"/>
        <v>1</v>
      </c>
      <c r="V661" s="418">
        <f t="shared" ca="1" si="119"/>
        <v>2.594287150672804</v>
      </c>
      <c r="W661" s="418">
        <f t="shared" ca="1" si="120"/>
        <v>0</v>
      </c>
      <c r="X661" s="418">
        <f t="shared" ca="1" si="121"/>
        <v>2.594287150672804</v>
      </c>
      <c r="Y661" s="418">
        <f t="shared" ca="1" si="113"/>
        <v>0</v>
      </c>
      <c r="Z661" s="418">
        <f t="shared" ca="1" si="114"/>
        <v>2.594287150672804</v>
      </c>
      <c r="AA661" s="418">
        <f t="shared" ca="1" si="115"/>
        <v>778.28614520184124</v>
      </c>
      <c r="AB661" s="418">
        <f t="shared" ca="1" si="116"/>
        <v>778.28614520184124</v>
      </c>
      <c r="AC661" s="418">
        <f t="shared" ca="1" si="117"/>
        <v>778.28614520184124</v>
      </c>
    </row>
    <row r="662" spans="19:29">
      <c r="S662" s="418">
        <f t="shared" si="118"/>
        <v>6.5799999999999041</v>
      </c>
      <c r="T662" s="418">
        <f t="shared" si="111"/>
        <v>0.82086222274582743</v>
      </c>
      <c r="U662" s="418">
        <f t="shared" ca="1" si="112"/>
        <v>1</v>
      </c>
      <c r="V662" s="418">
        <f t="shared" ca="1" si="119"/>
        <v>2.6069781561836618</v>
      </c>
      <c r="W662" s="418">
        <f t="shared" ca="1" si="120"/>
        <v>0</v>
      </c>
      <c r="X662" s="418">
        <f t="shared" ca="1" si="121"/>
        <v>2.6069781561836618</v>
      </c>
      <c r="Y662" s="418">
        <f t="shared" ca="1" si="113"/>
        <v>0</v>
      </c>
      <c r="Z662" s="418">
        <f t="shared" ca="1" si="114"/>
        <v>2.6069781561836618</v>
      </c>
      <c r="AA662" s="418">
        <f t="shared" ca="1" si="115"/>
        <v>782.09344685509859</v>
      </c>
      <c r="AB662" s="418">
        <f t="shared" ca="1" si="116"/>
        <v>782.09344685509859</v>
      </c>
      <c r="AC662" s="418">
        <f t="shared" ca="1" si="117"/>
        <v>782.09344685509859</v>
      </c>
    </row>
    <row r="663" spans="19:29">
      <c r="S663" s="418">
        <f t="shared" si="118"/>
        <v>6.5899999999999039</v>
      </c>
      <c r="T663" s="418">
        <f t="shared" si="111"/>
        <v>0.82061600101411003</v>
      </c>
      <c r="U663" s="418">
        <f t="shared" ca="1" si="112"/>
        <v>1</v>
      </c>
      <c r="V663" s="418">
        <f t="shared" ca="1" si="119"/>
        <v>2.6197298663351294</v>
      </c>
      <c r="W663" s="418">
        <f t="shared" ca="1" si="120"/>
        <v>0</v>
      </c>
      <c r="X663" s="418">
        <f t="shared" ca="1" si="121"/>
        <v>2.6197298663351294</v>
      </c>
      <c r="Y663" s="418">
        <f t="shared" ca="1" si="113"/>
        <v>0</v>
      </c>
      <c r="Z663" s="418">
        <f t="shared" ca="1" si="114"/>
        <v>2.6197298663351294</v>
      </c>
      <c r="AA663" s="418">
        <f t="shared" ca="1" si="115"/>
        <v>785.91895990053877</v>
      </c>
      <c r="AB663" s="418">
        <f t="shared" ca="1" si="116"/>
        <v>785.91895990053877</v>
      </c>
      <c r="AC663" s="418">
        <f t="shared" ca="1" si="117"/>
        <v>785.91895990053877</v>
      </c>
    </row>
    <row r="664" spans="19:29">
      <c r="S664" s="418">
        <f t="shared" si="118"/>
        <v>6.5999999999999037</v>
      </c>
      <c r="T664" s="418">
        <f t="shared" si="111"/>
        <v>0.82036985313783339</v>
      </c>
      <c r="U664" s="418">
        <f t="shared" ca="1" si="112"/>
        <v>1</v>
      </c>
      <c r="V664" s="418">
        <f t="shared" ca="1" si="119"/>
        <v>2.6325425579762816</v>
      </c>
      <c r="W664" s="418">
        <f t="shared" ca="1" si="120"/>
        <v>0</v>
      </c>
      <c r="X664" s="418">
        <f t="shared" ca="1" si="121"/>
        <v>2.6325425579762816</v>
      </c>
      <c r="Y664" s="418">
        <f t="shared" ca="1" si="113"/>
        <v>0</v>
      </c>
      <c r="Z664" s="418">
        <f t="shared" ca="1" si="114"/>
        <v>2.6325425579762816</v>
      </c>
      <c r="AA664" s="418">
        <f t="shared" ca="1" si="115"/>
        <v>789.76276739288448</v>
      </c>
      <c r="AB664" s="418">
        <f t="shared" ca="1" si="116"/>
        <v>789.76276739288448</v>
      </c>
      <c r="AC664" s="418">
        <f t="shared" ca="1" si="117"/>
        <v>789.76276739288448</v>
      </c>
    </row>
    <row r="665" spans="19:29">
      <c r="S665" s="418">
        <f t="shared" si="118"/>
        <v>6.6099999999999035</v>
      </c>
      <c r="T665" s="418">
        <f t="shared" si="111"/>
        <v>0.82012377909484402</v>
      </c>
      <c r="U665" s="418">
        <f t="shared" ca="1" si="112"/>
        <v>1</v>
      </c>
      <c r="V665" s="418">
        <f t="shared" ca="1" si="119"/>
        <v>2.6454165090861816</v>
      </c>
      <c r="W665" s="418">
        <f t="shared" ca="1" si="120"/>
        <v>0</v>
      </c>
      <c r="X665" s="418">
        <f t="shared" ca="1" si="121"/>
        <v>2.6454165090861816</v>
      </c>
      <c r="Y665" s="418">
        <f t="shared" ca="1" si="113"/>
        <v>0</v>
      </c>
      <c r="Z665" s="418">
        <f t="shared" ca="1" si="114"/>
        <v>2.6454165090861816</v>
      </c>
      <c r="AA665" s="418">
        <f t="shared" ca="1" si="115"/>
        <v>793.62495272585454</v>
      </c>
      <c r="AB665" s="418">
        <f t="shared" ca="1" si="116"/>
        <v>793.62495272585454</v>
      </c>
      <c r="AC665" s="418">
        <f t="shared" ca="1" si="117"/>
        <v>793.62495272585454</v>
      </c>
    </row>
    <row r="666" spans="19:29">
      <c r="S666" s="418">
        <f t="shared" si="118"/>
        <v>6.6199999999999033</v>
      </c>
      <c r="T666" s="418">
        <f t="shared" si="111"/>
        <v>0.8198777788629954</v>
      </c>
      <c r="U666" s="418">
        <f t="shared" ca="1" si="112"/>
        <v>1</v>
      </c>
      <c r="V666" s="418">
        <f t="shared" ca="1" si="119"/>
        <v>2.6583519987771731</v>
      </c>
      <c r="W666" s="418">
        <f t="shared" ca="1" si="120"/>
        <v>0</v>
      </c>
      <c r="X666" s="418">
        <f t="shared" ca="1" si="121"/>
        <v>2.6583519987771731</v>
      </c>
      <c r="Y666" s="418">
        <f t="shared" ca="1" si="113"/>
        <v>0</v>
      </c>
      <c r="Z666" s="418">
        <f t="shared" ca="1" si="114"/>
        <v>2.6583519987771731</v>
      </c>
      <c r="AA666" s="418">
        <f t="shared" ca="1" si="115"/>
        <v>797.50559963315197</v>
      </c>
      <c r="AB666" s="418">
        <f t="shared" ca="1" si="116"/>
        <v>797.50559963315197</v>
      </c>
      <c r="AC666" s="418">
        <f t="shared" ca="1" si="117"/>
        <v>797.50559963315197</v>
      </c>
    </row>
    <row r="667" spans="19:29">
      <c r="S667" s="418">
        <f t="shared" si="118"/>
        <v>6.6299999999999031</v>
      </c>
      <c r="T667" s="418">
        <f t="shared" si="111"/>
        <v>0.81963185242014736</v>
      </c>
      <c r="U667" s="418">
        <f t="shared" ca="1" si="112"/>
        <v>1</v>
      </c>
      <c r="V667" s="418">
        <f t="shared" ca="1" si="119"/>
        <v>2.6713493072981671</v>
      </c>
      <c r="W667" s="418">
        <f t="shared" ca="1" si="120"/>
        <v>0</v>
      </c>
      <c r="X667" s="418">
        <f t="shared" ca="1" si="121"/>
        <v>2.6713493072981671</v>
      </c>
      <c r="Y667" s="418">
        <f t="shared" ca="1" si="113"/>
        <v>0</v>
      </c>
      <c r="Z667" s="418">
        <f t="shared" ca="1" si="114"/>
        <v>2.6713493072981671</v>
      </c>
      <c r="AA667" s="418">
        <f t="shared" ca="1" si="115"/>
        <v>801.40479218945018</v>
      </c>
      <c r="AB667" s="418">
        <f t="shared" ca="1" si="116"/>
        <v>801.40479218945018</v>
      </c>
      <c r="AC667" s="418">
        <f t="shared" ca="1" si="117"/>
        <v>801.40479218945018</v>
      </c>
    </row>
    <row r="668" spans="19:29">
      <c r="S668" s="418">
        <f t="shared" si="118"/>
        <v>6.6399999999999029</v>
      </c>
      <c r="T668" s="418">
        <f t="shared" si="111"/>
        <v>0.81938599974416659</v>
      </c>
      <c r="U668" s="418">
        <f t="shared" ca="1" si="112"/>
        <v>1</v>
      </c>
      <c r="V668" s="418">
        <f t="shared" ca="1" si="119"/>
        <v>2.6844087160379244</v>
      </c>
      <c r="W668" s="418">
        <f t="shared" ca="1" si="120"/>
        <v>0</v>
      </c>
      <c r="X668" s="418">
        <f t="shared" ca="1" si="121"/>
        <v>2.6844087160379244</v>
      </c>
      <c r="Y668" s="418">
        <f t="shared" ca="1" si="113"/>
        <v>0</v>
      </c>
      <c r="Z668" s="418">
        <f t="shared" ca="1" si="114"/>
        <v>2.6844087160379244</v>
      </c>
      <c r="AA668" s="418">
        <f t="shared" ca="1" si="115"/>
        <v>805.32261481137732</v>
      </c>
      <c r="AB668" s="418">
        <f t="shared" ca="1" si="116"/>
        <v>805.32261481137732</v>
      </c>
      <c r="AC668" s="418">
        <f t="shared" ca="1" si="117"/>
        <v>805.32261481137732</v>
      </c>
    </row>
    <row r="669" spans="19:29">
      <c r="S669" s="418">
        <f t="shared" si="118"/>
        <v>6.6499999999999027</v>
      </c>
      <c r="T669" s="418">
        <f t="shared" si="111"/>
        <v>0.81914022081292637</v>
      </c>
      <c r="U669" s="418">
        <f t="shared" ca="1" si="112"/>
        <v>1</v>
      </c>
      <c r="V669" s="418">
        <f t="shared" ca="1" si="119"/>
        <v>2.6975305075283331</v>
      </c>
      <c r="W669" s="418">
        <f t="shared" ca="1" si="120"/>
        <v>0</v>
      </c>
      <c r="X669" s="418">
        <f t="shared" ca="1" si="121"/>
        <v>2.6975305075283331</v>
      </c>
      <c r="Y669" s="418">
        <f t="shared" ca="1" si="113"/>
        <v>0</v>
      </c>
      <c r="Z669" s="418">
        <f t="shared" ca="1" si="114"/>
        <v>2.6975305075283331</v>
      </c>
      <c r="AA669" s="418">
        <f t="shared" ca="1" si="115"/>
        <v>809.25915225849997</v>
      </c>
      <c r="AB669" s="418">
        <f t="shared" ca="1" si="116"/>
        <v>809.25915225849997</v>
      </c>
      <c r="AC669" s="418">
        <f t="shared" ca="1" si="117"/>
        <v>809.25915225849997</v>
      </c>
    </row>
    <row r="670" spans="19:29">
      <c r="S670" s="418">
        <f t="shared" si="118"/>
        <v>6.6599999999999024</v>
      </c>
      <c r="T670" s="418">
        <f t="shared" si="111"/>
        <v>0.81889451560430659</v>
      </c>
      <c r="U670" s="418">
        <f t="shared" ca="1" si="112"/>
        <v>1</v>
      </c>
      <c r="V670" s="418">
        <f t="shared" ca="1" si="119"/>
        <v>2.7107149654476812</v>
      </c>
      <c r="W670" s="418">
        <f t="shared" ca="1" si="120"/>
        <v>0</v>
      </c>
      <c r="X670" s="418">
        <f t="shared" ca="1" si="121"/>
        <v>2.7107149654476812</v>
      </c>
      <c r="Y670" s="418">
        <f t="shared" ca="1" si="113"/>
        <v>0</v>
      </c>
      <c r="Z670" s="418">
        <f t="shared" ca="1" si="114"/>
        <v>2.7107149654476812</v>
      </c>
      <c r="AA670" s="418">
        <f t="shared" ca="1" si="115"/>
        <v>813.21448963430441</v>
      </c>
      <c r="AB670" s="418">
        <f t="shared" ca="1" si="116"/>
        <v>813.21448963430441</v>
      </c>
      <c r="AC670" s="418">
        <f t="shared" ca="1" si="117"/>
        <v>813.21448963430441</v>
      </c>
    </row>
    <row r="671" spans="19:29">
      <c r="S671" s="418">
        <f t="shared" si="118"/>
        <v>6.6699999999999022</v>
      </c>
      <c r="T671" s="418">
        <f t="shared" si="111"/>
        <v>0.81864888409619374</v>
      </c>
      <c r="U671" s="418">
        <f t="shared" ca="1" si="112"/>
        <v>1</v>
      </c>
      <c r="V671" s="418">
        <f t="shared" ca="1" si="119"/>
        <v>2.7239623746239237</v>
      </c>
      <c r="W671" s="418">
        <f t="shared" ca="1" si="120"/>
        <v>0</v>
      </c>
      <c r="X671" s="418">
        <f t="shared" ca="1" si="121"/>
        <v>2.7239623746239237</v>
      </c>
      <c r="Y671" s="418">
        <f t="shared" ca="1" si="113"/>
        <v>0</v>
      </c>
      <c r="Z671" s="418">
        <f t="shared" ca="1" si="114"/>
        <v>2.7239623746239237</v>
      </c>
      <c r="AA671" s="418">
        <f t="shared" ca="1" si="115"/>
        <v>817.18871238717713</v>
      </c>
      <c r="AB671" s="418">
        <f t="shared" ca="1" si="116"/>
        <v>817.18871238717713</v>
      </c>
      <c r="AC671" s="418">
        <f t="shared" ca="1" si="117"/>
        <v>817.18871238717713</v>
      </c>
    </row>
    <row r="672" spans="19:29">
      <c r="S672" s="418">
        <f t="shared" si="118"/>
        <v>6.679999999999902</v>
      </c>
      <c r="T672" s="418">
        <f t="shared" si="111"/>
        <v>0.81840332626648105</v>
      </c>
      <c r="U672" s="418">
        <f t="shared" ca="1" si="112"/>
        <v>1</v>
      </c>
      <c r="V672" s="418">
        <f t="shared" ca="1" si="119"/>
        <v>2.7372730210379448</v>
      </c>
      <c r="W672" s="418">
        <f t="shared" ca="1" si="120"/>
        <v>0</v>
      </c>
      <c r="X672" s="418">
        <f t="shared" ca="1" si="121"/>
        <v>2.7372730210379448</v>
      </c>
      <c r="Y672" s="418">
        <f t="shared" ca="1" si="113"/>
        <v>0</v>
      </c>
      <c r="Z672" s="418">
        <f t="shared" ca="1" si="114"/>
        <v>2.7372730210379448</v>
      </c>
      <c r="AA672" s="418">
        <f t="shared" ca="1" si="115"/>
        <v>821.18190631138339</v>
      </c>
      <c r="AB672" s="418">
        <f t="shared" ca="1" si="116"/>
        <v>821.18190631138339</v>
      </c>
      <c r="AC672" s="418">
        <f t="shared" ca="1" si="117"/>
        <v>821.18190631138339</v>
      </c>
    </row>
    <row r="673" spans="19:29">
      <c r="S673" s="418">
        <f t="shared" si="118"/>
        <v>6.6899999999999018</v>
      </c>
      <c r="T673" s="418">
        <f t="shared" si="111"/>
        <v>0.8181578420930683</v>
      </c>
      <c r="U673" s="418">
        <f t="shared" ca="1" si="112"/>
        <v>1</v>
      </c>
      <c r="V673" s="418">
        <f t="shared" ca="1" si="119"/>
        <v>2.7506471918268134</v>
      </c>
      <c r="W673" s="418">
        <f t="shared" ca="1" si="120"/>
        <v>0</v>
      </c>
      <c r="X673" s="418">
        <f t="shared" ca="1" si="121"/>
        <v>2.7506471918268134</v>
      </c>
      <c r="Y673" s="418">
        <f t="shared" ca="1" si="113"/>
        <v>0</v>
      </c>
      <c r="Z673" s="418">
        <f t="shared" ca="1" si="114"/>
        <v>2.7506471918268134</v>
      </c>
      <c r="AA673" s="418">
        <f t="shared" ca="1" si="115"/>
        <v>825.19415754804402</v>
      </c>
      <c r="AB673" s="418">
        <f t="shared" ca="1" si="116"/>
        <v>825.19415754804402</v>
      </c>
      <c r="AC673" s="418">
        <f t="shared" ca="1" si="117"/>
        <v>825.19415754804402</v>
      </c>
    </row>
    <row r="674" spans="19:29">
      <c r="S674" s="418">
        <f t="shared" si="118"/>
        <v>6.6999999999999016</v>
      </c>
      <c r="T674" s="418">
        <f t="shared" si="111"/>
        <v>0.81791243155386184</v>
      </c>
      <c r="U674" s="418">
        <f t="shared" ca="1" si="112"/>
        <v>1</v>
      </c>
      <c r="V674" s="418">
        <f t="shared" ca="1" si="119"/>
        <v>2.7640851752870348</v>
      </c>
      <c r="W674" s="418">
        <f t="shared" ca="1" si="120"/>
        <v>0</v>
      </c>
      <c r="X674" s="418">
        <f t="shared" ca="1" si="121"/>
        <v>2.7640851752870348</v>
      </c>
      <c r="Y674" s="418">
        <f t="shared" ca="1" si="113"/>
        <v>0</v>
      </c>
      <c r="Z674" s="418">
        <f t="shared" ca="1" si="114"/>
        <v>2.7640851752870348</v>
      </c>
      <c r="AA674" s="418">
        <f t="shared" ca="1" si="115"/>
        <v>829.22555258611044</v>
      </c>
      <c r="AB674" s="418">
        <f t="shared" ca="1" si="116"/>
        <v>829.22555258611044</v>
      </c>
      <c r="AC674" s="418">
        <f t="shared" ca="1" si="117"/>
        <v>829.22555258611044</v>
      </c>
    </row>
    <row r="675" spans="19:29">
      <c r="S675" s="418">
        <f t="shared" si="118"/>
        <v>6.7099999999999014</v>
      </c>
      <c r="T675" s="418">
        <f t="shared" si="111"/>
        <v>0.81766709462677478</v>
      </c>
      <c r="U675" s="418">
        <f t="shared" ca="1" si="112"/>
        <v>1</v>
      </c>
      <c r="V675" s="418">
        <f t="shared" ca="1" si="119"/>
        <v>2.7775872608777932</v>
      </c>
      <c r="W675" s="418">
        <f t="shared" ca="1" si="120"/>
        <v>0</v>
      </c>
      <c r="X675" s="418">
        <f t="shared" ca="1" si="121"/>
        <v>2.7775872608777932</v>
      </c>
      <c r="Y675" s="418">
        <f t="shared" ca="1" si="113"/>
        <v>0</v>
      </c>
      <c r="Z675" s="418">
        <f t="shared" ca="1" si="114"/>
        <v>2.7775872608777932</v>
      </c>
      <c r="AA675" s="418">
        <f t="shared" ca="1" si="115"/>
        <v>833.2761782633379</v>
      </c>
      <c r="AB675" s="418">
        <f t="shared" ca="1" si="116"/>
        <v>833.2761782633379</v>
      </c>
      <c r="AC675" s="418">
        <f t="shared" ca="1" si="117"/>
        <v>833.2761782633379</v>
      </c>
    </row>
    <row r="676" spans="19:29">
      <c r="S676" s="418">
        <f t="shared" si="118"/>
        <v>6.7199999999999012</v>
      </c>
      <c r="T676" s="418">
        <f t="shared" si="111"/>
        <v>0.81742183128972679</v>
      </c>
      <c r="U676" s="418">
        <f t="shared" ca="1" si="112"/>
        <v>1</v>
      </c>
      <c r="V676" s="418">
        <f t="shared" ca="1" si="119"/>
        <v>2.7911537392241907</v>
      </c>
      <c r="W676" s="418">
        <f t="shared" ca="1" si="120"/>
        <v>0</v>
      </c>
      <c r="X676" s="418">
        <f t="shared" ca="1" si="121"/>
        <v>2.7911537392241907</v>
      </c>
      <c r="Y676" s="418">
        <f t="shared" ca="1" si="113"/>
        <v>0</v>
      </c>
      <c r="Z676" s="418">
        <f t="shared" ca="1" si="114"/>
        <v>2.7911537392241907</v>
      </c>
      <c r="AA676" s="418">
        <f t="shared" ca="1" si="115"/>
        <v>837.34612176725727</v>
      </c>
      <c r="AB676" s="418">
        <f t="shared" ca="1" si="116"/>
        <v>837.34612176725727</v>
      </c>
      <c r="AC676" s="418">
        <f t="shared" ca="1" si="117"/>
        <v>837.34612176725727</v>
      </c>
    </row>
    <row r="677" spans="19:29">
      <c r="S677" s="418">
        <f t="shared" si="118"/>
        <v>6.729999999999901</v>
      </c>
      <c r="T677" s="418">
        <f t="shared" si="111"/>
        <v>0.81717664152064418</v>
      </c>
      <c r="U677" s="418">
        <f t="shared" ca="1" si="112"/>
        <v>1</v>
      </c>
      <c r="V677" s="418">
        <f t="shared" ca="1" si="119"/>
        <v>2.8047849021204789</v>
      </c>
      <c r="W677" s="418">
        <f t="shared" ca="1" si="120"/>
        <v>0</v>
      </c>
      <c r="X677" s="418">
        <f t="shared" ca="1" si="121"/>
        <v>2.8047849021204789</v>
      </c>
      <c r="Y677" s="418">
        <f t="shared" ca="1" si="113"/>
        <v>0</v>
      </c>
      <c r="Z677" s="418">
        <f t="shared" ca="1" si="114"/>
        <v>2.8047849021204789</v>
      </c>
      <c r="AA677" s="418">
        <f t="shared" ca="1" si="115"/>
        <v>841.43547063614369</v>
      </c>
      <c r="AB677" s="418">
        <f t="shared" ca="1" si="116"/>
        <v>841.43547063614369</v>
      </c>
      <c r="AC677" s="418">
        <f t="shared" ca="1" si="117"/>
        <v>841.43547063614369</v>
      </c>
    </row>
    <row r="678" spans="19:29">
      <c r="S678" s="418">
        <f t="shared" si="118"/>
        <v>6.7399999999999007</v>
      </c>
      <c r="T678" s="418">
        <f t="shared" si="111"/>
        <v>0.81693152529745983</v>
      </c>
      <c r="U678" s="418">
        <f t="shared" ca="1" si="112"/>
        <v>1</v>
      </c>
      <c r="V678" s="418">
        <f t="shared" ca="1" si="119"/>
        <v>2.8184810425332829</v>
      </c>
      <c r="W678" s="418">
        <f t="shared" ca="1" si="120"/>
        <v>0</v>
      </c>
      <c r="X678" s="418">
        <f t="shared" ca="1" si="121"/>
        <v>2.8184810425332829</v>
      </c>
      <c r="Y678" s="418">
        <f t="shared" ca="1" si="113"/>
        <v>0</v>
      </c>
      <c r="Z678" s="418">
        <f t="shared" ca="1" si="114"/>
        <v>2.8184810425332829</v>
      </c>
      <c r="AA678" s="418">
        <f t="shared" ca="1" si="115"/>
        <v>845.5443127599849</v>
      </c>
      <c r="AB678" s="418">
        <f t="shared" ca="1" si="116"/>
        <v>845.5443127599849</v>
      </c>
      <c r="AC678" s="418">
        <f t="shared" ca="1" si="117"/>
        <v>845.5443127599849</v>
      </c>
    </row>
    <row r="679" spans="19:29">
      <c r="S679" s="418">
        <f t="shared" si="118"/>
        <v>6.7499999999999005</v>
      </c>
      <c r="T679" s="418">
        <f t="shared" si="111"/>
        <v>0.81668648259811327</v>
      </c>
      <c r="U679" s="418">
        <f t="shared" ca="1" si="112"/>
        <v>1</v>
      </c>
      <c r="V679" s="418">
        <f t="shared" ca="1" si="119"/>
        <v>2.8322424546048195</v>
      </c>
      <c r="W679" s="418">
        <f t="shared" ca="1" si="120"/>
        <v>0</v>
      </c>
      <c r="X679" s="418">
        <f t="shared" ca="1" si="121"/>
        <v>2.8322424546048195</v>
      </c>
      <c r="Y679" s="418">
        <f t="shared" ca="1" si="113"/>
        <v>0</v>
      </c>
      <c r="Z679" s="418">
        <f t="shared" ca="1" si="114"/>
        <v>2.8322424546048195</v>
      </c>
      <c r="AA679" s="418">
        <f t="shared" ca="1" si="115"/>
        <v>849.67273638144582</v>
      </c>
      <c r="AB679" s="418">
        <f t="shared" ca="1" si="116"/>
        <v>849.67273638144582</v>
      </c>
      <c r="AC679" s="418">
        <f t="shared" ca="1" si="117"/>
        <v>849.67273638144582</v>
      </c>
    </row>
    <row r="680" spans="19:29">
      <c r="S680" s="418">
        <f t="shared" si="118"/>
        <v>6.7599999999999003</v>
      </c>
      <c r="T680" s="418">
        <f t="shared" si="111"/>
        <v>0.81644151340055071</v>
      </c>
      <c r="U680" s="418">
        <f t="shared" ca="1" si="112"/>
        <v>1</v>
      </c>
      <c r="V680" s="418">
        <f t="shared" ca="1" si="119"/>
        <v>2.8460694336561074</v>
      </c>
      <c r="W680" s="418">
        <f t="shared" ca="1" si="120"/>
        <v>0</v>
      </c>
      <c r="X680" s="418">
        <f t="shared" ca="1" si="121"/>
        <v>2.8460694336561074</v>
      </c>
      <c r="Y680" s="418">
        <f t="shared" ca="1" si="113"/>
        <v>0</v>
      </c>
      <c r="Z680" s="418">
        <f t="shared" ca="1" si="114"/>
        <v>2.8460694336561074</v>
      </c>
      <c r="AA680" s="418">
        <f t="shared" ca="1" si="115"/>
        <v>853.8208300968322</v>
      </c>
      <c r="AB680" s="418">
        <f t="shared" ca="1" si="116"/>
        <v>853.8208300968322</v>
      </c>
      <c r="AC680" s="418">
        <f t="shared" ca="1" si="117"/>
        <v>853.8208300968322</v>
      </c>
    </row>
    <row r="681" spans="19:29">
      <c r="S681" s="418">
        <f t="shared" si="118"/>
        <v>6.7699999999999001</v>
      </c>
      <c r="T681" s="418">
        <f t="shared" si="111"/>
        <v>0.816196617682725</v>
      </c>
      <c r="U681" s="418">
        <f t="shared" ca="1" si="112"/>
        <v>1</v>
      </c>
      <c r="V681" s="418">
        <f t="shared" ca="1" si="119"/>
        <v>2.8599622761901715</v>
      </c>
      <c r="W681" s="418">
        <f t="shared" ca="1" si="120"/>
        <v>0</v>
      </c>
      <c r="X681" s="418">
        <f t="shared" ca="1" si="121"/>
        <v>2.8599622761901715</v>
      </c>
      <c r="Y681" s="418">
        <f t="shared" ca="1" si="113"/>
        <v>0</v>
      </c>
      <c r="Z681" s="418">
        <f t="shared" ca="1" si="114"/>
        <v>2.8599622761901715</v>
      </c>
      <c r="AA681" s="418">
        <f t="shared" ca="1" si="115"/>
        <v>857.98868285705146</v>
      </c>
      <c r="AB681" s="418">
        <f t="shared" ca="1" si="116"/>
        <v>857.98868285705146</v>
      </c>
      <c r="AC681" s="418">
        <f t="shared" ca="1" si="117"/>
        <v>857.98868285705146</v>
      </c>
    </row>
    <row r="682" spans="19:29">
      <c r="S682" s="418">
        <f t="shared" si="118"/>
        <v>6.7799999999998999</v>
      </c>
      <c r="T682" s="418">
        <f t="shared" si="111"/>
        <v>0.81595179542259533</v>
      </c>
      <c r="U682" s="418">
        <f t="shared" ca="1" si="112"/>
        <v>1</v>
      </c>
      <c r="V682" s="418">
        <f t="shared" ca="1" si="119"/>
        <v>2.8739212798952378</v>
      </c>
      <c r="W682" s="418">
        <f t="shared" ca="1" si="120"/>
        <v>0</v>
      </c>
      <c r="X682" s="418">
        <f t="shared" ca="1" si="121"/>
        <v>2.8739212798952378</v>
      </c>
      <c r="Y682" s="418">
        <f t="shared" ca="1" si="113"/>
        <v>0</v>
      </c>
      <c r="Z682" s="418">
        <f t="shared" ca="1" si="114"/>
        <v>2.8739212798952378</v>
      </c>
      <c r="AA682" s="418">
        <f t="shared" ca="1" si="115"/>
        <v>862.17638396857137</v>
      </c>
      <c r="AB682" s="418">
        <f t="shared" ca="1" si="116"/>
        <v>862.17638396857137</v>
      </c>
      <c r="AC682" s="418">
        <f t="shared" ca="1" si="117"/>
        <v>862.17638396857137</v>
      </c>
    </row>
    <row r="683" spans="19:29">
      <c r="S683" s="418">
        <f t="shared" si="118"/>
        <v>6.7899999999998997</v>
      </c>
      <c r="T683" s="418">
        <f t="shared" si="111"/>
        <v>0.81570704659812787</v>
      </c>
      <c r="U683" s="418">
        <f t="shared" ca="1" si="112"/>
        <v>1</v>
      </c>
      <c r="V683" s="418">
        <f t="shared" ca="1" si="119"/>
        <v>2.8879467436479209</v>
      </c>
      <c r="W683" s="418">
        <f t="shared" ca="1" si="120"/>
        <v>0</v>
      </c>
      <c r="X683" s="418">
        <f t="shared" ca="1" si="121"/>
        <v>2.8879467436479209</v>
      </c>
      <c r="Y683" s="418">
        <f t="shared" ca="1" si="113"/>
        <v>0</v>
      </c>
      <c r="Z683" s="418">
        <f t="shared" ca="1" si="114"/>
        <v>2.8879467436479209</v>
      </c>
      <c r="AA683" s="418">
        <f t="shared" ca="1" si="115"/>
        <v>866.38402309437629</v>
      </c>
      <c r="AB683" s="418">
        <f t="shared" ca="1" si="116"/>
        <v>866.38402309437629</v>
      </c>
      <c r="AC683" s="418">
        <f t="shared" ca="1" si="117"/>
        <v>866.38402309437629</v>
      </c>
    </row>
    <row r="684" spans="19:29">
      <c r="S684" s="418">
        <f t="shared" si="118"/>
        <v>6.7999999999998995</v>
      </c>
      <c r="T684" s="418">
        <f t="shared" si="111"/>
        <v>0.81546237118729514</v>
      </c>
      <c r="U684" s="418">
        <f t="shared" ca="1" si="112"/>
        <v>1</v>
      </c>
      <c r="V684" s="418">
        <f t="shared" ca="1" si="119"/>
        <v>2.9020389675164044</v>
      </c>
      <c r="W684" s="418">
        <f t="shared" ca="1" si="120"/>
        <v>0</v>
      </c>
      <c r="X684" s="418">
        <f t="shared" ca="1" si="121"/>
        <v>2.9020389675164044</v>
      </c>
      <c r="Y684" s="418">
        <f t="shared" ca="1" si="113"/>
        <v>0</v>
      </c>
      <c r="Z684" s="418">
        <f t="shared" ca="1" si="114"/>
        <v>2.9020389675164044</v>
      </c>
      <c r="AA684" s="418">
        <f t="shared" ca="1" si="115"/>
        <v>870.61169025492131</v>
      </c>
      <c r="AB684" s="418">
        <f t="shared" ca="1" si="116"/>
        <v>870.61169025492131</v>
      </c>
      <c r="AC684" s="418">
        <f t="shared" ca="1" si="117"/>
        <v>870.61169025492131</v>
      </c>
    </row>
    <row r="685" spans="19:29">
      <c r="S685" s="418">
        <f t="shared" si="118"/>
        <v>6.8099999999998992</v>
      </c>
      <c r="T685" s="418">
        <f t="shared" si="111"/>
        <v>0.81521776916807631</v>
      </c>
      <c r="U685" s="418">
        <f t="shared" ca="1" si="112"/>
        <v>1</v>
      </c>
      <c r="V685" s="418">
        <f t="shared" ca="1" si="119"/>
        <v>2.9161982527636123</v>
      </c>
      <c r="W685" s="418">
        <f t="shared" ca="1" si="120"/>
        <v>0</v>
      </c>
      <c r="X685" s="418">
        <f t="shared" ca="1" si="121"/>
        <v>2.9161982527636123</v>
      </c>
      <c r="Y685" s="418">
        <f t="shared" ca="1" si="113"/>
        <v>0</v>
      </c>
      <c r="Z685" s="418">
        <f t="shared" ca="1" si="114"/>
        <v>2.9161982527636123</v>
      </c>
      <c r="AA685" s="418">
        <f t="shared" ca="1" si="115"/>
        <v>874.85947582908375</v>
      </c>
      <c r="AB685" s="418">
        <f t="shared" ca="1" si="116"/>
        <v>874.85947582908375</v>
      </c>
      <c r="AC685" s="418">
        <f t="shared" ca="1" si="117"/>
        <v>874.85947582908375</v>
      </c>
    </row>
    <row r="686" spans="19:29">
      <c r="S686" s="418">
        <f t="shared" si="118"/>
        <v>6.819999999999899</v>
      </c>
      <c r="T686" s="418">
        <f t="shared" si="111"/>
        <v>0.81497324051845732</v>
      </c>
      <c r="U686" s="418">
        <f t="shared" ca="1" si="112"/>
        <v>1</v>
      </c>
      <c r="V686" s="418">
        <f t="shared" ca="1" si="119"/>
        <v>2.9304249018503712</v>
      </c>
      <c r="W686" s="418">
        <f t="shared" ca="1" si="120"/>
        <v>0</v>
      </c>
      <c r="X686" s="418">
        <f t="shared" ca="1" si="121"/>
        <v>2.9304249018503712</v>
      </c>
      <c r="Y686" s="418">
        <f t="shared" ca="1" si="113"/>
        <v>0</v>
      </c>
      <c r="Z686" s="418">
        <f t="shared" ca="1" si="114"/>
        <v>2.9304249018503712</v>
      </c>
      <c r="AA686" s="418">
        <f t="shared" ca="1" si="115"/>
        <v>879.12747055511136</v>
      </c>
      <c r="AB686" s="418">
        <f t="shared" ca="1" si="116"/>
        <v>879.12747055511136</v>
      </c>
      <c r="AC686" s="418">
        <f t="shared" ca="1" si="117"/>
        <v>879.12747055511136</v>
      </c>
    </row>
    <row r="687" spans="19:29">
      <c r="S687" s="418">
        <f t="shared" si="118"/>
        <v>6.8299999999998988</v>
      </c>
      <c r="T687" s="418">
        <f t="shared" si="111"/>
        <v>0.81472878521643055</v>
      </c>
      <c r="U687" s="418">
        <f t="shared" ca="1" si="112"/>
        <v>1</v>
      </c>
      <c r="V687" s="418">
        <f t="shared" ca="1" si="119"/>
        <v>2.9447192184385655</v>
      </c>
      <c r="W687" s="418">
        <f t="shared" ca="1" si="120"/>
        <v>0</v>
      </c>
      <c r="X687" s="418">
        <f t="shared" ca="1" si="121"/>
        <v>2.9447192184385655</v>
      </c>
      <c r="Y687" s="418">
        <f t="shared" ca="1" si="113"/>
        <v>0</v>
      </c>
      <c r="Z687" s="418">
        <f t="shared" ca="1" si="114"/>
        <v>2.9447192184385655</v>
      </c>
      <c r="AA687" s="418">
        <f t="shared" ca="1" si="115"/>
        <v>883.41576553156972</v>
      </c>
      <c r="AB687" s="418">
        <f t="shared" ca="1" si="116"/>
        <v>883.41576553156972</v>
      </c>
      <c r="AC687" s="418">
        <f t="shared" ca="1" si="117"/>
        <v>883.41576553156972</v>
      </c>
    </row>
    <row r="688" spans="19:29">
      <c r="S688" s="418">
        <f t="shared" si="118"/>
        <v>6.8399999999998986</v>
      </c>
      <c r="T688" s="418">
        <f t="shared" si="111"/>
        <v>0.81448440323999494</v>
      </c>
      <c r="U688" s="418">
        <f t="shared" ca="1" si="112"/>
        <v>1</v>
      </c>
      <c r="V688" s="418">
        <f t="shared" ca="1" si="119"/>
        <v>2.9590815073942816</v>
      </c>
      <c r="W688" s="418">
        <f t="shared" ca="1" si="120"/>
        <v>0</v>
      </c>
      <c r="X688" s="418">
        <f t="shared" ca="1" si="121"/>
        <v>2.9590815073942816</v>
      </c>
      <c r="Y688" s="418">
        <f t="shared" ca="1" si="113"/>
        <v>0</v>
      </c>
      <c r="Z688" s="418">
        <f t="shared" ca="1" si="114"/>
        <v>2.9590815073942816</v>
      </c>
      <c r="AA688" s="418">
        <f t="shared" ca="1" si="115"/>
        <v>887.72445221828445</v>
      </c>
      <c r="AB688" s="418">
        <f t="shared" ca="1" si="116"/>
        <v>887.72445221828445</v>
      </c>
      <c r="AC688" s="418">
        <f t="shared" ca="1" si="117"/>
        <v>887.72445221828445</v>
      </c>
    </row>
    <row r="689" spans="19:29">
      <c r="S689" s="418">
        <f t="shared" si="118"/>
        <v>6.8499999999998984</v>
      </c>
      <c r="T689" s="418">
        <f t="shared" si="111"/>
        <v>0.81424009456715618</v>
      </c>
      <c r="U689" s="418">
        <f t="shared" ca="1" si="112"/>
        <v>1</v>
      </c>
      <c r="V689" s="418">
        <f t="shared" ca="1" si="119"/>
        <v>2.9735120747909445</v>
      </c>
      <c r="W689" s="418">
        <f t="shared" ca="1" si="120"/>
        <v>0</v>
      </c>
      <c r="X689" s="418">
        <f t="shared" ca="1" si="121"/>
        <v>2.9735120747909445</v>
      </c>
      <c r="Y689" s="418">
        <f t="shared" ca="1" si="113"/>
        <v>0</v>
      </c>
      <c r="Z689" s="418">
        <f t="shared" ca="1" si="114"/>
        <v>2.9735120747909445</v>
      </c>
      <c r="AA689" s="418">
        <f t="shared" ca="1" si="115"/>
        <v>892.05362243728337</v>
      </c>
      <c r="AB689" s="418">
        <f t="shared" ca="1" si="116"/>
        <v>892.05362243728337</v>
      </c>
      <c r="AC689" s="418">
        <f t="shared" ca="1" si="117"/>
        <v>892.05362243728337</v>
      </c>
    </row>
    <row r="690" spans="19:29">
      <c r="S690" s="418">
        <f t="shared" si="118"/>
        <v>6.8599999999998982</v>
      </c>
      <c r="T690" s="418">
        <f t="shared" si="111"/>
        <v>0.81399585917592654</v>
      </c>
      <c r="U690" s="418">
        <f t="shared" ca="1" si="112"/>
        <v>1</v>
      </c>
      <c r="V690" s="418">
        <f t="shared" ca="1" si="119"/>
        <v>2.9880112279124438</v>
      </c>
      <c r="W690" s="418">
        <f t="shared" ca="1" si="120"/>
        <v>0</v>
      </c>
      <c r="X690" s="418">
        <f t="shared" ca="1" si="121"/>
        <v>2.9880112279124438</v>
      </c>
      <c r="Y690" s="418">
        <f t="shared" ca="1" si="113"/>
        <v>0</v>
      </c>
      <c r="Z690" s="418">
        <f t="shared" ca="1" si="114"/>
        <v>2.9880112279124438</v>
      </c>
      <c r="AA690" s="418">
        <f t="shared" ca="1" si="115"/>
        <v>896.40336837373309</v>
      </c>
      <c r="AB690" s="418">
        <f t="shared" ca="1" si="116"/>
        <v>896.40336837373309</v>
      </c>
      <c r="AC690" s="418">
        <f t="shared" ca="1" si="117"/>
        <v>896.40336837373309</v>
      </c>
    </row>
    <row r="691" spans="19:29">
      <c r="S691" s="418">
        <f t="shared" si="118"/>
        <v>6.869999999999898</v>
      </c>
      <c r="T691" s="418">
        <f t="shared" si="111"/>
        <v>0.81375169704432471</v>
      </c>
      <c r="U691" s="418">
        <f t="shared" ca="1" si="112"/>
        <v>1</v>
      </c>
      <c r="V691" s="418">
        <f t="shared" ca="1" si="119"/>
        <v>3.0025792752562506</v>
      </c>
      <c r="W691" s="418">
        <f t="shared" ca="1" si="120"/>
        <v>0</v>
      </c>
      <c r="X691" s="418">
        <f t="shared" ca="1" si="121"/>
        <v>3.0025792752562506</v>
      </c>
      <c r="Y691" s="418">
        <f t="shared" ca="1" si="113"/>
        <v>0</v>
      </c>
      <c r="Z691" s="418">
        <f t="shared" ca="1" si="114"/>
        <v>3.0025792752562506</v>
      </c>
      <c r="AA691" s="418">
        <f t="shared" ca="1" si="115"/>
        <v>900.77378257687519</v>
      </c>
      <c r="AB691" s="418">
        <f t="shared" ca="1" si="116"/>
        <v>900.77378257687519</v>
      </c>
      <c r="AC691" s="418">
        <f t="shared" ca="1" si="117"/>
        <v>900.77378257687519</v>
      </c>
    </row>
    <row r="692" spans="19:29">
      <c r="S692" s="418">
        <f t="shared" si="118"/>
        <v>6.8799999999998978</v>
      </c>
      <c r="T692" s="418">
        <f t="shared" si="111"/>
        <v>0.81350760815037615</v>
      </c>
      <c r="U692" s="418">
        <f t="shared" ca="1" si="112"/>
        <v>1</v>
      </c>
      <c r="V692" s="418">
        <f t="shared" ca="1" si="119"/>
        <v>3.0172165265365236</v>
      </c>
      <c r="W692" s="418">
        <f t="shared" ca="1" si="120"/>
        <v>0</v>
      </c>
      <c r="X692" s="418">
        <f t="shared" ca="1" si="121"/>
        <v>3.0172165265365236</v>
      </c>
      <c r="Y692" s="418">
        <f t="shared" ca="1" si="113"/>
        <v>0</v>
      </c>
      <c r="Z692" s="418">
        <f t="shared" ca="1" si="114"/>
        <v>3.0172165265365236</v>
      </c>
      <c r="AA692" s="418">
        <f t="shared" ca="1" si="115"/>
        <v>905.16495796095705</v>
      </c>
      <c r="AB692" s="418">
        <f t="shared" ca="1" si="116"/>
        <v>905.16495796095705</v>
      </c>
      <c r="AC692" s="418">
        <f t="shared" ca="1" si="117"/>
        <v>905.16495796095705</v>
      </c>
    </row>
    <row r="693" spans="19:29">
      <c r="S693" s="418">
        <f t="shared" si="118"/>
        <v>6.8899999999998975</v>
      </c>
      <c r="T693" s="418">
        <f t="shared" si="111"/>
        <v>0.81326359247211288</v>
      </c>
      <c r="U693" s="418">
        <f t="shared" ca="1" si="112"/>
        <v>1</v>
      </c>
      <c r="V693" s="418">
        <f t="shared" ca="1" si="119"/>
        <v>3.031923292687206</v>
      </c>
      <c r="W693" s="418">
        <f t="shared" ca="1" si="120"/>
        <v>0</v>
      </c>
      <c r="X693" s="418">
        <f t="shared" ca="1" si="121"/>
        <v>3.031923292687206</v>
      </c>
      <c r="Y693" s="418">
        <f t="shared" ca="1" si="113"/>
        <v>0</v>
      </c>
      <c r="Z693" s="418">
        <f t="shared" ca="1" si="114"/>
        <v>3.031923292687206</v>
      </c>
      <c r="AA693" s="418">
        <f t="shared" ca="1" si="115"/>
        <v>909.57698780616181</v>
      </c>
      <c r="AB693" s="418">
        <f t="shared" ca="1" si="116"/>
        <v>909.57698780616181</v>
      </c>
      <c r="AC693" s="418">
        <f t="shared" ca="1" si="117"/>
        <v>909.57698780616181</v>
      </c>
    </row>
    <row r="694" spans="19:29">
      <c r="S694" s="418">
        <f t="shared" si="118"/>
        <v>6.8999999999998973</v>
      </c>
      <c r="T694" s="418">
        <f t="shared" si="111"/>
        <v>0.81301964998757348</v>
      </c>
      <c r="U694" s="418">
        <f t="shared" ca="1" si="112"/>
        <v>1</v>
      </c>
      <c r="V694" s="418">
        <f t="shared" ca="1" si="119"/>
        <v>3.0466998858651113</v>
      </c>
      <c r="W694" s="418">
        <f t="shared" ca="1" si="120"/>
        <v>0</v>
      </c>
      <c r="X694" s="418">
        <f t="shared" ca="1" si="121"/>
        <v>3.0466998858651113</v>
      </c>
      <c r="Y694" s="418">
        <f t="shared" ca="1" si="113"/>
        <v>0</v>
      </c>
      <c r="Z694" s="418">
        <f t="shared" ca="1" si="114"/>
        <v>3.0466998858651113</v>
      </c>
      <c r="AA694" s="418">
        <f t="shared" ca="1" si="115"/>
        <v>914.00996575953343</v>
      </c>
      <c r="AB694" s="418">
        <f t="shared" ca="1" si="116"/>
        <v>914.00996575953343</v>
      </c>
      <c r="AC694" s="418">
        <f t="shared" ca="1" si="117"/>
        <v>914.00996575953343</v>
      </c>
    </row>
    <row r="695" spans="19:29">
      <c r="S695" s="418">
        <f t="shared" si="118"/>
        <v>6.9099999999998971</v>
      </c>
      <c r="T695" s="418">
        <f t="shared" si="111"/>
        <v>0.81277578067480316</v>
      </c>
      <c r="U695" s="418">
        <f t="shared" ca="1" si="112"/>
        <v>1</v>
      </c>
      <c r="V695" s="418">
        <f t="shared" ca="1" si="119"/>
        <v>3.0615466194529981</v>
      </c>
      <c r="W695" s="418">
        <f t="shared" ca="1" si="120"/>
        <v>0</v>
      </c>
      <c r="X695" s="418">
        <f t="shared" ca="1" si="121"/>
        <v>3.0615466194529981</v>
      </c>
      <c r="Y695" s="418">
        <f t="shared" ca="1" si="113"/>
        <v>0</v>
      </c>
      <c r="Z695" s="418">
        <f t="shared" ca="1" si="114"/>
        <v>3.0615466194529981</v>
      </c>
      <c r="AA695" s="418">
        <f t="shared" ca="1" si="115"/>
        <v>918.46398583589939</v>
      </c>
      <c r="AB695" s="418">
        <f t="shared" ca="1" si="116"/>
        <v>918.46398583589939</v>
      </c>
      <c r="AC695" s="418">
        <f t="shared" ca="1" si="117"/>
        <v>918.46398583589939</v>
      </c>
    </row>
    <row r="696" spans="19:29">
      <c r="S696" s="418">
        <f t="shared" si="118"/>
        <v>6.9199999999998969</v>
      </c>
      <c r="T696" s="418">
        <f t="shared" si="111"/>
        <v>0.81253198451185371</v>
      </c>
      <c r="U696" s="418">
        <f t="shared" ca="1" si="112"/>
        <v>1</v>
      </c>
      <c r="V696" s="418">
        <f t="shared" ca="1" si="119"/>
        <v>3.0764638080626345</v>
      </c>
      <c r="W696" s="418">
        <f t="shared" ca="1" si="120"/>
        <v>0</v>
      </c>
      <c r="X696" s="418">
        <f t="shared" ca="1" si="121"/>
        <v>3.0764638080626345</v>
      </c>
      <c r="Y696" s="418">
        <f t="shared" ca="1" si="113"/>
        <v>0</v>
      </c>
      <c r="Z696" s="418">
        <f t="shared" ca="1" si="114"/>
        <v>3.0764638080626345</v>
      </c>
      <c r="AA696" s="418">
        <f t="shared" ca="1" si="115"/>
        <v>922.93914241879031</v>
      </c>
      <c r="AB696" s="418">
        <f t="shared" ca="1" si="116"/>
        <v>922.93914241879031</v>
      </c>
      <c r="AC696" s="418">
        <f t="shared" ca="1" si="117"/>
        <v>922.93914241879031</v>
      </c>
    </row>
    <row r="697" spans="19:29">
      <c r="S697" s="418">
        <f t="shared" si="118"/>
        <v>6.9299999999998967</v>
      </c>
      <c r="T697" s="418">
        <f t="shared" si="111"/>
        <v>0.81228826147678324</v>
      </c>
      <c r="U697" s="418">
        <f t="shared" ca="1" si="112"/>
        <v>1</v>
      </c>
      <c r="V697" s="418">
        <f t="shared" ca="1" si="119"/>
        <v>3.0914517675378512</v>
      </c>
      <c r="W697" s="418">
        <f t="shared" ca="1" si="120"/>
        <v>0</v>
      </c>
      <c r="X697" s="418">
        <f t="shared" ca="1" si="121"/>
        <v>3.0914517675378512</v>
      </c>
      <c r="Y697" s="418">
        <f t="shared" ca="1" si="113"/>
        <v>0</v>
      </c>
      <c r="Z697" s="418">
        <f t="shared" ca="1" si="114"/>
        <v>3.0914517675378512</v>
      </c>
      <c r="AA697" s="418">
        <f t="shared" ca="1" si="115"/>
        <v>927.43553026135532</v>
      </c>
      <c r="AB697" s="418">
        <f t="shared" ca="1" si="116"/>
        <v>927.43553026135532</v>
      </c>
      <c r="AC697" s="418">
        <f t="shared" ca="1" si="117"/>
        <v>927.43553026135532</v>
      </c>
    </row>
    <row r="698" spans="19:29">
      <c r="S698" s="418">
        <f t="shared" si="118"/>
        <v>6.9399999999998965</v>
      </c>
      <c r="T698" s="418">
        <f t="shared" si="111"/>
        <v>0.81204461154765695</v>
      </c>
      <c r="U698" s="418">
        <f t="shared" ca="1" si="112"/>
        <v>1</v>
      </c>
      <c r="V698" s="418">
        <f t="shared" ca="1" si="119"/>
        <v>3.1065108149575815</v>
      </c>
      <c r="W698" s="418">
        <f t="shared" ca="1" si="120"/>
        <v>0</v>
      </c>
      <c r="X698" s="418">
        <f t="shared" ca="1" si="121"/>
        <v>3.1065108149575815</v>
      </c>
      <c r="Y698" s="418">
        <f t="shared" ca="1" si="113"/>
        <v>0</v>
      </c>
      <c r="Z698" s="418">
        <f t="shared" ca="1" si="114"/>
        <v>3.1065108149575815</v>
      </c>
      <c r="AA698" s="418">
        <f t="shared" ca="1" si="115"/>
        <v>931.95324448727445</v>
      </c>
      <c r="AB698" s="418">
        <f t="shared" ca="1" si="116"/>
        <v>931.95324448727445</v>
      </c>
      <c r="AC698" s="418">
        <f t="shared" ca="1" si="117"/>
        <v>931.95324448727445</v>
      </c>
    </row>
    <row r="699" spans="19:29">
      <c r="S699" s="418">
        <f t="shared" si="118"/>
        <v>6.9499999999998963</v>
      </c>
      <c r="T699" s="418">
        <f t="shared" si="111"/>
        <v>0.81180103470254628</v>
      </c>
      <c r="U699" s="418">
        <f t="shared" ca="1" si="112"/>
        <v>1</v>
      </c>
      <c r="V699" s="418">
        <f t="shared" ca="1" si="119"/>
        <v>3.1216412686388924</v>
      </c>
      <c r="W699" s="418">
        <f t="shared" ca="1" si="120"/>
        <v>0</v>
      </c>
      <c r="X699" s="418">
        <f t="shared" ca="1" si="121"/>
        <v>3.1216412686388924</v>
      </c>
      <c r="Y699" s="418">
        <f t="shared" ca="1" si="113"/>
        <v>0</v>
      </c>
      <c r="Z699" s="418">
        <f t="shared" ca="1" si="114"/>
        <v>3.1216412686388924</v>
      </c>
      <c r="AA699" s="418">
        <f t="shared" ca="1" si="115"/>
        <v>936.49238059166771</v>
      </c>
      <c r="AB699" s="418">
        <f t="shared" ca="1" si="116"/>
        <v>936.49238059166771</v>
      </c>
      <c r="AC699" s="418">
        <f t="shared" ca="1" si="117"/>
        <v>936.49238059166771</v>
      </c>
    </row>
    <row r="700" spans="19:29">
      <c r="S700" s="418">
        <f t="shared" si="118"/>
        <v>6.959999999999896</v>
      </c>
      <c r="T700" s="418">
        <f t="shared" si="111"/>
        <v>0.81155753091952931</v>
      </c>
      <c r="U700" s="418">
        <f t="shared" ca="1" si="112"/>
        <v>1</v>
      </c>
      <c r="V700" s="418">
        <f t="shared" ca="1" si="119"/>
        <v>3.1368434481400005</v>
      </c>
      <c r="W700" s="418">
        <f t="shared" ca="1" si="120"/>
        <v>0</v>
      </c>
      <c r="X700" s="418">
        <f t="shared" ca="1" si="121"/>
        <v>3.1368434481400005</v>
      </c>
      <c r="Y700" s="418">
        <f t="shared" ca="1" si="113"/>
        <v>0</v>
      </c>
      <c r="Z700" s="418">
        <f t="shared" ca="1" si="114"/>
        <v>3.1368434481400005</v>
      </c>
      <c r="AA700" s="418">
        <f t="shared" ca="1" si="115"/>
        <v>941.05303444200013</v>
      </c>
      <c r="AB700" s="418">
        <f t="shared" ca="1" si="116"/>
        <v>941.05303444200013</v>
      </c>
      <c r="AC700" s="418">
        <f t="shared" ca="1" si="117"/>
        <v>941.05303444200013</v>
      </c>
    </row>
    <row r="701" spans="19:29">
      <c r="S701" s="418">
        <f t="shared" si="118"/>
        <v>6.9699999999998958</v>
      </c>
      <c r="T701" s="418">
        <f t="shared" si="111"/>
        <v>0.81131410017669059</v>
      </c>
      <c r="U701" s="418">
        <f t="shared" ca="1" si="112"/>
        <v>1</v>
      </c>
      <c r="V701" s="418">
        <f t="shared" ca="1" si="119"/>
        <v>3.1521176742632782</v>
      </c>
      <c r="W701" s="418">
        <f t="shared" ca="1" si="120"/>
        <v>0</v>
      </c>
      <c r="X701" s="418">
        <f t="shared" ca="1" si="121"/>
        <v>3.1521176742632782</v>
      </c>
      <c r="Y701" s="418">
        <f t="shared" ca="1" si="113"/>
        <v>0</v>
      </c>
      <c r="Z701" s="418">
        <f t="shared" ca="1" si="114"/>
        <v>3.1521176742632782</v>
      </c>
      <c r="AA701" s="418">
        <f t="shared" ca="1" si="115"/>
        <v>945.63530227898343</v>
      </c>
      <c r="AB701" s="418">
        <f t="shared" ca="1" si="116"/>
        <v>945.63530227898343</v>
      </c>
      <c r="AC701" s="418">
        <f t="shared" ca="1" si="117"/>
        <v>945.63530227898343</v>
      </c>
    </row>
    <row r="702" spans="19:29">
      <c r="S702" s="418">
        <f t="shared" si="118"/>
        <v>6.9799999999998956</v>
      </c>
      <c r="T702" s="418">
        <f t="shared" si="111"/>
        <v>0.81107074245212141</v>
      </c>
      <c r="U702" s="418">
        <f t="shared" ca="1" si="112"/>
        <v>1</v>
      </c>
      <c r="V702" s="418">
        <f t="shared" ca="1" si="119"/>
        <v>3.1674642690582444</v>
      </c>
      <c r="W702" s="418">
        <f t="shared" ca="1" si="120"/>
        <v>0</v>
      </c>
      <c r="X702" s="418">
        <f t="shared" ca="1" si="121"/>
        <v>3.1674642690582444</v>
      </c>
      <c r="Y702" s="418">
        <f t="shared" ca="1" si="113"/>
        <v>0</v>
      </c>
      <c r="Z702" s="418">
        <f t="shared" ca="1" si="114"/>
        <v>3.1674642690582444</v>
      </c>
      <c r="AA702" s="418">
        <f t="shared" ca="1" si="115"/>
        <v>950.23928071747332</v>
      </c>
      <c r="AB702" s="418">
        <f t="shared" ca="1" si="116"/>
        <v>950.23928071747332</v>
      </c>
      <c r="AC702" s="418">
        <f t="shared" ca="1" si="117"/>
        <v>950.23928071747332</v>
      </c>
    </row>
    <row r="703" spans="19:29">
      <c r="S703" s="418">
        <f t="shared" si="118"/>
        <v>6.9899999999998954</v>
      </c>
      <c r="T703" s="418">
        <f t="shared" si="111"/>
        <v>0.81082745772391962</v>
      </c>
      <c r="U703" s="418">
        <f t="shared" ca="1" si="112"/>
        <v>1</v>
      </c>
      <c r="V703" s="418">
        <f t="shared" ca="1" si="119"/>
        <v>3.1828835558245454</v>
      </c>
      <c r="W703" s="418">
        <f t="shared" ca="1" si="120"/>
        <v>0</v>
      </c>
      <c r="X703" s="418">
        <f t="shared" ca="1" si="121"/>
        <v>3.1828835558245454</v>
      </c>
      <c r="Y703" s="418">
        <f t="shared" ca="1" si="113"/>
        <v>0</v>
      </c>
      <c r="Z703" s="418">
        <f t="shared" ca="1" si="114"/>
        <v>3.1828835558245454</v>
      </c>
      <c r="AA703" s="418">
        <f t="shared" ca="1" si="115"/>
        <v>954.86506674736358</v>
      </c>
      <c r="AB703" s="418">
        <f t="shared" ca="1" si="116"/>
        <v>954.86506674736358</v>
      </c>
      <c r="AC703" s="418">
        <f t="shared" ca="1" si="117"/>
        <v>954.86506674736358</v>
      </c>
    </row>
    <row r="704" spans="19:29">
      <c r="S704" s="418">
        <f t="shared" si="118"/>
        <v>6.9999999999998952</v>
      </c>
      <c r="T704" s="418">
        <f t="shared" si="111"/>
        <v>0.81058424597018963</v>
      </c>
      <c r="U704" s="418">
        <f t="shared" ca="1" si="112"/>
        <v>1</v>
      </c>
      <c r="V704" s="418">
        <f t="shared" ca="1" si="119"/>
        <v>3.1983758591149205</v>
      </c>
      <c r="W704" s="418">
        <f t="shared" ca="1" si="120"/>
        <v>0</v>
      </c>
      <c r="X704" s="418">
        <f t="shared" ca="1" si="121"/>
        <v>3.1983758591149205</v>
      </c>
      <c r="Y704" s="418">
        <f t="shared" ca="1" si="113"/>
        <v>0</v>
      </c>
      <c r="Z704" s="418">
        <f t="shared" ca="1" si="114"/>
        <v>3.1983758591149205</v>
      </c>
      <c r="AA704" s="418">
        <f t="shared" ca="1" si="115"/>
        <v>959.51275773447617</v>
      </c>
      <c r="AB704" s="418">
        <f t="shared" ca="1" si="116"/>
        <v>959.51275773447617</v>
      </c>
      <c r="AC704" s="418">
        <f t="shared" ca="1" si="117"/>
        <v>959.51275773447617</v>
      </c>
    </row>
    <row r="705" spans="19:29">
      <c r="S705" s="418">
        <f t="shared" si="118"/>
        <v>7.009999999999895</v>
      </c>
      <c r="T705" s="418">
        <f t="shared" si="111"/>
        <v>0.81034110716904229</v>
      </c>
      <c r="U705" s="418">
        <f t="shared" ca="1" si="112"/>
        <v>1</v>
      </c>
      <c r="V705" s="418">
        <f t="shared" ca="1" si="119"/>
        <v>3.2139415047381545</v>
      </c>
      <c r="W705" s="418">
        <f t="shared" ca="1" si="120"/>
        <v>0</v>
      </c>
      <c r="X705" s="418">
        <f t="shared" ca="1" si="121"/>
        <v>3.2139415047381545</v>
      </c>
      <c r="Y705" s="418">
        <f t="shared" ca="1" si="113"/>
        <v>0</v>
      </c>
      <c r="Z705" s="418">
        <f t="shared" ca="1" si="114"/>
        <v>3.2139415047381545</v>
      </c>
      <c r="AA705" s="418">
        <f t="shared" ca="1" si="115"/>
        <v>964.18245142144633</v>
      </c>
      <c r="AB705" s="418">
        <f t="shared" ca="1" si="116"/>
        <v>964.18245142144633</v>
      </c>
      <c r="AC705" s="418">
        <f t="shared" ca="1" si="117"/>
        <v>964.18245142144633</v>
      </c>
    </row>
    <row r="706" spans="19:29">
      <c r="S706" s="418">
        <f t="shared" si="118"/>
        <v>7.0199999999998948</v>
      </c>
      <c r="T706" s="418">
        <f t="shared" si="111"/>
        <v>0.8100980412985952</v>
      </c>
      <c r="U706" s="418">
        <f t="shared" ca="1" si="112"/>
        <v>1</v>
      </c>
      <c r="V706" s="418">
        <f t="shared" ca="1" si="119"/>
        <v>3.2295808197620168</v>
      </c>
      <c r="W706" s="418">
        <f t="shared" ca="1" si="120"/>
        <v>0</v>
      </c>
      <c r="X706" s="418">
        <f t="shared" ca="1" si="121"/>
        <v>3.2295808197620168</v>
      </c>
      <c r="Y706" s="418">
        <f t="shared" ca="1" si="113"/>
        <v>0</v>
      </c>
      <c r="Z706" s="418">
        <f t="shared" ca="1" si="114"/>
        <v>3.2295808197620168</v>
      </c>
      <c r="AA706" s="418">
        <f t="shared" ca="1" si="115"/>
        <v>968.87424592860509</v>
      </c>
      <c r="AB706" s="418">
        <f t="shared" ca="1" si="116"/>
        <v>968.87424592860509</v>
      </c>
      <c r="AC706" s="418">
        <f t="shared" ca="1" si="117"/>
        <v>968.87424592860509</v>
      </c>
    </row>
    <row r="707" spans="19:29">
      <c r="S707" s="418">
        <f t="shared" si="118"/>
        <v>7.0299999999998946</v>
      </c>
      <c r="T707" s="418">
        <f t="shared" si="111"/>
        <v>0.80985504833697231</v>
      </c>
      <c r="U707" s="418">
        <f t="shared" ca="1" si="112"/>
        <v>1</v>
      </c>
      <c r="V707" s="418">
        <f t="shared" ca="1" si="119"/>
        <v>3.2452941325161864</v>
      </c>
      <c r="W707" s="418">
        <f t="shared" ca="1" si="120"/>
        <v>0</v>
      </c>
      <c r="X707" s="418">
        <f t="shared" ca="1" si="121"/>
        <v>3.2452941325161864</v>
      </c>
      <c r="Y707" s="418">
        <f t="shared" ca="1" si="113"/>
        <v>0</v>
      </c>
      <c r="Z707" s="418">
        <f t="shared" ca="1" si="114"/>
        <v>3.2452941325161864</v>
      </c>
      <c r="AA707" s="418">
        <f t="shared" ca="1" si="115"/>
        <v>973.58823975485586</v>
      </c>
      <c r="AB707" s="418">
        <f t="shared" ca="1" si="116"/>
        <v>973.58823975485586</v>
      </c>
      <c r="AC707" s="418">
        <f t="shared" ca="1" si="117"/>
        <v>973.58823975485586</v>
      </c>
    </row>
    <row r="708" spans="19:29">
      <c r="S708" s="418">
        <f t="shared" si="118"/>
        <v>7.0399999999998943</v>
      </c>
      <c r="T708" s="418">
        <f t="shared" si="111"/>
        <v>0.80961212826230433</v>
      </c>
      <c r="U708" s="418">
        <f t="shared" ca="1" si="112"/>
        <v>1</v>
      </c>
      <c r="V708" s="418">
        <f t="shared" ca="1" si="119"/>
        <v>3.2610817725951615</v>
      </c>
      <c r="W708" s="418">
        <f t="shared" ca="1" si="120"/>
        <v>0</v>
      </c>
      <c r="X708" s="418">
        <f t="shared" ca="1" si="121"/>
        <v>3.2610817725951615</v>
      </c>
      <c r="Y708" s="418">
        <f t="shared" ca="1" si="113"/>
        <v>0</v>
      </c>
      <c r="Z708" s="418">
        <f t="shared" ca="1" si="114"/>
        <v>3.2610817725951615</v>
      </c>
      <c r="AA708" s="418">
        <f t="shared" ca="1" si="115"/>
        <v>978.32453177854848</v>
      </c>
      <c r="AB708" s="418">
        <f t="shared" ca="1" si="116"/>
        <v>978.32453177854848</v>
      </c>
      <c r="AC708" s="418">
        <f t="shared" ca="1" si="117"/>
        <v>978.32453177854848</v>
      </c>
    </row>
    <row r="709" spans="19:29">
      <c r="S709" s="418">
        <f t="shared" si="118"/>
        <v>7.0499999999998941</v>
      </c>
      <c r="T709" s="418">
        <f t="shared" ref="T709:T772" si="122">EXP(-S709*$C$13)</f>
        <v>0.80936928105272843</v>
      </c>
      <c r="U709" s="418">
        <f t="shared" ref="U709:U772" ca="1" si="123">EXP($C$11*_xlfn.NORM.INV(RAND(),0,1))</f>
        <v>1</v>
      </c>
      <c r="V709" s="418">
        <f t="shared" ca="1" si="119"/>
        <v>3.2769440708611559</v>
      </c>
      <c r="W709" s="418">
        <f t="shared" ca="1" si="120"/>
        <v>0</v>
      </c>
      <c r="X709" s="418">
        <f t="shared" ca="1" si="121"/>
        <v>3.2769440708611559</v>
      </c>
      <c r="Y709" s="418">
        <f t="shared" ref="Y709:Y772" ca="1" si="124">IF(OR(X709&gt;$C$8,Y708=1),1,0)</f>
        <v>0</v>
      </c>
      <c r="Z709" s="418">
        <f t="shared" ref="Z709:Z772" ca="1" si="125">IF(Y709=0,V709,0)+IF(AND(Y709=1,Y708=0),V709*$C$9,0)+IF(AND(Y709=1,Y708=1),Z708*EXP($C$10*0.01),0)</f>
        <v>3.2769440708611559</v>
      </c>
      <c r="AA709" s="418">
        <f t="shared" ref="AA709:AA772" ca="1" si="126">V709*$C$12</f>
        <v>983.08322125834673</v>
      </c>
      <c r="AB709" s="418">
        <f t="shared" ref="AB709:AB772" ca="1" si="127">X709*$C$12</f>
        <v>983.08322125834673</v>
      </c>
      <c r="AC709" s="418">
        <f t="shared" ref="AC709:AC772" ca="1" si="128">Z709*$C$12</f>
        <v>983.08322125834673</v>
      </c>
    </row>
    <row r="710" spans="19:29">
      <c r="S710" s="418">
        <f t="shared" ref="S710:S773" si="129">S709+0.01</f>
        <v>7.0599999999998939</v>
      </c>
      <c r="T710" s="418">
        <f t="shared" si="122"/>
        <v>0.80912650668638841</v>
      </c>
      <c r="U710" s="418">
        <f t="shared" ca="1" si="123"/>
        <v>1</v>
      </c>
      <c r="V710" s="418">
        <f t="shared" ref="V710:V773" ca="1" si="130">V709*U709+$C$6*V709*(1-V709/IF($C$4&gt;0,$C$4,10000000))*0.01</f>
        <v>3.2928813594469806</v>
      </c>
      <c r="W710" s="418">
        <f t="shared" ref="W710:W773" ca="1" si="131">IF(OR(V710&gt;$C$7,W709=1),1,0)</f>
        <v>0</v>
      </c>
      <c r="X710" s="418">
        <f t="shared" ref="X710:X773" ca="1" si="132">IF(W710=0,V710,0)+IF(AND(W710=1,W709=0),V710*$C$9,0)+IF(AND(W710=1,W709=1),X709*EXP($C$10*0.01*U710),0)</f>
        <v>3.2928813594469806</v>
      </c>
      <c r="Y710" s="418">
        <f t="shared" ca="1" si="124"/>
        <v>0</v>
      </c>
      <c r="Z710" s="418">
        <f t="shared" ca="1" si="125"/>
        <v>3.2928813594469806</v>
      </c>
      <c r="AA710" s="418">
        <f t="shared" ca="1" si="126"/>
        <v>987.86440783409421</v>
      </c>
      <c r="AB710" s="418">
        <f t="shared" ca="1" si="127"/>
        <v>987.86440783409421</v>
      </c>
      <c r="AC710" s="418">
        <f t="shared" ca="1" si="128"/>
        <v>987.86440783409421</v>
      </c>
    </row>
    <row r="711" spans="19:29">
      <c r="S711" s="418">
        <f t="shared" si="129"/>
        <v>7.0699999999998937</v>
      </c>
      <c r="T711" s="418">
        <f t="shared" si="122"/>
        <v>0.80888380514143443</v>
      </c>
      <c r="U711" s="418">
        <f t="shared" ca="1" si="123"/>
        <v>1</v>
      </c>
      <c r="V711" s="418">
        <f t="shared" ca="1" si="130"/>
        <v>3.3088939717589074</v>
      </c>
      <c r="W711" s="418">
        <f t="shared" ca="1" si="131"/>
        <v>0</v>
      </c>
      <c r="X711" s="418">
        <f t="shared" ca="1" si="132"/>
        <v>3.3088939717589074</v>
      </c>
      <c r="Y711" s="418">
        <f t="shared" ca="1" si="124"/>
        <v>0</v>
      </c>
      <c r="Z711" s="418">
        <f t="shared" ca="1" si="125"/>
        <v>3.3088939717589074</v>
      </c>
      <c r="AA711" s="418">
        <f t="shared" ca="1" si="126"/>
        <v>992.66819152767221</v>
      </c>
      <c r="AB711" s="418">
        <f t="shared" ca="1" si="127"/>
        <v>992.66819152767221</v>
      </c>
      <c r="AC711" s="418">
        <f t="shared" ca="1" si="128"/>
        <v>992.66819152767221</v>
      </c>
    </row>
    <row r="712" spans="19:29">
      <c r="S712" s="418">
        <f t="shared" si="129"/>
        <v>7.0799999999998935</v>
      </c>
      <c r="T712" s="418">
        <f t="shared" si="122"/>
        <v>0.80864117639602351</v>
      </c>
      <c r="U712" s="418">
        <f t="shared" ca="1" si="123"/>
        <v>1</v>
      </c>
      <c r="V712" s="418">
        <f t="shared" ca="1" si="130"/>
        <v>3.3249822424795212</v>
      </c>
      <c r="W712" s="418">
        <f t="shared" ca="1" si="131"/>
        <v>0</v>
      </c>
      <c r="X712" s="418">
        <f t="shared" ca="1" si="132"/>
        <v>3.3249822424795212</v>
      </c>
      <c r="Y712" s="418">
        <f t="shared" ca="1" si="124"/>
        <v>0</v>
      </c>
      <c r="Z712" s="418">
        <f t="shared" ca="1" si="125"/>
        <v>3.3249822424795212</v>
      </c>
      <c r="AA712" s="418">
        <f t="shared" ca="1" si="126"/>
        <v>997.49467274385643</v>
      </c>
      <c r="AB712" s="418">
        <f t="shared" ca="1" si="127"/>
        <v>997.49467274385643</v>
      </c>
      <c r="AC712" s="418">
        <f t="shared" ca="1" si="128"/>
        <v>997.49467274385643</v>
      </c>
    </row>
    <row r="713" spans="19:29">
      <c r="S713" s="418">
        <f t="shared" si="129"/>
        <v>7.0899999999998933</v>
      </c>
      <c r="T713" s="418">
        <f t="shared" si="122"/>
        <v>0.80839862042831911</v>
      </c>
      <c r="U713" s="418">
        <f t="shared" ca="1" si="123"/>
        <v>1</v>
      </c>
      <c r="V713" s="418">
        <f t="shared" ca="1" si="130"/>
        <v>3.341146507570552</v>
      </c>
      <c r="W713" s="418">
        <f t="shared" ca="1" si="131"/>
        <v>0</v>
      </c>
      <c r="X713" s="418">
        <f t="shared" ca="1" si="132"/>
        <v>3.341146507570552</v>
      </c>
      <c r="Y713" s="418">
        <f t="shared" ca="1" si="124"/>
        <v>0</v>
      </c>
      <c r="Z713" s="418">
        <f t="shared" ca="1" si="125"/>
        <v>3.341146507570552</v>
      </c>
      <c r="AA713" s="418">
        <f t="shared" ca="1" si="126"/>
        <v>1002.3439522711656</v>
      </c>
      <c r="AB713" s="418">
        <f t="shared" ca="1" si="127"/>
        <v>1002.3439522711656</v>
      </c>
      <c r="AC713" s="418">
        <f t="shared" ca="1" si="128"/>
        <v>1002.3439522711656</v>
      </c>
    </row>
    <row r="714" spans="19:29">
      <c r="S714" s="418">
        <f t="shared" si="129"/>
        <v>7.0999999999998931</v>
      </c>
      <c r="T714" s="418">
        <f t="shared" si="122"/>
        <v>0.80815613721649093</v>
      </c>
      <c r="U714" s="418">
        <f t="shared" ca="1" si="123"/>
        <v>1</v>
      </c>
      <c r="V714" s="418">
        <f t="shared" ca="1" si="130"/>
        <v>3.3573871042756944</v>
      </c>
      <c r="W714" s="418">
        <f t="shared" ca="1" si="131"/>
        <v>0</v>
      </c>
      <c r="X714" s="418">
        <f t="shared" ca="1" si="132"/>
        <v>3.3573871042756944</v>
      </c>
      <c r="Y714" s="418">
        <f t="shared" ca="1" si="124"/>
        <v>0</v>
      </c>
      <c r="Z714" s="418">
        <f t="shared" ca="1" si="125"/>
        <v>3.3573871042756944</v>
      </c>
      <c r="AA714" s="418">
        <f t="shared" ca="1" si="126"/>
        <v>1007.2161312827084</v>
      </c>
      <c r="AB714" s="418">
        <f t="shared" ca="1" si="127"/>
        <v>1007.2161312827084</v>
      </c>
      <c r="AC714" s="418">
        <f t="shared" ca="1" si="128"/>
        <v>1007.2161312827084</v>
      </c>
    </row>
    <row r="715" spans="19:29">
      <c r="S715" s="418">
        <f t="shared" si="129"/>
        <v>7.1099999999998929</v>
      </c>
      <c r="T715" s="418">
        <f t="shared" si="122"/>
        <v>0.80791372673871575</v>
      </c>
      <c r="U715" s="418">
        <f t="shared" ca="1" si="123"/>
        <v>1</v>
      </c>
      <c r="V715" s="418">
        <f t="shared" ca="1" si="130"/>
        <v>3.373704371123408</v>
      </c>
      <c r="W715" s="418">
        <f t="shared" ca="1" si="131"/>
        <v>0</v>
      </c>
      <c r="X715" s="418">
        <f t="shared" ca="1" si="132"/>
        <v>3.373704371123408</v>
      </c>
      <c r="Y715" s="418">
        <f t="shared" ca="1" si="124"/>
        <v>0</v>
      </c>
      <c r="Z715" s="418">
        <f t="shared" ca="1" si="125"/>
        <v>3.373704371123408</v>
      </c>
      <c r="AA715" s="418">
        <f t="shared" ca="1" si="126"/>
        <v>1012.1113113370224</v>
      </c>
      <c r="AB715" s="418">
        <f t="shared" ca="1" si="127"/>
        <v>1012.1113113370224</v>
      </c>
      <c r="AC715" s="418">
        <f t="shared" ca="1" si="128"/>
        <v>1012.1113113370224</v>
      </c>
    </row>
    <row r="716" spans="19:29">
      <c r="S716" s="418">
        <f t="shared" si="129"/>
        <v>7.1199999999998926</v>
      </c>
      <c r="T716" s="418">
        <f t="shared" si="122"/>
        <v>0.80767138897317658</v>
      </c>
      <c r="U716" s="418">
        <f t="shared" ca="1" si="123"/>
        <v>1</v>
      </c>
      <c r="V716" s="418">
        <f t="shared" ca="1" si="130"/>
        <v>3.3900986479297028</v>
      </c>
      <c r="W716" s="418">
        <f t="shared" ca="1" si="131"/>
        <v>0</v>
      </c>
      <c r="X716" s="418">
        <f t="shared" ca="1" si="132"/>
        <v>3.3900986479297028</v>
      </c>
      <c r="Y716" s="418">
        <f t="shared" ca="1" si="124"/>
        <v>0</v>
      </c>
      <c r="Z716" s="418">
        <f t="shared" ca="1" si="125"/>
        <v>3.3900986479297028</v>
      </c>
      <c r="AA716" s="418">
        <f t="shared" ca="1" si="126"/>
        <v>1017.0295943789108</v>
      </c>
      <c r="AB716" s="418">
        <f t="shared" ca="1" si="127"/>
        <v>1017.0295943789108</v>
      </c>
      <c r="AC716" s="418">
        <f t="shared" ca="1" si="128"/>
        <v>1017.0295943789108</v>
      </c>
    </row>
    <row r="717" spans="19:29">
      <c r="S717" s="418">
        <f t="shared" si="129"/>
        <v>7.1299999999998924</v>
      </c>
      <c r="T717" s="418">
        <f t="shared" si="122"/>
        <v>0.80742912389806287</v>
      </c>
      <c r="U717" s="418">
        <f t="shared" ca="1" si="123"/>
        <v>1</v>
      </c>
      <c r="V717" s="418">
        <f t="shared" ca="1" si="130"/>
        <v>3.4065702758009055</v>
      </c>
      <c r="W717" s="418">
        <f t="shared" ca="1" si="131"/>
        <v>0</v>
      </c>
      <c r="X717" s="418">
        <f t="shared" ca="1" si="132"/>
        <v>3.4065702758009055</v>
      </c>
      <c r="Y717" s="418">
        <f t="shared" ca="1" si="124"/>
        <v>0</v>
      </c>
      <c r="Z717" s="418">
        <f t="shared" ca="1" si="125"/>
        <v>3.4065702758009055</v>
      </c>
      <c r="AA717" s="418">
        <f t="shared" ca="1" si="126"/>
        <v>1021.9710827402716</v>
      </c>
      <c r="AB717" s="418">
        <f t="shared" ca="1" si="127"/>
        <v>1021.9710827402716</v>
      </c>
      <c r="AC717" s="418">
        <f t="shared" ca="1" si="128"/>
        <v>1021.9710827402716</v>
      </c>
    </row>
    <row r="718" spans="19:29">
      <c r="S718" s="418">
        <f t="shared" si="129"/>
        <v>7.1399999999998922</v>
      </c>
      <c r="T718" s="418">
        <f t="shared" si="122"/>
        <v>0.80718693149157084</v>
      </c>
      <c r="U718" s="418">
        <f t="shared" ca="1" si="123"/>
        <v>1</v>
      </c>
      <c r="V718" s="418">
        <f t="shared" ca="1" si="130"/>
        <v>3.4231195971364112</v>
      </c>
      <c r="W718" s="418">
        <f t="shared" ca="1" si="131"/>
        <v>0</v>
      </c>
      <c r="X718" s="418">
        <f t="shared" ca="1" si="132"/>
        <v>3.4231195971364112</v>
      </c>
      <c r="Y718" s="418">
        <f t="shared" ca="1" si="124"/>
        <v>0</v>
      </c>
      <c r="Z718" s="418">
        <f t="shared" ca="1" si="125"/>
        <v>3.4231195971364112</v>
      </c>
      <c r="AA718" s="418">
        <f t="shared" ca="1" si="126"/>
        <v>1026.9358791409234</v>
      </c>
      <c r="AB718" s="418">
        <f t="shared" ca="1" si="127"/>
        <v>1026.9358791409234</v>
      </c>
      <c r="AC718" s="418">
        <f t="shared" ca="1" si="128"/>
        <v>1026.9358791409234</v>
      </c>
    </row>
    <row r="719" spans="19:29">
      <c r="S719" s="418">
        <f t="shared" si="129"/>
        <v>7.149999999999892</v>
      </c>
      <c r="T719" s="418">
        <f t="shared" si="122"/>
        <v>0.80694481173190324</v>
      </c>
      <c r="U719" s="418">
        <f t="shared" ca="1" si="123"/>
        <v>1</v>
      </c>
      <c r="V719" s="418">
        <f t="shared" ca="1" si="130"/>
        <v>3.439746955631414</v>
      </c>
      <c r="W719" s="418">
        <f t="shared" ca="1" si="131"/>
        <v>0</v>
      </c>
      <c r="X719" s="418">
        <f t="shared" ca="1" si="132"/>
        <v>3.439746955631414</v>
      </c>
      <c r="Y719" s="418">
        <f t="shared" ca="1" si="124"/>
        <v>0</v>
      </c>
      <c r="Z719" s="418">
        <f t="shared" ca="1" si="125"/>
        <v>3.439746955631414</v>
      </c>
      <c r="AA719" s="418">
        <f t="shared" ca="1" si="126"/>
        <v>1031.9240866894243</v>
      </c>
      <c r="AB719" s="418">
        <f t="shared" ca="1" si="127"/>
        <v>1031.9240866894243</v>
      </c>
      <c r="AC719" s="418">
        <f t="shared" ca="1" si="128"/>
        <v>1031.9240866894243</v>
      </c>
    </row>
    <row r="720" spans="19:29">
      <c r="S720" s="418">
        <f t="shared" si="129"/>
        <v>7.1599999999998918</v>
      </c>
      <c r="T720" s="418">
        <f t="shared" si="122"/>
        <v>0.8067027645972692</v>
      </c>
      <c r="U720" s="418">
        <f t="shared" ca="1" si="123"/>
        <v>1</v>
      </c>
      <c r="V720" s="418">
        <f t="shared" ca="1" si="130"/>
        <v>3.456452696279622</v>
      </c>
      <c r="W720" s="418">
        <f t="shared" ca="1" si="131"/>
        <v>0</v>
      </c>
      <c r="X720" s="418">
        <f t="shared" ca="1" si="132"/>
        <v>3.456452696279622</v>
      </c>
      <c r="Y720" s="418">
        <f t="shared" ca="1" si="124"/>
        <v>0</v>
      </c>
      <c r="Z720" s="418">
        <f t="shared" ca="1" si="125"/>
        <v>3.456452696279622</v>
      </c>
      <c r="AA720" s="418">
        <f t="shared" ca="1" si="126"/>
        <v>1036.9358088838867</v>
      </c>
      <c r="AB720" s="418">
        <f t="shared" ca="1" si="127"/>
        <v>1036.9358088838867</v>
      </c>
      <c r="AC720" s="418">
        <f t="shared" ca="1" si="128"/>
        <v>1036.9358088838867</v>
      </c>
    </row>
    <row r="721" spans="19:29">
      <c r="S721" s="418">
        <f t="shared" si="129"/>
        <v>7.1699999999998916</v>
      </c>
      <c r="T721" s="418">
        <f t="shared" si="122"/>
        <v>0.80646079006588456</v>
      </c>
      <c r="U721" s="418">
        <f t="shared" ca="1" si="123"/>
        <v>1</v>
      </c>
      <c r="V721" s="418">
        <f t="shared" ca="1" si="130"/>
        <v>3.4732371653759526</v>
      </c>
      <c r="W721" s="418">
        <f t="shared" ca="1" si="131"/>
        <v>0</v>
      </c>
      <c r="X721" s="418">
        <f t="shared" ca="1" si="132"/>
        <v>3.4732371653759526</v>
      </c>
      <c r="Y721" s="418">
        <f t="shared" ca="1" si="124"/>
        <v>0</v>
      </c>
      <c r="Z721" s="418">
        <f t="shared" ca="1" si="125"/>
        <v>3.4732371653759526</v>
      </c>
      <c r="AA721" s="418">
        <f t="shared" ca="1" si="126"/>
        <v>1041.9711496127859</v>
      </c>
      <c r="AB721" s="418">
        <f t="shared" ca="1" si="127"/>
        <v>1041.9711496127859</v>
      </c>
      <c r="AC721" s="418">
        <f t="shared" ca="1" si="128"/>
        <v>1041.9711496127859</v>
      </c>
    </row>
    <row r="722" spans="19:29">
      <c r="S722" s="418">
        <f t="shared" si="129"/>
        <v>7.1799999999998914</v>
      </c>
      <c r="T722" s="418">
        <f t="shared" si="122"/>
        <v>0.80621888811597153</v>
      </c>
      <c r="U722" s="418">
        <f t="shared" ca="1" si="123"/>
        <v>1</v>
      </c>
      <c r="V722" s="418">
        <f t="shared" ca="1" si="130"/>
        <v>3.4901007105192097</v>
      </c>
      <c r="W722" s="418">
        <f t="shared" ca="1" si="131"/>
        <v>0</v>
      </c>
      <c r="X722" s="418">
        <f t="shared" ca="1" si="132"/>
        <v>3.4901007105192097</v>
      </c>
      <c r="Y722" s="418">
        <f t="shared" ca="1" si="124"/>
        <v>0</v>
      </c>
      <c r="Z722" s="418">
        <f t="shared" ca="1" si="125"/>
        <v>3.4901007105192097</v>
      </c>
      <c r="AA722" s="418">
        <f t="shared" ca="1" si="126"/>
        <v>1047.0302131557628</v>
      </c>
      <c r="AB722" s="418">
        <f t="shared" ca="1" si="127"/>
        <v>1047.0302131557628</v>
      </c>
      <c r="AC722" s="418">
        <f t="shared" ca="1" si="128"/>
        <v>1047.0302131557628</v>
      </c>
    </row>
    <row r="723" spans="19:29">
      <c r="S723" s="418">
        <f t="shared" si="129"/>
        <v>7.1899999999998911</v>
      </c>
      <c r="T723" s="418">
        <f t="shared" si="122"/>
        <v>0.80597705872575898</v>
      </c>
      <c r="U723" s="418">
        <f t="shared" ca="1" si="123"/>
        <v>1</v>
      </c>
      <c r="V723" s="418">
        <f t="shared" ca="1" si="130"/>
        <v>3.5070436806147405</v>
      </c>
      <c r="W723" s="418">
        <f t="shared" ca="1" si="131"/>
        <v>0</v>
      </c>
      <c r="X723" s="418">
        <f t="shared" ca="1" si="132"/>
        <v>3.5070436806147405</v>
      </c>
      <c r="Y723" s="418">
        <f t="shared" ca="1" si="124"/>
        <v>0</v>
      </c>
      <c r="Z723" s="418">
        <f t="shared" ca="1" si="125"/>
        <v>3.5070436806147405</v>
      </c>
      <c r="AA723" s="418">
        <f t="shared" ca="1" si="126"/>
        <v>1052.1131041844221</v>
      </c>
      <c r="AB723" s="418">
        <f t="shared" ca="1" si="127"/>
        <v>1052.1131041844221</v>
      </c>
      <c r="AC723" s="418">
        <f t="shared" ca="1" si="128"/>
        <v>1052.1131041844221</v>
      </c>
    </row>
    <row r="724" spans="19:29">
      <c r="S724" s="418">
        <f t="shared" si="129"/>
        <v>7.1999999999998909</v>
      </c>
      <c r="T724" s="418">
        <f t="shared" si="122"/>
        <v>0.8057353018734823</v>
      </c>
      <c r="U724" s="418">
        <f t="shared" ca="1" si="123"/>
        <v>1</v>
      </c>
      <c r="V724" s="418">
        <f t="shared" ca="1" si="130"/>
        <v>3.5240664258770749</v>
      </c>
      <c r="W724" s="418">
        <f t="shared" ca="1" si="131"/>
        <v>0</v>
      </c>
      <c r="X724" s="418">
        <f t="shared" ca="1" si="132"/>
        <v>3.5240664258770749</v>
      </c>
      <c r="Y724" s="418">
        <f t="shared" ca="1" si="124"/>
        <v>0</v>
      </c>
      <c r="Z724" s="418">
        <f t="shared" ca="1" si="125"/>
        <v>3.5240664258770749</v>
      </c>
      <c r="AA724" s="418">
        <f t="shared" ca="1" si="126"/>
        <v>1057.2199277631225</v>
      </c>
      <c r="AB724" s="418">
        <f t="shared" ca="1" si="127"/>
        <v>1057.2199277631225</v>
      </c>
      <c r="AC724" s="418">
        <f t="shared" ca="1" si="128"/>
        <v>1057.2199277631225</v>
      </c>
    </row>
    <row r="725" spans="19:29">
      <c r="S725" s="418">
        <f t="shared" si="129"/>
        <v>7.2099999999998907</v>
      </c>
      <c r="T725" s="418">
        <f t="shared" si="122"/>
        <v>0.80549361753738336</v>
      </c>
      <c r="U725" s="418">
        <f t="shared" ca="1" si="123"/>
        <v>1</v>
      </c>
      <c r="V725" s="418">
        <f t="shared" ca="1" si="130"/>
        <v>3.541169297832544</v>
      </c>
      <c r="W725" s="418">
        <f t="shared" ca="1" si="131"/>
        <v>0</v>
      </c>
      <c r="X725" s="418">
        <f t="shared" ca="1" si="132"/>
        <v>3.541169297832544</v>
      </c>
      <c r="Y725" s="418">
        <f t="shared" ca="1" si="124"/>
        <v>0</v>
      </c>
      <c r="Z725" s="418">
        <f t="shared" ca="1" si="125"/>
        <v>3.541169297832544</v>
      </c>
      <c r="AA725" s="418">
        <f t="shared" ca="1" si="126"/>
        <v>1062.3507893497631</v>
      </c>
      <c r="AB725" s="418">
        <f t="shared" ca="1" si="127"/>
        <v>1062.3507893497631</v>
      </c>
      <c r="AC725" s="418">
        <f t="shared" ca="1" si="128"/>
        <v>1062.3507893497631</v>
      </c>
    </row>
    <row r="726" spans="19:29">
      <c r="S726" s="418">
        <f t="shared" si="129"/>
        <v>7.2199999999998905</v>
      </c>
      <c r="T726" s="418">
        <f t="shared" si="122"/>
        <v>0.80525200569571043</v>
      </c>
      <c r="U726" s="418">
        <f t="shared" ca="1" si="123"/>
        <v>1</v>
      </c>
      <c r="V726" s="418">
        <f t="shared" ca="1" si="130"/>
        <v>3.5583526493218769</v>
      </c>
      <c r="W726" s="418">
        <f t="shared" ca="1" si="131"/>
        <v>0</v>
      </c>
      <c r="X726" s="418">
        <f t="shared" ca="1" si="132"/>
        <v>3.5583526493218769</v>
      </c>
      <c r="Y726" s="418">
        <f t="shared" ca="1" si="124"/>
        <v>0</v>
      </c>
      <c r="Z726" s="418">
        <f t="shared" ca="1" si="125"/>
        <v>3.5583526493218769</v>
      </c>
      <c r="AA726" s="418">
        <f t="shared" ca="1" si="126"/>
        <v>1067.5057947965631</v>
      </c>
      <c r="AB726" s="418">
        <f t="shared" ca="1" si="127"/>
        <v>1067.5057947965631</v>
      </c>
      <c r="AC726" s="418">
        <f t="shared" ca="1" si="128"/>
        <v>1067.5057947965631</v>
      </c>
    </row>
    <row r="727" spans="19:29">
      <c r="S727" s="418">
        <f t="shared" si="129"/>
        <v>7.2299999999998903</v>
      </c>
      <c r="T727" s="418">
        <f t="shared" si="122"/>
        <v>0.80501046632671858</v>
      </c>
      <c r="U727" s="418">
        <f t="shared" ca="1" si="123"/>
        <v>1</v>
      </c>
      <c r="V727" s="418">
        <f t="shared" ca="1" si="130"/>
        <v>3.5756168345027808</v>
      </c>
      <c r="W727" s="418">
        <f t="shared" ca="1" si="131"/>
        <v>0</v>
      </c>
      <c r="X727" s="418">
        <f t="shared" ca="1" si="132"/>
        <v>3.5756168345027808</v>
      </c>
      <c r="Y727" s="418">
        <f t="shared" ca="1" si="124"/>
        <v>0</v>
      </c>
      <c r="Z727" s="418">
        <f t="shared" ca="1" si="125"/>
        <v>3.5756168345027808</v>
      </c>
      <c r="AA727" s="418">
        <f t="shared" ca="1" si="126"/>
        <v>1072.6850503508342</v>
      </c>
      <c r="AB727" s="418">
        <f t="shared" ca="1" si="127"/>
        <v>1072.6850503508342</v>
      </c>
      <c r="AC727" s="418">
        <f t="shared" ca="1" si="128"/>
        <v>1072.6850503508342</v>
      </c>
    </row>
    <row r="728" spans="19:29">
      <c r="S728" s="418">
        <f t="shared" si="129"/>
        <v>7.2399999999998901</v>
      </c>
      <c r="T728" s="418">
        <f t="shared" si="122"/>
        <v>0.80476899940866931</v>
      </c>
      <c r="U728" s="418">
        <f t="shared" ca="1" si="123"/>
        <v>1</v>
      </c>
      <c r="V728" s="418">
        <f t="shared" ca="1" si="130"/>
        <v>3.5929622088524957</v>
      </c>
      <c r="W728" s="418">
        <f t="shared" ca="1" si="131"/>
        <v>0</v>
      </c>
      <c r="X728" s="418">
        <f t="shared" ca="1" si="132"/>
        <v>3.5929622088524957</v>
      </c>
      <c r="Y728" s="418">
        <f t="shared" ca="1" si="124"/>
        <v>0</v>
      </c>
      <c r="Z728" s="418">
        <f t="shared" ca="1" si="125"/>
        <v>3.5929622088524957</v>
      </c>
      <c r="AA728" s="418">
        <f t="shared" ca="1" si="126"/>
        <v>1077.8886626557487</v>
      </c>
      <c r="AB728" s="418">
        <f t="shared" ca="1" si="127"/>
        <v>1077.8886626557487</v>
      </c>
      <c r="AC728" s="418">
        <f t="shared" ca="1" si="128"/>
        <v>1077.8886626557487</v>
      </c>
    </row>
    <row r="729" spans="19:29">
      <c r="S729" s="418">
        <f t="shared" si="129"/>
        <v>7.2499999999998899</v>
      </c>
      <c r="T729" s="418">
        <f t="shared" si="122"/>
        <v>0.80452760491983055</v>
      </c>
      <c r="U729" s="418">
        <f t="shared" ca="1" si="123"/>
        <v>1</v>
      </c>
      <c r="V729" s="418">
        <f t="shared" ca="1" si="130"/>
        <v>3.6103891291703314</v>
      </c>
      <c r="W729" s="418">
        <f t="shared" ca="1" si="131"/>
        <v>0</v>
      </c>
      <c r="X729" s="418">
        <f t="shared" ca="1" si="132"/>
        <v>3.6103891291703314</v>
      </c>
      <c r="Y729" s="418">
        <f t="shared" ca="1" si="124"/>
        <v>0</v>
      </c>
      <c r="Z729" s="418">
        <f t="shared" ca="1" si="125"/>
        <v>3.6103891291703314</v>
      </c>
      <c r="AA729" s="418">
        <f t="shared" ca="1" si="126"/>
        <v>1083.1167387510993</v>
      </c>
      <c r="AB729" s="418">
        <f t="shared" ca="1" si="127"/>
        <v>1083.1167387510993</v>
      </c>
      <c r="AC729" s="418">
        <f t="shared" ca="1" si="128"/>
        <v>1083.1167387510993</v>
      </c>
    </row>
    <row r="730" spans="19:29">
      <c r="S730" s="418">
        <f t="shared" si="129"/>
        <v>7.2599999999998897</v>
      </c>
      <c r="T730" s="418">
        <f t="shared" si="122"/>
        <v>0.8042862828384767</v>
      </c>
      <c r="U730" s="418">
        <f t="shared" ca="1" si="123"/>
        <v>1</v>
      </c>
      <c r="V730" s="418">
        <f t="shared" ca="1" si="130"/>
        <v>3.6278979535801819</v>
      </c>
      <c r="W730" s="418">
        <f t="shared" ca="1" si="131"/>
        <v>0</v>
      </c>
      <c r="X730" s="418">
        <f t="shared" ca="1" si="132"/>
        <v>3.6278979535801819</v>
      </c>
      <c r="Y730" s="418">
        <f t="shared" ca="1" si="124"/>
        <v>0</v>
      </c>
      <c r="Z730" s="418">
        <f t="shared" ca="1" si="125"/>
        <v>3.6278979535801819</v>
      </c>
      <c r="AA730" s="418">
        <f t="shared" ca="1" si="126"/>
        <v>1088.3693860740545</v>
      </c>
      <c r="AB730" s="418">
        <f t="shared" ca="1" si="127"/>
        <v>1088.3693860740545</v>
      </c>
      <c r="AC730" s="418">
        <f t="shared" ca="1" si="128"/>
        <v>1088.3693860740545</v>
      </c>
    </row>
    <row r="731" spans="19:29">
      <c r="S731" s="418">
        <f t="shared" si="129"/>
        <v>7.2699999999998894</v>
      </c>
      <c r="T731" s="418">
        <f t="shared" si="122"/>
        <v>0.80404503314288889</v>
      </c>
      <c r="U731" s="418">
        <f t="shared" ca="1" si="123"/>
        <v>1</v>
      </c>
      <c r="V731" s="418">
        <f t="shared" ca="1" si="130"/>
        <v>3.6454890415330166</v>
      </c>
      <c r="W731" s="418">
        <f t="shared" ca="1" si="131"/>
        <v>0</v>
      </c>
      <c r="X731" s="418">
        <f t="shared" ca="1" si="132"/>
        <v>3.6454890415330166</v>
      </c>
      <c r="Y731" s="418">
        <f t="shared" ca="1" si="124"/>
        <v>0</v>
      </c>
      <c r="Z731" s="418">
        <f t="shared" ca="1" si="125"/>
        <v>3.6454890415330166</v>
      </c>
      <c r="AA731" s="418">
        <f t="shared" ca="1" si="126"/>
        <v>1093.6467124599051</v>
      </c>
      <c r="AB731" s="418">
        <f t="shared" ca="1" si="127"/>
        <v>1093.6467124599051</v>
      </c>
      <c r="AC731" s="418">
        <f t="shared" ca="1" si="128"/>
        <v>1093.6467124599051</v>
      </c>
    </row>
    <row r="732" spans="19:29">
      <c r="S732" s="418">
        <f t="shared" si="129"/>
        <v>7.2799999999998892</v>
      </c>
      <c r="T732" s="418">
        <f t="shared" si="122"/>
        <v>0.80380385581135461</v>
      </c>
      <c r="U732" s="418">
        <f t="shared" ca="1" si="123"/>
        <v>1</v>
      </c>
      <c r="V732" s="418">
        <f t="shared" ca="1" si="130"/>
        <v>3.6631627538093507</v>
      </c>
      <c r="W732" s="418">
        <f t="shared" ca="1" si="131"/>
        <v>0</v>
      </c>
      <c r="X732" s="418">
        <f t="shared" ca="1" si="132"/>
        <v>3.6631627538093507</v>
      </c>
      <c r="Y732" s="418">
        <f t="shared" ca="1" si="124"/>
        <v>0</v>
      </c>
      <c r="Z732" s="418">
        <f t="shared" ca="1" si="125"/>
        <v>3.6631627538093507</v>
      </c>
      <c r="AA732" s="418">
        <f t="shared" ca="1" si="126"/>
        <v>1098.9488261428053</v>
      </c>
      <c r="AB732" s="418">
        <f t="shared" ca="1" si="127"/>
        <v>1098.9488261428053</v>
      </c>
      <c r="AC732" s="418">
        <f t="shared" ca="1" si="128"/>
        <v>1098.9488261428053</v>
      </c>
    </row>
    <row r="733" spans="19:29">
      <c r="S733" s="418">
        <f t="shared" si="129"/>
        <v>7.289999999999889</v>
      </c>
      <c r="T733" s="418">
        <f t="shared" si="122"/>
        <v>0.80356275082216777</v>
      </c>
      <c r="U733" s="418">
        <f t="shared" ca="1" si="123"/>
        <v>1</v>
      </c>
      <c r="V733" s="418">
        <f t="shared" ca="1" si="130"/>
        <v>3.6809194525216933</v>
      </c>
      <c r="W733" s="418">
        <f t="shared" ca="1" si="131"/>
        <v>0</v>
      </c>
      <c r="X733" s="418">
        <f t="shared" ca="1" si="132"/>
        <v>3.6809194525216933</v>
      </c>
      <c r="Y733" s="418">
        <f t="shared" ca="1" si="124"/>
        <v>0</v>
      </c>
      <c r="Z733" s="418">
        <f t="shared" ca="1" si="125"/>
        <v>3.6809194525216933</v>
      </c>
      <c r="AA733" s="418">
        <f t="shared" ca="1" si="126"/>
        <v>1104.2758357565081</v>
      </c>
      <c r="AB733" s="418">
        <f t="shared" ca="1" si="127"/>
        <v>1104.2758357565081</v>
      </c>
      <c r="AC733" s="418">
        <f t="shared" ca="1" si="128"/>
        <v>1104.2758357565081</v>
      </c>
    </row>
    <row r="734" spans="19:29">
      <c r="S734" s="418">
        <f t="shared" si="129"/>
        <v>7.2999999999998888</v>
      </c>
      <c r="T734" s="418">
        <f t="shared" si="122"/>
        <v>0.80332171815362918</v>
      </c>
      <c r="U734" s="418">
        <f t="shared" ca="1" si="123"/>
        <v>1</v>
      </c>
      <c r="V734" s="418">
        <f t="shared" ca="1" si="130"/>
        <v>3.6987595011169705</v>
      </c>
      <c r="W734" s="418">
        <f t="shared" ca="1" si="131"/>
        <v>0</v>
      </c>
      <c r="X734" s="418">
        <f t="shared" ca="1" si="132"/>
        <v>3.6987595011169705</v>
      </c>
      <c r="Y734" s="418">
        <f t="shared" ca="1" si="124"/>
        <v>0</v>
      </c>
      <c r="Z734" s="418">
        <f t="shared" ca="1" si="125"/>
        <v>3.6987595011169705</v>
      </c>
      <c r="AA734" s="418">
        <f t="shared" ca="1" si="126"/>
        <v>1109.6278503350911</v>
      </c>
      <c r="AB734" s="418">
        <f t="shared" ca="1" si="127"/>
        <v>1109.6278503350911</v>
      </c>
      <c r="AC734" s="418">
        <f t="shared" ca="1" si="128"/>
        <v>1109.6278503350911</v>
      </c>
    </row>
    <row r="735" spans="19:29">
      <c r="S735" s="418">
        <f t="shared" si="129"/>
        <v>7.3099999999998886</v>
      </c>
      <c r="T735" s="418">
        <f t="shared" si="122"/>
        <v>0.80308075778404575</v>
      </c>
      <c r="U735" s="418">
        <f t="shared" ca="1" si="123"/>
        <v>1</v>
      </c>
      <c r="V735" s="418">
        <f t="shared" ca="1" si="130"/>
        <v>3.716683264378926</v>
      </c>
      <c r="W735" s="418">
        <f t="shared" ca="1" si="131"/>
        <v>0</v>
      </c>
      <c r="X735" s="418">
        <f t="shared" ca="1" si="132"/>
        <v>3.716683264378926</v>
      </c>
      <c r="Y735" s="418">
        <f t="shared" ca="1" si="124"/>
        <v>0</v>
      </c>
      <c r="Z735" s="418">
        <f t="shared" ca="1" si="125"/>
        <v>3.716683264378926</v>
      </c>
      <c r="AA735" s="418">
        <f t="shared" ca="1" si="126"/>
        <v>1115.0049793136777</v>
      </c>
      <c r="AB735" s="418">
        <f t="shared" ca="1" si="127"/>
        <v>1115.0049793136777</v>
      </c>
      <c r="AC735" s="418">
        <f t="shared" ca="1" si="128"/>
        <v>1115.0049793136777</v>
      </c>
    </row>
    <row r="736" spans="19:29">
      <c r="S736" s="418">
        <f t="shared" si="129"/>
        <v>7.3199999999998884</v>
      </c>
      <c r="T736" s="418">
        <f t="shared" si="122"/>
        <v>0.80283986969173105</v>
      </c>
      <c r="U736" s="418">
        <f t="shared" ca="1" si="123"/>
        <v>1</v>
      </c>
      <c r="V736" s="418">
        <f t="shared" ca="1" si="130"/>
        <v>3.7346911084304995</v>
      </c>
      <c r="W736" s="418">
        <f t="shared" ca="1" si="131"/>
        <v>0</v>
      </c>
      <c r="X736" s="418">
        <f t="shared" ca="1" si="132"/>
        <v>3.7346911084304995</v>
      </c>
      <c r="Y736" s="418">
        <f t="shared" ca="1" si="124"/>
        <v>0</v>
      </c>
      <c r="Z736" s="418">
        <f t="shared" ca="1" si="125"/>
        <v>3.7346911084304995</v>
      </c>
      <c r="AA736" s="418">
        <f t="shared" ca="1" si="126"/>
        <v>1120.4073325291499</v>
      </c>
      <c r="AB736" s="418">
        <f t="shared" ca="1" si="127"/>
        <v>1120.4073325291499</v>
      </c>
      <c r="AC736" s="418">
        <f t="shared" ca="1" si="128"/>
        <v>1120.4073325291499</v>
      </c>
    </row>
    <row r="737" spans="19:29">
      <c r="S737" s="418">
        <f t="shared" si="129"/>
        <v>7.3299999999998882</v>
      </c>
      <c r="T737" s="418">
        <f t="shared" si="122"/>
        <v>0.80259905385500518</v>
      </c>
      <c r="U737" s="418">
        <f t="shared" ca="1" si="123"/>
        <v>1</v>
      </c>
      <c r="V737" s="418">
        <f t="shared" ca="1" si="130"/>
        <v>3.7527834007361776</v>
      </c>
      <c r="W737" s="418">
        <f t="shared" ca="1" si="131"/>
        <v>0</v>
      </c>
      <c r="X737" s="418">
        <f t="shared" ca="1" si="132"/>
        <v>3.7527834007361776</v>
      </c>
      <c r="Y737" s="418">
        <f t="shared" ca="1" si="124"/>
        <v>0</v>
      </c>
      <c r="Z737" s="418">
        <f t="shared" ca="1" si="125"/>
        <v>3.7527834007361776</v>
      </c>
      <c r="AA737" s="418">
        <f t="shared" ca="1" si="126"/>
        <v>1125.8350202208533</v>
      </c>
      <c r="AB737" s="418">
        <f t="shared" ca="1" si="127"/>
        <v>1125.8350202208533</v>
      </c>
      <c r="AC737" s="418">
        <f t="shared" ca="1" si="128"/>
        <v>1125.8350202208533</v>
      </c>
    </row>
    <row r="738" spans="19:29">
      <c r="S738" s="418">
        <f t="shared" si="129"/>
        <v>7.3399999999998879</v>
      </c>
      <c r="T738" s="418">
        <f t="shared" si="122"/>
        <v>0.80235831025219473</v>
      </c>
      <c r="U738" s="418">
        <f t="shared" ca="1" si="123"/>
        <v>1</v>
      </c>
      <c r="V738" s="418">
        <f t="shared" ca="1" si="130"/>
        <v>3.7709605101043233</v>
      </c>
      <c r="W738" s="418">
        <f t="shared" ca="1" si="131"/>
        <v>0</v>
      </c>
      <c r="X738" s="418">
        <f t="shared" ca="1" si="132"/>
        <v>3.7709605101043233</v>
      </c>
      <c r="Y738" s="418">
        <f t="shared" ca="1" si="124"/>
        <v>0</v>
      </c>
      <c r="Z738" s="418">
        <f t="shared" ca="1" si="125"/>
        <v>3.7709605101043233</v>
      </c>
      <c r="AA738" s="418">
        <f t="shared" ca="1" si="126"/>
        <v>1131.288153031297</v>
      </c>
      <c r="AB738" s="418">
        <f t="shared" ca="1" si="127"/>
        <v>1131.288153031297</v>
      </c>
      <c r="AC738" s="418">
        <f t="shared" ca="1" si="128"/>
        <v>1131.288153031297</v>
      </c>
    </row>
    <row r="739" spans="19:29">
      <c r="S739" s="418">
        <f t="shared" si="129"/>
        <v>7.3499999999998877</v>
      </c>
      <c r="T739" s="418">
        <f t="shared" si="122"/>
        <v>0.80211763886163268</v>
      </c>
      <c r="U739" s="418">
        <f t="shared" ca="1" si="123"/>
        <v>1</v>
      </c>
      <c r="V739" s="418">
        <f t="shared" ca="1" si="130"/>
        <v>3.7892228066894798</v>
      </c>
      <c r="W739" s="418">
        <f t="shared" ca="1" si="131"/>
        <v>0</v>
      </c>
      <c r="X739" s="418">
        <f t="shared" ca="1" si="132"/>
        <v>3.7892228066894798</v>
      </c>
      <c r="Y739" s="418">
        <f t="shared" ca="1" si="124"/>
        <v>0</v>
      </c>
      <c r="Z739" s="418">
        <f t="shared" ca="1" si="125"/>
        <v>3.7892228066894798</v>
      </c>
      <c r="AA739" s="418">
        <f t="shared" ca="1" si="126"/>
        <v>1136.7668420068439</v>
      </c>
      <c r="AB739" s="418">
        <f t="shared" ca="1" si="127"/>
        <v>1136.7668420068439</v>
      </c>
      <c r="AC739" s="418">
        <f t="shared" ca="1" si="128"/>
        <v>1136.7668420068439</v>
      </c>
    </row>
    <row r="740" spans="19:29">
      <c r="S740" s="418">
        <f t="shared" si="129"/>
        <v>7.3599999999998875</v>
      </c>
      <c r="T740" s="418">
        <f t="shared" si="122"/>
        <v>0.80187703966165869</v>
      </c>
      <c r="U740" s="418">
        <f t="shared" ca="1" si="123"/>
        <v>1</v>
      </c>
      <c r="V740" s="418">
        <f t="shared" ca="1" si="130"/>
        <v>3.8075706619946463</v>
      </c>
      <c r="W740" s="418">
        <f t="shared" ca="1" si="131"/>
        <v>0</v>
      </c>
      <c r="X740" s="418">
        <f t="shared" ca="1" si="132"/>
        <v>3.8075706619946463</v>
      </c>
      <c r="Y740" s="418">
        <f t="shared" ca="1" si="124"/>
        <v>0</v>
      </c>
      <c r="Z740" s="418">
        <f t="shared" ca="1" si="125"/>
        <v>3.8075706619946463</v>
      </c>
      <c r="AA740" s="418">
        <f t="shared" ca="1" si="126"/>
        <v>1142.271198598394</v>
      </c>
      <c r="AB740" s="418">
        <f t="shared" ca="1" si="127"/>
        <v>1142.271198598394</v>
      </c>
      <c r="AC740" s="418">
        <f t="shared" ca="1" si="128"/>
        <v>1142.271198598394</v>
      </c>
    </row>
    <row r="741" spans="19:29">
      <c r="S741" s="418">
        <f t="shared" si="129"/>
        <v>7.3699999999998873</v>
      </c>
      <c r="T741" s="418">
        <f t="shared" si="122"/>
        <v>0.80163651263061875</v>
      </c>
      <c r="U741" s="418">
        <f t="shared" ca="1" si="123"/>
        <v>1</v>
      </c>
      <c r="V741" s="418">
        <f t="shared" ca="1" si="130"/>
        <v>3.8260044488735327</v>
      </c>
      <c r="W741" s="418">
        <f t="shared" ca="1" si="131"/>
        <v>0</v>
      </c>
      <c r="X741" s="418">
        <f t="shared" ca="1" si="132"/>
        <v>3.8260044488735327</v>
      </c>
      <c r="Y741" s="418">
        <f t="shared" ca="1" si="124"/>
        <v>0</v>
      </c>
      <c r="Z741" s="418">
        <f t="shared" ca="1" si="125"/>
        <v>3.8260044488735327</v>
      </c>
      <c r="AA741" s="418">
        <f t="shared" ca="1" si="126"/>
        <v>1147.8013346620598</v>
      </c>
      <c r="AB741" s="418">
        <f t="shared" ca="1" si="127"/>
        <v>1147.8013346620598</v>
      </c>
      <c r="AC741" s="418">
        <f t="shared" ca="1" si="128"/>
        <v>1147.8013346620598</v>
      </c>
    </row>
    <row r="742" spans="19:29">
      <c r="S742" s="418">
        <f t="shared" si="129"/>
        <v>7.3799999999998871</v>
      </c>
      <c r="T742" s="418">
        <f t="shared" si="122"/>
        <v>0.80139605774686562</v>
      </c>
      <c r="U742" s="418">
        <f t="shared" ca="1" si="123"/>
        <v>1</v>
      </c>
      <c r="V742" s="418">
        <f t="shared" ca="1" si="130"/>
        <v>3.8445245415327838</v>
      </c>
      <c r="W742" s="418">
        <f t="shared" ca="1" si="131"/>
        <v>0</v>
      </c>
      <c r="X742" s="418">
        <f t="shared" ca="1" si="132"/>
        <v>3.8445245415327838</v>
      </c>
      <c r="Y742" s="418">
        <f t="shared" ca="1" si="124"/>
        <v>0</v>
      </c>
      <c r="Z742" s="418">
        <f t="shared" ca="1" si="125"/>
        <v>3.8445245415327838</v>
      </c>
      <c r="AA742" s="418">
        <f t="shared" ca="1" si="126"/>
        <v>1153.357362459835</v>
      </c>
      <c r="AB742" s="418">
        <f t="shared" ca="1" si="127"/>
        <v>1153.357362459835</v>
      </c>
      <c r="AC742" s="418">
        <f t="shared" ca="1" si="128"/>
        <v>1153.357362459835</v>
      </c>
    </row>
    <row r="743" spans="19:29">
      <c r="S743" s="418">
        <f t="shared" si="129"/>
        <v>7.3899999999998869</v>
      </c>
      <c r="T743" s="418">
        <f t="shared" si="122"/>
        <v>0.80115567498875806</v>
      </c>
      <c r="U743" s="418">
        <f t="shared" ca="1" si="123"/>
        <v>1</v>
      </c>
      <c r="V743" s="418">
        <f t="shared" ca="1" si="130"/>
        <v>3.8631313155341789</v>
      </c>
      <c r="W743" s="418">
        <f t="shared" ca="1" si="131"/>
        <v>0</v>
      </c>
      <c r="X743" s="418">
        <f t="shared" ca="1" si="132"/>
        <v>3.8631313155341789</v>
      </c>
      <c r="Y743" s="418">
        <f t="shared" ca="1" si="124"/>
        <v>0</v>
      </c>
      <c r="Z743" s="418">
        <f t="shared" ca="1" si="125"/>
        <v>3.8631313155341789</v>
      </c>
      <c r="AA743" s="418">
        <f t="shared" ca="1" si="126"/>
        <v>1158.9393946602536</v>
      </c>
      <c r="AB743" s="418">
        <f t="shared" ca="1" si="127"/>
        <v>1158.9393946602536</v>
      </c>
      <c r="AC743" s="418">
        <f t="shared" ca="1" si="128"/>
        <v>1158.9393946602536</v>
      </c>
    </row>
    <row r="744" spans="19:29">
      <c r="S744" s="418">
        <f t="shared" si="129"/>
        <v>7.3999999999998867</v>
      </c>
      <c r="T744" s="418">
        <f t="shared" si="122"/>
        <v>0.80091536433466193</v>
      </c>
      <c r="U744" s="418">
        <f t="shared" ca="1" si="123"/>
        <v>1</v>
      </c>
      <c r="V744" s="418">
        <f t="shared" ca="1" si="130"/>
        <v>3.8818251477968055</v>
      </c>
      <c r="W744" s="418">
        <f t="shared" ca="1" si="131"/>
        <v>0</v>
      </c>
      <c r="X744" s="418">
        <f t="shared" ca="1" si="132"/>
        <v>3.8818251477968055</v>
      </c>
      <c r="Y744" s="418">
        <f t="shared" ca="1" si="124"/>
        <v>0</v>
      </c>
      <c r="Z744" s="418">
        <f t="shared" ca="1" si="125"/>
        <v>3.8818251477968055</v>
      </c>
      <c r="AA744" s="418">
        <f t="shared" ca="1" si="126"/>
        <v>1164.5475443390417</v>
      </c>
      <c r="AB744" s="418">
        <f t="shared" ca="1" si="127"/>
        <v>1164.5475443390417</v>
      </c>
      <c r="AC744" s="418">
        <f t="shared" ca="1" si="128"/>
        <v>1164.5475443390417</v>
      </c>
    </row>
    <row r="745" spans="19:29">
      <c r="S745" s="418">
        <f t="shared" si="129"/>
        <v>7.4099999999998865</v>
      </c>
      <c r="T745" s="418">
        <f t="shared" si="122"/>
        <v>0.80067512576294908</v>
      </c>
      <c r="U745" s="418">
        <f t="shared" ca="1" si="123"/>
        <v>1</v>
      </c>
      <c r="V745" s="418">
        <f t="shared" ca="1" si="130"/>
        <v>3.9006064165992034</v>
      </c>
      <c r="W745" s="418">
        <f t="shared" ca="1" si="131"/>
        <v>0</v>
      </c>
      <c r="X745" s="418">
        <f t="shared" ca="1" si="132"/>
        <v>3.9006064165992034</v>
      </c>
      <c r="Y745" s="418">
        <f t="shared" ca="1" si="124"/>
        <v>0</v>
      </c>
      <c r="Z745" s="418">
        <f t="shared" ca="1" si="125"/>
        <v>3.9006064165992034</v>
      </c>
      <c r="AA745" s="418">
        <f t="shared" ca="1" si="126"/>
        <v>1170.1819249797611</v>
      </c>
      <c r="AB745" s="418">
        <f t="shared" ca="1" si="127"/>
        <v>1170.1819249797611</v>
      </c>
      <c r="AC745" s="418">
        <f t="shared" ca="1" si="128"/>
        <v>1170.1819249797611</v>
      </c>
    </row>
    <row r="746" spans="19:29">
      <c r="S746" s="418">
        <f t="shared" si="129"/>
        <v>7.4199999999998862</v>
      </c>
      <c r="T746" s="418">
        <f t="shared" si="122"/>
        <v>0.80043495925199803</v>
      </c>
      <c r="U746" s="418">
        <f t="shared" ca="1" si="123"/>
        <v>1</v>
      </c>
      <c r="V746" s="418">
        <f t="shared" ca="1" si="130"/>
        <v>3.9194755015814819</v>
      </c>
      <c r="W746" s="418">
        <f t="shared" ca="1" si="131"/>
        <v>0</v>
      </c>
      <c r="X746" s="418">
        <f t="shared" ca="1" si="132"/>
        <v>3.9194755015814819</v>
      </c>
      <c r="Y746" s="418">
        <f t="shared" ca="1" si="124"/>
        <v>0</v>
      </c>
      <c r="Z746" s="418">
        <f t="shared" ca="1" si="125"/>
        <v>3.9194755015814819</v>
      </c>
      <c r="AA746" s="418">
        <f t="shared" ca="1" si="126"/>
        <v>1175.8426504744446</v>
      </c>
      <c r="AB746" s="418">
        <f t="shared" ca="1" si="127"/>
        <v>1175.8426504744446</v>
      </c>
      <c r="AC746" s="418">
        <f t="shared" ca="1" si="128"/>
        <v>1175.8426504744446</v>
      </c>
    </row>
    <row r="747" spans="19:29">
      <c r="S747" s="418">
        <f t="shared" si="129"/>
        <v>7.429999999999886</v>
      </c>
      <c r="T747" s="418">
        <f t="shared" si="122"/>
        <v>0.80019486478019397</v>
      </c>
      <c r="U747" s="418">
        <f t="shared" ca="1" si="123"/>
        <v>1</v>
      </c>
      <c r="V747" s="418">
        <f t="shared" ca="1" si="130"/>
        <v>3.9384327837474102</v>
      </c>
      <c r="W747" s="418">
        <f t="shared" ca="1" si="131"/>
        <v>0</v>
      </c>
      <c r="X747" s="418">
        <f t="shared" ca="1" si="132"/>
        <v>3.9384327837474102</v>
      </c>
      <c r="Y747" s="418">
        <f t="shared" ca="1" si="124"/>
        <v>0</v>
      </c>
      <c r="Z747" s="418">
        <f t="shared" ca="1" si="125"/>
        <v>3.9384327837474102</v>
      </c>
      <c r="AA747" s="418">
        <f t="shared" ca="1" si="126"/>
        <v>1181.5298351242232</v>
      </c>
      <c r="AB747" s="418">
        <f t="shared" ca="1" si="127"/>
        <v>1181.5298351242232</v>
      </c>
      <c r="AC747" s="418">
        <f t="shared" ca="1" si="128"/>
        <v>1181.5298351242232</v>
      </c>
    </row>
    <row r="748" spans="19:29">
      <c r="S748" s="418">
        <f t="shared" si="129"/>
        <v>7.4399999999998858</v>
      </c>
      <c r="T748" s="418">
        <f t="shared" si="122"/>
        <v>0.79995484232592817</v>
      </c>
      <c r="U748" s="418">
        <f t="shared" ca="1" si="123"/>
        <v>1</v>
      </c>
      <c r="V748" s="418">
        <f t="shared" ca="1" si="130"/>
        <v>3.9574786454664768</v>
      </c>
      <c r="W748" s="418">
        <f t="shared" ca="1" si="131"/>
        <v>0</v>
      </c>
      <c r="X748" s="418">
        <f t="shared" ca="1" si="132"/>
        <v>3.9574786454664768</v>
      </c>
      <c r="Y748" s="418">
        <f t="shared" ca="1" si="124"/>
        <v>0</v>
      </c>
      <c r="Z748" s="418">
        <f t="shared" ca="1" si="125"/>
        <v>3.9574786454664768</v>
      </c>
      <c r="AA748" s="418">
        <f t="shared" ca="1" si="126"/>
        <v>1187.2435936399431</v>
      </c>
      <c r="AB748" s="418">
        <f t="shared" ca="1" si="127"/>
        <v>1187.2435936399431</v>
      </c>
      <c r="AC748" s="418">
        <f t="shared" ca="1" si="128"/>
        <v>1187.2435936399431</v>
      </c>
    </row>
    <row r="749" spans="19:29">
      <c r="S749" s="418">
        <f t="shared" si="129"/>
        <v>7.4499999999998856</v>
      </c>
      <c r="T749" s="418">
        <f t="shared" si="122"/>
        <v>0.79971489186759881</v>
      </c>
      <c r="U749" s="418">
        <f t="shared" ca="1" si="123"/>
        <v>1</v>
      </c>
      <c r="V749" s="418">
        <f t="shared" ca="1" si="130"/>
        <v>3.9766134704759208</v>
      </c>
      <c r="W749" s="418">
        <f t="shared" ca="1" si="131"/>
        <v>0</v>
      </c>
      <c r="X749" s="418">
        <f t="shared" ca="1" si="132"/>
        <v>3.9766134704759208</v>
      </c>
      <c r="Y749" s="418">
        <f t="shared" ca="1" si="124"/>
        <v>0</v>
      </c>
      <c r="Z749" s="418">
        <f t="shared" ca="1" si="125"/>
        <v>3.9766134704759208</v>
      </c>
      <c r="AA749" s="418">
        <f t="shared" ca="1" si="126"/>
        <v>1192.9840411427763</v>
      </c>
      <c r="AB749" s="418">
        <f t="shared" ca="1" si="127"/>
        <v>1192.9840411427763</v>
      </c>
      <c r="AC749" s="418">
        <f t="shared" ca="1" si="128"/>
        <v>1192.9840411427763</v>
      </c>
    </row>
    <row r="750" spans="19:29">
      <c r="S750" s="418">
        <f t="shared" si="129"/>
        <v>7.4599999999998854</v>
      </c>
      <c r="T750" s="418">
        <f t="shared" si="122"/>
        <v>0.79947501338361027</v>
      </c>
      <c r="U750" s="418">
        <f t="shared" ca="1" si="123"/>
        <v>1</v>
      </c>
      <c r="V750" s="418">
        <f t="shared" ca="1" si="130"/>
        <v>3.995837643882735</v>
      </c>
      <c r="W750" s="418">
        <f t="shared" ca="1" si="131"/>
        <v>0</v>
      </c>
      <c r="X750" s="418">
        <f t="shared" ca="1" si="132"/>
        <v>3.995837643882735</v>
      </c>
      <c r="Y750" s="418">
        <f t="shared" ca="1" si="124"/>
        <v>0</v>
      </c>
      <c r="Z750" s="418">
        <f t="shared" ca="1" si="125"/>
        <v>3.995837643882735</v>
      </c>
      <c r="AA750" s="418">
        <f t="shared" ca="1" si="126"/>
        <v>1198.7512931648205</v>
      </c>
      <c r="AB750" s="418">
        <f t="shared" ca="1" si="127"/>
        <v>1198.7512931648205</v>
      </c>
      <c r="AC750" s="418">
        <f t="shared" ca="1" si="128"/>
        <v>1198.7512931648205</v>
      </c>
    </row>
    <row r="751" spans="19:29">
      <c r="S751" s="418">
        <f t="shared" si="129"/>
        <v>7.4699999999998852</v>
      </c>
      <c r="T751" s="418">
        <f t="shared" si="122"/>
        <v>0.79923520685237337</v>
      </c>
      <c r="U751" s="418">
        <f t="shared" ca="1" si="123"/>
        <v>1</v>
      </c>
      <c r="V751" s="418">
        <f t="shared" ca="1" si="130"/>
        <v>4.0151515521656371</v>
      </c>
      <c r="W751" s="418">
        <f t="shared" ca="1" si="131"/>
        <v>0</v>
      </c>
      <c r="X751" s="418">
        <f t="shared" ca="1" si="132"/>
        <v>4.0151515521656371</v>
      </c>
      <c r="Y751" s="418">
        <f t="shared" ca="1" si="124"/>
        <v>0</v>
      </c>
      <c r="Z751" s="418">
        <f t="shared" ca="1" si="125"/>
        <v>4.0151515521656371</v>
      </c>
      <c r="AA751" s="418">
        <f t="shared" ca="1" si="126"/>
        <v>1204.5454656496911</v>
      </c>
      <c r="AB751" s="418">
        <f t="shared" ca="1" si="127"/>
        <v>1204.5454656496911</v>
      </c>
      <c r="AC751" s="418">
        <f t="shared" ca="1" si="128"/>
        <v>1204.5454656496911</v>
      </c>
    </row>
    <row r="752" spans="19:29">
      <c r="S752" s="418">
        <f t="shared" si="129"/>
        <v>7.479999999999885</v>
      </c>
      <c r="T752" s="418">
        <f t="shared" si="122"/>
        <v>0.79899547225230572</v>
      </c>
      <c r="U752" s="418">
        <f t="shared" ca="1" si="123"/>
        <v>1</v>
      </c>
      <c r="V752" s="418">
        <f t="shared" ca="1" si="130"/>
        <v>4.0345555831770126</v>
      </c>
      <c r="W752" s="418">
        <f t="shared" ca="1" si="131"/>
        <v>0</v>
      </c>
      <c r="X752" s="418">
        <f t="shared" ca="1" si="132"/>
        <v>4.0345555831770126</v>
      </c>
      <c r="Y752" s="418">
        <f t="shared" ca="1" si="124"/>
        <v>0</v>
      </c>
      <c r="Z752" s="418">
        <f t="shared" ca="1" si="125"/>
        <v>4.0345555831770126</v>
      </c>
      <c r="AA752" s="418">
        <f t="shared" ca="1" si="126"/>
        <v>1210.3666749531037</v>
      </c>
      <c r="AB752" s="418">
        <f t="shared" ca="1" si="127"/>
        <v>1210.3666749531037</v>
      </c>
      <c r="AC752" s="418">
        <f t="shared" ca="1" si="128"/>
        <v>1210.3666749531037</v>
      </c>
    </row>
    <row r="753" spans="19:29">
      <c r="S753" s="418">
        <f t="shared" si="129"/>
        <v>7.4899999999998847</v>
      </c>
      <c r="T753" s="418">
        <f t="shared" si="122"/>
        <v>0.79875580956183101</v>
      </c>
      <c r="U753" s="418">
        <f t="shared" ca="1" si="123"/>
        <v>1</v>
      </c>
      <c r="V753" s="418">
        <f t="shared" ca="1" si="130"/>
        <v>4.0540501261448245</v>
      </c>
      <c r="W753" s="418">
        <f t="shared" ca="1" si="131"/>
        <v>0</v>
      </c>
      <c r="X753" s="418">
        <f t="shared" ca="1" si="132"/>
        <v>4.0540501261448245</v>
      </c>
      <c r="Y753" s="418">
        <f t="shared" ca="1" si="124"/>
        <v>0</v>
      </c>
      <c r="Z753" s="418">
        <f t="shared" ca="1" si="125"/>
        <v>4.0540501261448245</v>
      </c>
      <c r="AA753" s="418">
        <f t="shared" ca="1" si="126"/>
        <v>1216.2150378434474</v>
      </c>
      <c r="AB753" s="418">
        <f t="shared" ca="1" si="127"/>
        <v>1216.2150378434474</v>
      </c>
      <c r="AC753" s="418">
        <f t="shared" ca="1" si="128"/>
        <v>1216.2150378434474</v>
      </c>
    </row>
    <row r="754" spans="19:29">
      <c r="S754" s="418">
        <f t="shared" si="129"/>
        <v>7.4999999999998845</v>
      </c>
      <c r="T754" s="418">
        <f t="shared" si="122"/>
        <v>0.79851621875937984</v>
      </c>
      <c r="U754" s="418">
        <f t="shared" ca="1" si="123"/>
        <v>1</v>
      </c>
      <c r="V754" s="418">
        <f t="shared" ca="1" si="130"/>
        <v>4.0736355716744947</v>
      </c>
      <c r="W754" s="418">
        <f t="shared" ca="1" si="131"/>
        <v>0</v>
      </c>
      <c r="X754" s="418">
        <f t="shared" ca="1" si="132"/>
        <v>4.0736355716744947</v>
      </c>
      <c r="Y754" s="418">
        <f t="shared" ca="1" si="124"/>
        <v>0</v>
      </c>
      <c r="Z754" s="418">
        <f t="shared" ca="1" si="125"/>
        <v>4.0736355716744947</v>
      </c>
      <c r="AA754" s="418">
        <f t="shared" ca="1" si="126"/>
        <v>1222.0906715023484</v>
      </c>
      <c r="AB754" s="418">
        <f t="shared" ca="1" si="127"/>
        <v>1222.0906715023484</v>
      </c>
      <c r="AC754" s="418">
        <f t="shared" ca="1" si="128"/>
        <v>1222.0906715023484</v>
      </c>
    </row>
    <row r="755" spans="19:29">
      <c r="S755" s="418">
        <f t="shared" si="129"/>
        <v>7.5099999999998843</v>
      </c>
      <c r="T755" s="418">
        <f t="shared" si="122"/>
        <v>0.79827669982338878</v>
      </c>
      <c r="U755" s="418">
        <f t="shared" ca="1" si="123"/>
        <v>1</v>
      </c>
      <c r="V755" s="418">
        <f t="shared" ca="1" si="130"/>
        <v>4.0933123117507497</v>
      </c>
      <c r="W755" s="418">
        <f t="shared" ca="1" si="131"/>
        <v>0</v>
      </c>
      <c r="X755" s="418">
        <f t="shared" ca="1" si="132"/>
        <v>4.0933123117507497</v>
      </c>
      <c r="Y755" s="418">
        <f t="shared" ca="1" si="124"/>
        <v>0</v>
      </c>
      <c r="Z755" s="418">
        <f t="shared" ca="1" si="125"/>
        <v>4.0933123117507497</v>
      </c>
      <c r="AA755" s="418">
        <f t="shared" ca="1" si="126"/>
        <v>1227.9936935252249</v>
      </c>
      <c r="AB755" s="418">
        <f t="shared" ca="1" si="127"/>
        <v>1227.9936935252249</v>
      </c>
      <c r="AC755" s="418">
        <f t="shared" ca="1" si="128"/>
        <v>1227.9936935252249</v>
      </c>
    </row>
    <row r="756" spans="19:29">
      <c r="S756" s="418">
        <f t="shared" si="129"/>
        <v>7.5199999999998841</v>
      </c>
      <c r="T756" s="418">
        <f t="shared" si="122"/>
        <v>0.79803725273230131</v>
      </c>
      <c r="U756" s="418">
        <f t="shared" ca="1" si="123"/>
        <v>1</v>
      </c>
      <c r="V756" s="418">
        <f t="shared" ca="1" si="130"/>
        <v>4.1130807397394396</v>
      </c>
      <c r="W756" s="418">
        <f t="shared" ca="1" si="131"/>
        <v>0</v>
      </c>
      <c r="X756" s="418">
        <f t="shared" ca="1" si="132"/>
        <v>4.1130807397394396</v>
      </c>
      <c r="Y756" s="418">
        <f t="shared" ca="1" si="124"/>
        <v>0</v>
      </c>
      <c r="Z756" s="418">
        <f t="shared" ca="1" si="125"/>
        <v>4.1130807397394396</v>
      </c>
      <c r="AA756" s="418">
        <f t="shared" ca="1" si="126"/>
        <v>1233.9242219218318</v>
      </c>
      <c r="AB756" s="418">
        <f t="shared" ca="1" si="127"/>
        <v>1233.9242219218318</v>
      </c>
      <c r="AC756" s="418">
        <f t="shared" ca="1" si="128"/>
        <v>1233.9242219218318</v>
      </c>
    </row>
    <row r="757" spans="19:29">
      <c r="S757" s="418">
        <f t="shared" si="129"/>
        <v>7.5299999999998839</v>
      </c>
      <c r="T757" s="418">
        <f t="shared" si="122"/>
        <v>0.7977978774645671</v>
      </c>
      <c r="U757" s="418">
        <f t="shared" ca="1" si="123"/>
        <v>1</v>
      </c>
      <c r="V757" s="418">
        <f t="shared" ca="1" si="130"/>
        <v>4.1329412503893197</v>
      </c>
      <c r="W757" s="418">
        <f t="shared" ca="1" si="131"/>
        <v>0</v>
      </c>
      <c r="X757" s="418">
        <f t="shared" ca="1" si="132"/>
        <v>4.1329412503893197</v>
      </c>
      <c r="Y757" s="418">
        <f t="shared" ca="1" si="124"/>
        <v>0</v>
      </c>
      <c r="Z757" s="418">
        <f t="shared" ca="1" si="125"/>
        <v>4.1329412503893197</v>
      </c>
      <c r="AA757" s="418">
        <f t="shared" ca="1" si="126"/>
        <v>1239.8823751167959</v>
      </c>
      <c r="AB757" s="418">
        <f t="shared" ca="1" si="127"/>
        <v>1239.8823751167959</v>
      </c>
      <c r="AC757" s="418">
        <f t="shared" ca="1" si="128"/>
        <v>1239.8823751167959</v>
      </c>
    </row>
    <row r="758" spans="19:29">
      <c r="S758" s="418">
        <f t="shared" si="129"/>
        <v>7.5399999999998837</v>
      </c>
      <c r="T758" s="418">
        <f t="shared" si="122"/>
        <v>0.79755857399864238</v>
      </c>
      <c r="U758" s="418">
        <f t="shared" ca="1" si="123"/>
        <v>1</v>
      </c>
      <c r="V758" s="418">
        <f t="shared" ca="1" si="130"/>
        <v>4.1528942398338007</v>
      </c>
      <c r="W758" s="418">
        <f t="shared" ca="1" si="131"/>
        <v>0</v>
      </c>
      <c r="X758" s="418">
        <f t="shared" ca="1" si="132"/>
        <v>4.1528942398338007</v>
      </c>
      <c r="Y758" s="418">
        <f t="shared" ca="1" si="124"/>
        <v>0</v>
      </c>
      <c r="Z758" s="418">
        <f t="shared" ca="1" si="125"/>
        <v>4.1528942398338007</v>
      </c>
      <c r="AA758" s="418">
        <f t="shared" ca="1" si="126"/>
        <v>1245.8682719501403</v>
      </c>
      <c r="AB758" s="418">
        <f t="shared" ca="1" si="127"/>
        <v>1245.8682719501403</v>
      </c>
      <c r="AC758" s="418">
        <f t="shared" ca="1" si="128"/>
        <v>1245.8682719501403</v>
      </c>
    </row>
    <row r="759" spans="19:29">
      <c r="S759" s="418">
        <f t="shared" si="129"/>
        <v>7.5499999999998835</v>
      </c>
      <c r="T759" s="418">
        <f t="shared" si="122"/>
        <v>0.79731934231298995</v>
      </c>
      <c r="U759" s="418">
        <f t="shared" ca="1" si="123"/>
        <v>1</v>
      </c>
      <c r="V759" s="418">
        <f t="shared" ca="1" si="130"/>
        <v>4.1729401055926676</v>
      </c>
      <c r="W759" s="418">
        <f t="shared" ca="1" si="131"/>
        <v>0</v>
      </c>
      <c r="X759" s="418">
        <f t="shared" ca="1" si="132"/>
        <v>4.1729401055926676</v>
      </c>
      <c r="Y759" s="418">
        <f t="shared" ca="1" si="124"/>
        <v>0</v>
      </c>
      <c r="Z759" s="418">
        <f t="shared" ca="1" si="125"/>
        <v>4.1729401055926676</v>
      </c>
      <c r="AA759" s="418">
        <f t="shared" ca="1" si="126"/>
        <v>1251.8820316778003</v>
      </c>
      <c r="AB759" s="418">
        <f t="shared" ca="1" si="127"/>
        <v>1251.8820316778003</v>
      </c>
      <c r="AC759" s="418">
        <f t="shared" ca="1" si="128"/>
        <v>1251.8820316778003</v>
      </c>
    </row>
    <row r="760" spans="19:29">
      <c r="S760" s="418">
        <f t="shared" si="129"/>
        <v>7.5599999999998833</v>
      </c>
      <c r="T760" s="418">
        <f t="shared" si="122"/>
        <v>0.79708018238607869</v>
      </c>
      <c r="U760" s="418">
        <f t="shared" ca="1" si="123"/>
        <v>1</v>
      </c>
      <c r="V760" s="418">
        <f t="shared" ca="1" si="130"/>
        <v>4.1930792465737614</v>
      </c>
      <c r="W760" s="418">
        <f t="shared" ca="1" si="131"/>
        <v>0</v>
      </c>
      <c r="X760" s="418">
        <f t="shared" ca="1" si="132"/>
        <v>4.1930792465737614</v>
      </c>
      <c r="Y760" s="418">
        <f t="shared" ca="1" si="124"/>
        <v>0</v>
      </c>
      <c r="Z760" s="418">
        <f t="shared" ca="1" si="125"/>
        <v>4.1930792465737614</v>
      </c>
      <c r="AA760" s="418">
        <f t="shared" ca="1" si="126"/>
        <v>1257.9237739721284</v>
      </c>
      <c r="AB760" s="418">
        <f t="shared" ca="1" si="127"/>
        <v>1257.9237739721284</v>
      </c>
      <c r="AC760" s="418">
        <f t="shared" ca="1" si="128"/>
        <v>1257.9237739721284</v>
      </c>
    </row>
    <row r="761" spans="19:29">
      <c r="S761" s="418">
        <f t="shared" si="129"/>
        <v>7.569999999999883</v>
      </c>
      <c r="T761" s="418">
        <f t="shared" si="122"/>
        <v>0.79684109419638449</v>
      </c>
      <c r="U761" s="418">
        <f t="shared" ca="1" si="123"/>
        <v>1</v>
      </c>
      <c r="V761" s="418">
        <f t="shared" ca="1" si="130"/>
        <v>4.2133120630746284</v>
      </c>
      <c r="W761" s="418">
        <f t="shared" ca="1" si="131"/>
        <v>0</v>
      </c>
      <c r="X761" s="418">
        <f t="shared" ca="1" si="132"/>
        <v>4.2133120630746284</v>
      </c>
      <c r="Y761" s="418">
        <f t="shared" ca="1" si="124"/>
        <v>0</v>
      </c>
      <c r="Z761" s="418">
        <f t="shared" ca="1" si="125"/>
        <v>4.2133120630746284</v>
      </c>
      <c r="AA761" s="418">
        <f t="shared" ca="1" si="126"/>
        <v>1263.9936189223886</v>
      </c>
      <c r="AB761" s="418">
        <f t="shared" ca="1" si="127"/>
        <v>1263.9936189223886</v>
      </c>
      <c r="AC761" s="418">
        <f t="shared" ca="1" si="128"/>
        <v>1263.9936189223886</v>
      </c>
    </row>
    <row r="762" spans="19:29">
      <c r="S762" s="418">
        <f t="shared" si="129"/>
        <v>7.5799999999998828</v>
      </c>
      <c r="T762" s="418">
        <f t="shared" si="122"/>
        <v>0.79660207772238933</v>
      </c>
      <c r="U762" s="418">
        <f t="shared" ca="1" si="123"/>
        <v>1</v>
      </c>
      <c r="V762" s="418">
        <f t="shared" ca="1" si="130"/>
        <v>4.2336389567841328</v>
      </c>
      <c r="W762" s="418">
        <f t="shared" ca="1" si="131"/>
        <v>0</v>
      </c>
      <c r="X762" s="418">
        <f t="shared" ca="1" si="132"/>
        <v>4.2336389567841328</v>
      </c>
      <c r="Y762" s="418">
        <f t="shared" ca="1" si="124"/>
        <v>0</v>
      </c>
      <c r="Z762" s="418">
        <f t="shared" ca="1" si="125"/>
        <v>4.2336389567841328</v>
      </c>
      <c r="AA762" s="418">
        <f t="shared" ca="1" si="126"/>
        <v>1270.0916870352398</v>
      </c>
      <c r="AB762" s="418">
        <f t="shared" ca="1" si="127"/>
        <v>1270.0916870352398</v>
      </c>
      <c r="AC762" s="418">
        <f t="shared" ca="1" si="128"/>
        <v>1270.0916870352398</v>
      </c>
    </row>
    <row r="763" spans="19:29">
      <c r="S763" s="418">
        <f t="shared" si="129"/>
        <v>7.5899999999998826</v>
      </c>
      <c r="T763" s="418">
        <f t="shared" si="122"/>
        <v>0.79636313294258165</v>
      </c>
      <c r="U763" s="418">
        <f t="shared" ca="1" si="123"/>
        <v>1</v>
      </c>
      <c r="V763" s="418">
        <f t="shared" ca="1" si="130"/>
        <v>4.2540603307840366</v>
      </c>
      <c r="W763" s="418">
        <f t="shared" ca="1" si="131"/>
        <v>0</v>
      </c>
      <c r="X763" s="418">
        <f t="shared" ca="1" si="132"/>
        <v>4.2540603307840366</v>
      </c>
      <c r="Y763" s="418">
        <f t="shared" ca="1" si="124"/>
        <v>0</v>
      </c>
      <c r="Z763" s="418">
        <f t="shared" ca="1" si="125"/>
        <v>4.2540603307840366</v>
      </c>
      <c r="AA763" s="418">
        <f t="shared" ca="1" si="126"/>
        <v>1276.218099235211</v>
      </c>
      <c r="AB763" s="418">
        <f t="shared" ca="1" si="127"/>
        <v>1276.218099235211</v>
      </c>
      <c r="AC763" s="418">
        <f t="shared" ca="1" si="128"/>
        <v>1276.218099235211</v>
      </c>
    </row>
    <row r="764" spans="19:29">
      <c r="S764" s="418">
        <f t="shared" si="129"/>
        <v>7.5999999999998824</v>
      </c>
      <c r="T764" s="418">
        <f t="shared" si="122"/>
        <v>0.79612425983545654</v>
      </c>
      <c r="U764" s="418">
        <f t="shared" ca="1" si="123"/>
        <v>1</v>
      </c>
      <c r="V764" s="418">
        <f t="shared" ca="1" si="130"/>
        <v>4.2745765895505423</v>
      </c>
      <c r="W764" s="418">
        <f t="shared" ca="1" si="131"/>
        <v>0</v>
      </c>
      <c r="X764" s="418">
        <f t="shared" ca="1" si="132"/>
        <v>4.2745765895505423</v>
      </c>
      <c r="Y764" s="418">
        <f t="shared" ca="1" si="124"/>
        <v>0</v>
      </c>
      <c r="Z764" s="418">
        <f t="shared" ca="1" si="125"/>
        <v>4.2745765895505423</v>
      </c>
      <c r="AA764" s="418">
        <f t="shared" ca="1" si="126"/>
        <v>1282.3729768651626</v>
      </c>
      <c r="AB764" s="418">
        <f t="shared" ca="1" si="127"/>
        <v>1282.3729768651626</v>
      </c>
      <c r="AC764" s="418">
        <f t="shared" ca="1" si="128"/>
        <v>1282.3729768651626</v>
      </c>
    </row>
    <row r="765" spans="19:29">
      <c r="S765" s="418">
        <f t="shared" si="129"/>
        <v>7.6099999999998822</v>
      </c>
      <c r="T765" s="418">
        <f t="shared" si="122"/>
        <v>0.7958854583795153</v>
      </c>
      <c r="U765" s="418">
        <f t="shared" ca="1" si="123"/>
        <v>1</v>
      </c>
      <c r="V765" s="418">
        <f t="shared" ca="1" si="130"/>
        <v>4.2951881389557975</v>
      </c>
      <c r="W765" s="418">
        <f t="shared" ca="1" si="131"/>
        <v>0</v>
      </c>
      <c r="X765" s="418">
        <f t="shared" ca="1" si="132"/>
        <v>4.2951881389557975</v>
      </c>
      <c r="Y765" s="418">
        <f t="shared" ca="1" si="124"/>
        <v>0</v>
      </c>
      <c r="Z765" s="418">
        <f t="shared" ca="1" si="125"/>
        <v>4.2951881389557975</v>
      </c>
      <c r="AA765" s="418">
        <f t="shared" ca="1" si="126"/>
        <v>1288.5564416867392</v>
      </c>
      <c r="AB765" s="418">
        <f t="shared" ca="1" si="127"/>
        <v>1288.5564416867392</v>
      </c>
      <c r="AC765" s="418">
        <f t="shared" ca="1" si="128"/>
        <v>1288.5564416867392</v>
      </c>
    </row>
    <row r="766" spans="19:29">
      <c r="S766" s="418">
        <f t="shared" si="129"/>
        <v>7.619999999999882</v>
      </c>
      <c r="T766" s="418">
        <f t="shared" si="122"/>
        <v>0.7956467285532659</v>
      </c>
      <c r="U766" s="418">
        <f t="shared" ca="1" si="123"/>
        <v>1</v>
      </c>
      <c r="V766" s="418">
        <f t="shared" ca="1" si="130"/>
        <v>4.315895386269367</v>
      </c>
      <c r="W766" s="418">
        <f t="shared" ca="1" si="131"/>
        <v>0</v>
      </c>
      <c r="X766" s="418">
        <f t="shared" ca="1" si="132"/>
        <v>4.315895386269367</v>
      </c>
      <c r="Y766" s="418">
        <f t="shared" ca="1" si="124"/>
        <v>0</v>
      </c>
      <c r="Z766" s="418">
        <f t="shared" ca="1" si="125"/>
        <v>4.315895386269367</v>
      </c>
      <c r="AA766" s="418">
        <f t="shared" ca="1" si="126"/>
        <v>1294.7686158808101</v>
      </c>
      <c r="AB766" s="418">
        <f t="shared" ca="1" si="127"/>
        <v>1294.7686158808101</v>
      </c>
      <c r="AC766" s="418">
        <f t="shared" ca="1" si="128"/>
        <v>1294.7686158808101</v>
      </c>
    </row>
    <row r="767" spans="19:29">
      <c r="S767" s="418">
        <f t="shared" si="129"/>
        <v>7.6299999999998818</v>
      </c>
      <c r="T767" s="418">
        <f t="shared" si="122"/>
        <v>0.79540807033522254</v>
      </c>
      <c r="U767" s="418">
        <f t="shared" ca="1" si="123"/>
        <v>1</v>
      </c>
      <c r="V767" s="418">
        <f t="shared" ca="1" si="130"/>
        <v>4.3366987401596626</v>
      </c>
      <c r="W767" s="418">
        <f t="shared" ca="1" si="131"/>
        <v>0</v>
      </c>
      <c r="X767" s="418">
        <f t="shared" ca="1" si="132"/>
        <v>4.3366987401596626</v>
      </c>
      <c r="Y767" s="418">
        <f t="shared" ca="1" si="124"/>
        <v>0</v>
      </c>
      <c r="Z767" s="418">
        <f t="shared" ca="1" si="125"/>
        <v>4.3366987401596626</v>
      </c>
      <c r="AA767" s="418">
        <f t="shared" ca="1" si="126"/>
        <v>1301.0096220478988</v>
      </c>
      <c r="AB767" s="418">
        <f t="shared" ca="1" si="127"/>
        <v>1301.0096220478988</v>
      </c>
      <c r="AC767" s="418">
        <f t="shared" ca="1" si="128"/>
        <v>1301.0096220478988</v>
      </c>
    </row>
    <row r="768" spans="19:29">
      <c r="S768" s="418">
        <f t="shared" si="129"/>
        <v>7.6399999999998816</v>
      </c>
      <c r="T768" s="418">
        <f t="shared" si="122"/>
        <v>0.79516948370390605</v>
      </c>
      <c r="U768" s="418">
        <f t="shared" ca="1" si="123"/>
        <v>1</v>
      </c>
      <c r="V768" s="418">
        <f t="shared" ca="1" si="130"/>
        <v>4.3575986106953399</v>
      </c>
      <c r="W768" s="418">
        <f t="shared" ca="1" si="131"/>
        <v>0</v>
      </c>
      <c r="X768" s="418">
        <f t="shared" ca="1" si="132"/>
        <v>4.3575986106953399</v>
      </c>
      <c r="Y768" s="418">
        <f t="shared" ca="1" si="124"/>
        <v>0</v>
      </c>
      <c r="Z768" s="418">
        <f t="shared" ca="1" si="125"/>
        <v>4.3575986106953399</v>
      </c>
      <c r="AA768" s="418">
        <f t="shared" ca="1" si="126"/>
        <v>1307.2795832086019</v>
      </c>
      <c r="AB768" s="418">
        <f t="shared" ca="1" si="127"/>
        <v>1307.2795832086019</v>
      </c>
      <c r="AC768" s="418">
        <f t="shared" ca="1" si="128"/>
        <v>1307.2795832086019</v>
      </c>
    </row>
    <row r="769" spans="19:29">
      <c r="S769" s="418">
        <f t="shared" si="129"/>
        <v>7.6499999999998813</v>
      </c>
      <c r="T769" s="418">
        <f t="shared" si="122"/>
        <v>0.79493096863784363</v>
      </c>
      <c r="U769" s="418">
        <f t="shared" ca="1" si="123"/>
        <v>1</v>
      </c>
      <c r="V769" s="418">
        <f t="shared" ca="1" si="130"/>
        <v>4.3785954093466524</v>
      </c>
      <c r="W769" s="418">
        <f t="shared" ca="1" si="131"/>
        <v>0</v>
      </c>
      <c r="X769" s="418">
        <f t="shared" ca="1" si="132"/>
        <v>4.3785954093466524</v>
      </c>
      <c r="Y769" s="418">
        <f t="shared" ca="1" si="124"/>
        <v>0</v>
      </c>
      <c r="Z769" s="418">
        <f t="shared" ca="1" si="125"/>
        <v>4.3785954093466524</v>
      </c>
      <c r="AA769" s="418">
        <f t="shared" ca="1" si="126"/>
        <v>1313.5786228039958</v>
      </c>
      <c r="AB769" s="418">
        <f t="shared" ca="1" si="127"/>
        <v>1313.5786228039958</v>
      </c>
      <c r="AC769" s="418">
        <f t="shared" ca="1" si="128"/>
        <v>1313.5786228039958</v>
      </c>
    </row>
    <row r="770" spans="19:29">
      <c r="S770" s="418">
        <f t="shared" si="129"/>
        <v>7.6599999999998811</v>
      </c>
      <c r="T770" s="418">
        <f t="shared" si="122"/>
        <v>0.79469252511556898</v>
      </c>
      <c r="U770" s="418">
        <f t="shared" ca="1" si="123"/>
        <v>1</v>
      </c>
      <c r="V770" s="418">
        <f t="shared" ca="1" si="130"/>
        <v>4.3996895489867711</v>
      </c>
      <c r="W770" s="418">
        <f t="shared" ca="1" si="131"/>
        <v>0</v>
      </c>
      <c r="X770" s="418">
        <f t="shared" ca="1" si="132"/>
        <v>4.3996895489867711</v>
      </c>
      <c r="Y770" s="418">
        <f t="shared" ca="1" si="124"/>
        <v>0</v>
      </c>
      <c r="Z770" s="418">
        <f t="shared" ca="1" si="125"/>
        <v>4.3996895489867711</v>
      </c>
      <c r="AA770" s="418">
        <f t="shared" ca="1" si="126"/>
        <v>1319.9068646960313</v>
      </c>
      <c r="AB770" s="418">
        <f t="shared" ca="1" si="127"/>
        <v>1319.9068646960313</v>
      </c>
      <c r="AC770" s="418">
        <f t="shared" ca="1" si="128"/>
        <v>1319.9068646960313</v>
      </c>
    </row>
    <row r="771" spans="19:29">
      <c r="S771" s="418">
        <f t="shared" si="129"/>
        <v>7.6699999999998809</v>
      </c>
      <c r="T771" s="418">
        <f t="shared" si="122"/>
        <v>0.79445415311562206</v>
      </c>
      <c r="U771" s="418">
        <f t="shared" ca="1" si="123"/>
        <v>1</v>
      </c>
      <c r="V771" s="418">
        <f t="shared" ca="1" si="130"/>
        <v>4.4208814438930606</v>
      </c>
      <c r="W771" s="418">
        <f t="shared" ca="1" si="131"/>
        <v>0</v>
      </c>
      <c r="X771" s="418">
        <f t="shared" ca="1" si="132"/>
        <v>4.4208814438930606</v>
      </c>
      <c r="Y771" s="418">
        <f t="shared" ca="1" si="124"/>
        <v>0</v>
      </c>
      <c r="Z771" s="418">
        <f t="shared" ca="1" si="125"/>
        <v>4.4208814438930606</v>
      </c>
      <c r="AA771" s="418">
        <f t="shared" ca="1" si="126"/>
        <v>1326.2644331679182</v>
      </c>
      <c r="AB771" s="418">
        <f t="shared" ca="1" si="127"/>
        <v>1326.2644331679182</v>
      </c>
      <c r="AC771" s="418">
        <f t="shared" ca="1" si="128"/>
        <v>1326.2644331679182</v>
      </c>
    </row>
    <row r="772" spans="19:29">
      <c r="S772" s="418">
        <f t="shared" si="129"/>
        <v>7.6799999999998807</v>
      </c>
      <c r="T772" s="418">
        <f t="shared" si="122"/>
        <v>0.79421585261654959</v>
      </c>
      <c r="U772" s="418">
        <f t="shared" ca="1" si="123"/>
        <v>1</v>
      </c>
      <c r="V772" s="418">
        <f t="shared" ca="1" si="130"/>
        <v>4.4421715097483192</v>
      </c>
      <c r="W772" s="418">
        <f t="shared" ca="1" si="131"/>
        <v>0</v>
      </c>
      <c r="X772" s="418">
        <f t="shared" ca="1" si="132"/>
        <v>4.4421715097483192</v>
      </c>
      <c r="Y772" s="418">
        <f t="shared" ca="1" si="124"/>
        <v>0</v>
      </c>
      <c r="Z772" s="418">
        <f t="shared" ca="1" si="125"/>
        <v>4.4421715097483192</v>
      </c>
      <c r="AA772" s="418">
        <f t="shared" ca="1" si="126"/>
        <v>1332.6514529244957</v>
      </c>
      <c r="AB772" s="418">
        <f t="shared" ca="1" si="127"/>
        <v>1332.6514529244957</v>
      </c>
      <c r="AC772" s="418">
        <f t="shared" ca="1" si="128"/>
        <v>1332.6514529244957</v>
      </c>
    </row>
    <row r="773" spans="19:29">
      <c r="S773" s="418">
        <f t="shared" si="129"/>
        <v>7.6899999999998805</v>
      </c>
      <c r="T773" s="418">
        <f t="shared" ref="T773:T836" si="133">EXP(-S773*$C$13)</f>
        <v>0.79397762359690427</v>
      </c>
      <c r="U773" s="418">
        <f t="shared" ref="U773:U836" ca="1" si="134">EXP($C$11*_xlfn.NORM.INV(RAND(),0,1))</f>
        <v>1</v>
      </c>
      <c r="V773" s="418">
        <f t="shared" ca="1" si="130"/>
        <v>4.4635601636419766</v>
      </c>
      <c r="W773" s="418">
        <f t="shared" ca="1" si="131"/>
        <v>0</v>
      </c>
      <c r="X773" s="418">
        <f t="shared" ca="1" si="132"/>
        <v>4.4635601636419766</v>
      </c>
      <c r="Y773" s="418">
        <f t="shared" ref="Y773:Y836" ca="1" si="135">IF(OR(X773&gt;$C$8,Y772=1),1,0)</f>
        <v>0</v>
      </c>
      <c r="Z773" s="418">
        <f t="shared" ref="Z773:Z836" ca="1" si="136">IF(Y773=0,V773,0)+IF(AND(Y773=1,Y772=0),V773*$C$9,0)+IF(AND(Y773=1,Y772=1),Z772*EXP($C$10*0.01),0)</f>
        <v>4.4635601636419766</v>
      </c>
      <c r="AA773" s="418">
        <f t="shared" ref="AA773:AA836" ca="1" si="137">V773*$C$12</f>
        <v>1339.0680490925929</v>
      </c>
      <c r="AB773" s="418">
        <f t="shared" ref="AB773:AB836" ca="1" si="138">X773*$C$12</f>
        <v>1339.0680490925929</v>
      </c>
      <c r="AC773" s="418">
        <f t="shared" ref="AC773:AC836" ca="1" si="139">Z773*$C$12</f>
        <v>1339.0680490925929</v>
      </c>
    </row>
    <row r="774" spans="19:29">
      <c r="S774" s="418">
        <f t="shared" ref="S774:S837" si="140">S773+0.01</f>
        <v>7.6999999999998803</v>
      </c>
      <c r="T774" s="418">
        <f t="shared" si="133"/>
        <v>0.79373946603524559</v>
      </c>
      <c r="U774" s="418">
        <f t="shared" ca="1" si="134"/>
        <v>1</v>
      </c>
      <c r="V774" s="418">
        <f t="shared" ref="V774:V837" ca="1" si="141">V773*U773+$C$6*V773*(1-V773/IF($C$4&gt;0,$C$4,10000000))*0.01</f>
        <v>4.485047824071251</v>
      </c>
      <c r="W774" s="418">
        <f t="shared" ref="W774:W837" ca="1" si="142">IF(OR(V774&gt;$C$7,W773=1),1,0)</f>
        <v>0</v>
      </c>
      <c r="X774" s="418">
        <f t="shared" ref="X774:X837" ca="1" si="143">IF(W774=0,V774,0)+IF(AND(W774=1,W773=0),V774*$C$9,0)+IF(AND(W774=1,W773=1),X773*EXP($C$10*0.01*U774),0)</f>
        <v>4.485047824071251</v>
      </c>
      <c r="Y774" s="418">
        <f t="shared" ca="1" si="135"/>
        <v>0</v>
      </c>
      <c r="Z774" s="418">
        <f t="shared" ca="1" si="136"/>
        <v>4.485047824071251</v>
      </c>
      <c r="AA774" s="418">
        <f t="shared" ca="1" si="137"/>
        <v>1345.5143472213754</v>
      </c>
      <c r="AB774" s="418">
        <f t="shared" ca="1" si="138"/>
        <v>1345.5143472213754</v>
      </c>
      <c r="AC774" s="418">
        <f t="shared" ca="1" si="139"/>
        <v>1345.5143472213754</v>
      </c>
    </row>
    <row r="775" spans="19:29">
      <c r="S775" s="418">
        <f t="shared" si="140"/>
        <v>7.7099999999998801</v>
      </c>
      <c r="T775" s="418">
        <f t="shared" si="133"/>
        <v>0.79350137991013947</v>
      </c>
      <c r="U775" s="418">
        <f t="shared" ca="1" si="134"/>
        <v>1</v>
      </c>
      <c r="V775" s="418">
        <f t="shared" ca="1" si="141"/>
        <v>4.5066349109422656</v>
      </c>
      <c r="W775" s="418">
        <f t="shared" ca="1" si="142"/>
        <v>0</v>
      </c>
      <c r="X775" s="418">
        <f t="shared" ca="1" si="143"/>
        <v>4.5066349109422656</v>
      </c>
      <c r="Y775" s="418">
        <f t="shared" ca="1" si="135"/>
        <v>0</v>
      </c>
      <c r="Z775" s="418">
        <f t="shared" ca="1" si="136"/>
        <v>4.5066349109422656</v>
      </c>
      <c r="AA775" s="418">
        <f t="shared" ca="1" si="137"/>
        <v>1351.9904732826797</v>
      </c>
      <c r="AB775" s="418">
        <f t="shared" ca="1" si="138"/>
        <v>1351.9904732826797</v>
      </c>
      <c r="AC775" s="418">
        <f t="shared" ca="1" si="139"/>
        <v>1351.9904732826797</v>
      </c>
    </row>
    <row r="776" spans="19:29">
      <c r="S776" s="418">
        <f t="shared" si="140"/>
        <v>7.7199999999998798</v>
      </c>
      <c r="T776" s="418">
        <f t="shared" si="133"/>
        <v>0.79326336520015805</v>
      </c>
      <c r="U776" s="418">
        <f t="shared" ca="1" si="134"/>
        <v>1</v>
      </c>
      <c r="V776" s="418">
        <f t="shared" ca="1" si="141"/>
        <v>4.5283218455711216</v>
      </c>
      <c r="W776" s="418">
        <f t="shared" ca="1" si="142"/>
        <v>0</v>
      </c>
      <c r="X776" s="418">
        <f t="shared" ca="1" si="143"/>
        <v>4.5283218455711216</v>
      </c>
      <c r="Y776" s="418">
        <f t="shared" ca="1" si="135"/>
        <v>0</v>
      </c>
      <c r="Z776" s="418">
        <f t="shared" ca="1" si="136"/>
        <v>4.5283218455711216</v>
      </c>
      <c r="AA776" s="418">
        <f t="shared" ca="1" si="137"/>
        <v>1358.4965536713364</v>
      </c>
      <c r="AB776" s="418">
        <f t="shared" ca="1" si="138"/>
        <v>1358.4965536713364</v>
      </c>
      <c r="AC776" s="418">
        <f t="shared" ca="1" si="139"/>
        <v>1358.4965536713364</v>
      </c>
    </row>
    <row r="777" spans="19:29">
      <c r="S777" s="418">
        <f t="shared" si="140"/>
        <v>7.7299999999998796</v>
      </c>
      <c r="T777" s="418">
        <f t="shared" si="133"/>
        <v>0.79302542188388003</v>
      </c>
      <c r="U777" s="418">
        <f t="shared" ca="1" si="134"/>
        <v>1</v>
      </c>
      <c r="V777" s="418">
        <f t="shared" ca="1" si="141"/>
        <v>4.5501090506849327</v>
      </c>
      <c r="W777" s="418">
        <f t="shared" ca="1" si="142"/>
        <v>0</v>
      </c>
      <c r="X777" s="418">
        <f t="shared" ca="1" si="143"/>
        <v>4.5501090506849327</v>
      </c>
      <c r="Y777" s="418">
        <f t="shared" ca="1" si="135"/>
        <v>0</v>
      </c>
      <c r="Z777" s="418">
        <f t="shared" ca="1" si="136"/>
        <v>4.5501090506849327</v>
      </c>
      <c r="AA777" s="418">
        <f t="shared" ca="1" si="137"/>
        <v>1365.0327152054797</v>
      </c>
      <c r="AB777" s="418">
        <f t="shared" ca="1" si="138"/>
        <v>1365.0327152054797</v>
      </c>
      <c r="AC777" s="418">
        <f t="shared" ca="1" si="139"/>
        <v>1365.0327152054797</v>
      </c>
    </row>
    <row r="778" spans="19:29">
      <c r="S778" s="418">
        <f t="shared" si="140"/>
        <v>7.7399999999998794</v>
      </c>
      <c r="T778" s="418">
        <f t="shared" si="133"/>
        <v>0.79278754993989042</v>
      </c>
      <c r="U778" s="418">
        <f t="shared" ca="1" si="134"/>
        <v>1</v>
      </c>
      <c r="V778" s="418">
        <f t="shared" ca="1" si="141"/>
        <v>4.5719969504228102</v>
      </c>
      <c r="W778" s="418">
        <f t="shared" ca="1" si="142"/>
        <v>0</v>
      </c>
      <c r="X778" s="418">
        <f t="shared" ca="1" si="143"/>
        <v>4.5719969504228102</v>
      </c>
      <c r="Y778" s="418">
        <f t="shared" ca="1" si="135"/>
        <v>0</v>
      </c>
      <c r="Z778" s="418">
        <f t="shared" ca="1" si="136"/>
        <v>4.5719969504228102</v>
      </c>
      <c r="AA778" s="418">
        <f t="shared" ca="1" si="137"/>
        <v>1371.599085126843</v>
      </c>
      <c r="AB778" s="418">
        <f t="shared" ca="1" si="138"/>
        <v>1371.599085126843</v>
      </c>
      <c r="AC778" s="418">
        <f t="shared" ca="1" si="139"/>
        <v>1371.599085126843</v>
      </c>
    </row>
    <row r="779" spans="19:29">
      <c r="S779" s="418">
        <f t="shared" si="140"/>
        <v>7.7499999999998792</v>
      </c>
      <c r="T779" s="418">
        <f t="shared" si="133"/>
        <v>0.79254974934678102</v>
      </c>
      <c r="U779" s="418">
        <f t="shared" ca="1" si="134"/>
        <v>1</v>
      </c>
      <c r="V779" s="418">
        <f t="shared" ca="1" si="141"/>
        <v>4.5939859703368127</v>
      </c>
      <c r="W779" s="418">
        <f t="shared" ca="1" si="142"/>
        <v>0</v>
      </c>
      <c r="X779" s="418">
        <f t="shared" ca="1" si="143"/>
        <v>4.5939859703368127</v>
      </c>
      <c r="Y779" s="418">
        <f t="shared" ca="1" si="135"/>
        <v>0</v>
      </c>
      <c r="Z779" s="418">
        <f t="shared" ca="1" si="136"/>
        <v>4.5939859703368127</v>
      </c>
      <c r="AA779" s="418">
        <f t="shared" ca="1" si="137"/>
        <v>1378.1957911010438</v>
      </c>
      <c r="AB779" s="418">
        <f t="shared" ca="1" si="138"/>
        <v>1378.1957911010438</v>
      </c>
      <c r="AC779" s="418">
        <f t="shared" ca="1" si="139"/>
        <v>1378.1957911010438</v>
      </c>
    </row>
    <row r="780" spans="19:29">
      <c r="S780" s="418">
        <f t="shared" si="140"/>
        <v>7.759999999999879</v>
      </c>
      <c r="T780" s="418">
        <f t="shared" si="133"/>
        <v>0.79231202008314949</v>
      </c>
      <c r="U780" s="418">
        <f t="shared" ca="1" si="134"/>
        <v>1</v>
      </c>
      <c r="V780" s="418">
        <f t="shared" ca="1" si="141"/>
        <v>4.6160765373928445</v>
      </c>
      <c r="W780" s="418">
        <f t="shared" ca="1" si="142"/>
        <v>0</v>
      </c>
      <c r="X780" s="418">
        <f t="shared" ca="1" si="143"/>
        <v>4.6160765373928445</v>
      </c>
      <c r="Y780" s="418">
        <f t="shared" ca="1" si="135"/>
        <v>0</v>
      </c>
      <c r="Z780" s="418">
        <f t="shared" ca="1" si="136"/>
        <v>4.6160765373928445</v>
      </c>
      <c r="AA780" s="418">
        <f t="shared" ca="1" si="137"/>
        <v>1384.8229612178534</v>
      </c>
      <c r="AB780" s="418">
        <f t="shared" ca="1" si="138"/>
        <v>1384.8229612178534</v>
      </c>
      <c r="AC780" s="418">
        <f t="shared" ca="1" si="139"/>
        <v>1384.8229612178534</v>
      </c>
    </row>
    <row r="781" spans="19:29">
      <c r="S781" s="418">
        <f t="shared" si="140"/>
        <v>7.7699999999998788</v>
      </c>
      <c r="T781" s="418">
        <f t="shared" si="133"/>
        <v>0.7920743621276003</v>
      </c>
      <c r="U781" s="418">
        <f t="shared" ca="1" si="134"/>
        <v>1</v>
      </c>
      <c r="V781" s="418">
        <f t="shared" ca="1" si="141"/>
        <v>4.6382690799715141</v>
      </c>
      <c r="W781" s="418">
        <f t="shared" ca="1" si="142"/>
        <v>0</v>
      </c>
      <c r="X781" s="418">
        <f t="shared" ca="1" si="143"/>
        <v>4.6382690799715141</v>
      </c>
      <c r="Y781" s="418">
        <f t="shared" ca="1" si="135"/>
        <v>0</v>
      </c>
      <c r="Z781" s="418">
        <f t="shared" ca="1" si="136"/>
        <v>4.6382690799715141</v>
      </c>
      <c r="AA781" s="418">
        <f t="shared" ca="1" si="137"/>
        <v>1391.4807239914542</v>
      </c>
      <c r="AB781" s="418">
        <f t="shared" ca="1" si="138"/>
        <v>1391.4807239914542</v>
      </c>
      <c r="AC781" s="418">
        <f t="shared" ca="1" si="139"/>
        <v>1391.4807239914542</v>
      </c>
    </row>
    <row r="782" spans="19:29">
      <c r="S782" s="418">
        <f t="shared" si="140"/>
        <v>7.7799999999998786</v>
      </c>
      <c r="T782" s="418">
        <f t="shared" si="133"/>
        <v>0.7918367754587442</v>
      </c>
      <c r="U782" s="418">
        <f t="shared" ca="1" si="134"/>
        <v>1</v>
      </c>
      <c r="V782" s="418">
        <f t="shared" ca="1" si="141"/>
        <v>4.6605640278689462</v>
      </c>
      <c r="W782" s="418">
        <f t="shared" ca="1" si="142"/>
        <v>0</v>
      </c>
      <c r="X782" s="418">
        <f t="shared" ca="1" si="143"/>
        <v>4.6605640278689462</v>
      </c>
      <c r="Y782" s="418">
        <f t="shared" ca="1" si="135"/>
        <v>0</v>
      </c>
      <c r="Z782" s="418">
        <f t="shared" ca="1" si="136"/>
        <v>4.6605640278689462</v>
      </c>
      <c r="AA782" s="418">
        <f t="shared" ca="1" si="137"/>
        <v>1398.1692083606838</v>
      </c>
      <c r="AB782" s="418">
        <f t="shared" ca="1" si="138"/>
        <v>1398.1692083606838</v>
      </c>
      <c r="AC782" s="418">
        <f t="shared" ca="1" si="139"/>
        <v>1398.1692083606838</v>
      </c>
    </row>
    <row r="783" spans="19:29">
      <c r="S783" s="418">
        <f t="shared" si="140"/>
        <v>7.7899999999998784</v>
      </c>
      <c r="T783" s="418">
        <f t="shared" si="133"/>
        <v>0.79159926005519854</v>
      </c>
      <c r="U783" s="418">
        <f t="shared" ca="1" si="134"/>
        <v>1</v>
      </c>
      <c r="V783" s="418">
        <f t="shared" ca="1" si="141"/>
        <v>4.6829618122975463</v>
      </c>
      <c r="W783" s="418">
        <f t="shared" ca="1" si="142"/>
        <v>0</v>
      </c>
      <c r="X783" s="418">
        <f t="shared" ca="1" si="143"/>
        <v>4.6829618122975463</v>
      </c>
      <c r="Y783" s="418">
        <f t="shared" ca="1" si="135"/>
        <v>0</v>
      </c>
      <c r="Z783" s="418">
        <f t="shared" ca="1" si="136"/>
        <v>4.6829618122975463</v>
      </c>
      <c r="AA783" s="418">
        <f t="shared" ca="1" si="137"/>
        <v>1404.8885436892638</v>
      </c>
      <c r="AB783" s="418">
        <f t="shared" ca="1" si="138"/>
        <v>1404.8885436892638</v>
      </c>
      <c r="AC783" s="418">
        <f t="shared" ca="1" si="139"/>
        <v>1404.8885436892638</v>
      </c>
    </row>
    <row r="784" spans="19:29">
      <c r="S784" s="418">
        <f t="shared" si="140"/>
        <v>7.7999999999998781</v>
      </c>
      <c r="T784" s="418">
        <f t="shared" si="133"/>
        <v>0.79136181589558674</v>
      </c>
      <c r="U784" s="418">
        <f t="shared" ca="1" si="134"/>
        <v>1</v>
      </c>
      <c r="V784" s="418">
        <f t="shared" ca="1" si="141"/>
        <v>4.7054628658867239</v>
      </c>
      <c r="W784" s="418">
        <f t="shared" ca="1" si="142"/>
        <v>0</v>
      </c>
      <c r="X784" s="418">
        <f t="shared" ca="1" si="143"/>
        <v>4.7054628658867239</v>
      </c>
      <c r="Y784" s="418">
        <f t="shared" ca="1" si="135"/>
        <v>0</v>
      </c>
      <c r="Z784" s="418">
        <f t="shared" ca="1" si="136"/>
        <v>4.7054628658867239</v>
      </c>
      <c r="AA784" s="418">
        <f t="shared" ca="1" si="137"/>
        <v>1411.6388597660173</v>
      </c>
      <c r="AB784" s="418">
        <f t="shared" ca="1" si="138"/>
        <v>1411.6388597660173</v>
      </c>
      <c r="AC784" s="418">
        <f t="shared" ca="1" si="139"/>
        <v>1411.6388597660173</v>
      </c>
    </row>
    <row r="785" spans="19:29">
      <c r="S785" s="418">
        <f t="shared" si="140"/>
        <v>7.8099999999998779</v>
      </c>
      <c r="T785" s="418">
        <f t="shared" si="133"/>
        <v>0.7911244429585389</v>
      </c>
      <c r="U785" s="418">
        <f t="shared" ca="1" si="134"/>
        <v>1</v>
      </c>
      <c r="V785" s="418">
        <f t="shared" ca="1" si="141"/>
        <v>4.7280676226835645</v>
      </c>
      <c r="W785" s="418">
        <f t="shared" ca="1" si="142"/>
        <v>0</v>
      </c>
      <c r="X785" s="418">
        <f t="shared" ca="1" si="143"/>
        <v>4.7280676226835645</v>
      </c>
      <c r="Y785" s="418">
        <f t="shared" ca="1" si="135"/>
        <v>0</v>
      </c>
      <c r="Z785" s="418">
        <f t="shared" ca="1" si="136"/>
        <v>4.7280676226835645</v>
      </c>
      <c r="AA785" s="418">
        <f t="shared" ca="1" si="137"/>
        <v>1418.4202868050693</v>
      </c>
      <c r="AB785" s="418">
        <f t="shared" ca="1" si="138"/>
        <v>1418.4202868050693</v>
      </c>
      <c r="AC785" s="418">
        <f t="shared" ca="1" si="139"/>
        <v>1418.4202868050693</v>
      </c>
    </row>
    <row r="786" spans="19:29">
      <c r="S786" s="418">
        <f t="shared" si="140"/>
        <v>7.8199999999998777</v>
      </c>
      <c r="T786" s="418">
        <f t="shared" si="133"/>
        <v>0.79088714122269155</v>
      </c>
      <c r="U786" s="418">
        <f t="shared" ca="1" si="134"/>
        <v>1</v>
      </c>
      <c r="V786" s="418">
        <f t="shared" ca="1" si="141"/>
        <v>4.7507765181534545</v>
      </c>
      <c r="W786" s="418">
        <f t="shared" ca="1" si="142"/>
        <v>0</v>
      </c>
      <c r="X786" s="418">
        <f t="shared" ca="1" si="143"/>
        <v>4.7507765181534545</v>
      </c>
      <c r="Y786" s="418">
        <f t="shared" ca="1" si="135"/>
        <v>0</v>
      </c>
      <c r="Z786" s="418">
        <f t="shared" ca="1" si="136"/>
        <v>4.7507765181534545</v>
      </c>
      <c r="AA786" s="418">
        <f t="shared" ca="1" si="137"/>
        <v>1425.2329554460364</v>
      </c>
      <c r="AB786" s="418">
        <f t="shared" ca="1" si="138"/>
        <v>1425.2329554460364</v>
      </c>
      <c r="AC786" s="418">
        <f t="shared" ca="1" si="139"/>
        <v>1425.2329554460364</v>
      </c>
    </row>
    <row r="787" spans="19:29">
      <c r="S787" s="418">
        <f t="shared" si="140"/>
        <v>7.8299999999998775</v>
      </c>
      <c r="T787" s="418">
        <f t="shared" si="133"/>
        <v>0.79064991066668733</v>
      </c>
      <c r="U787" s="418">
        <f t="shared" ca="1" si="134"/>
        <v>1</v>
      </c>
      <c r="V787" s="418">
        <f t="shared" ca="1" si="141"/>
        <v>4.7735899891806621</v>
      </c>
      <c r="W787" s="418">
        <f t="shared" ca="1" si="142"/>
        <v>0</v>
      </c>
      <c r="X787" s="418">
        <f t="shared" ca="1" si="143"/>
        <v>4.7735899891806621</v>
      </c>
      <c r="Y787" s="418">
        <f t="shared" ca="1" si="135"/>
        <v>0</v>
      </c>
      <c r="Z787" s="418">
        <f t="shared" ca="1" si="136"/>
        <v>4.7735899891806621</v>
      </c>
      <c r="AA787" s="418">
        <f t="shared" ca="1" si="137"/>
        <v>1432.0769967541987</v>
      </c>
      <c r="AB787" s="418">
        <f t="shared" ca="1" si="138"/>
        <v>1432.0769967541987</v>
      </c>
      <c r="AC787" s="418">
        <f t="shared" ca="1" si="139"/>
        <v>1432.0769967541987</v>
      </c>
    </row>
    <row r="788" spans="19:29">
      <c r="S788" s="418">
        <f t="shared" si="140"/>
        <v>7.8399999999998773</v>
      </c>
      <c r="T788" s="418">
        <f t="shared" si="133"/>
        <v>0.79041275126917565</v>
      </c>
      <c r="U788" s="418">
        <f t="shared" ca="1" si="134"/>
        <v>1</v>
      </c>
      <c r="V788" s="418">
        <f t="shared" ca="1" si="141"/>
        <v>4.7965084740688653</v>
      </c>
      <c r="W788" s="418">
        <f t="shared" ca="1" si="142"/>
        <v>0</v>
      </c>
      <c r="X788" s="418">
        <f t="shared" ca="1" si="143"/>
        <v>4.7965084740688653</v>
      </c>
      <c r="Y788" s="418">
        <f t="shared" ca="1" si="135"/>
        <v>0</v>
      </c>
      <c r="Z788" s="418">
        <f t="shared" ca="1" si="136"/>
        <v>4.7965084740688653</v>
      </c>
      <c r="AA788" s="418">
        <f t="shared" ca="1" si="137"/>
        <v>1438.9525422206596</v>
      </c>
      <c r="AB788" s="418">
        <f t="shared" ca="1" si="138"/>
        <v>1438.9525422206596</v>
      </c>
      <c r="AC788" s="418">
        <f t="shared" ca="1" si="139"/>
        <v>1438.9525422206596</v>
      </c>
    </row>
    <row r="789" spans="19:29">
      <c r="S789" s="418">
        <f t="shared" si="140"/>
        <v>7.8499999999998771</v>
      </c>
      <c r="T789" s="418">
        <f t="shared" si="133"/>
        <v>0.79017566300881215</v>
      </c>
      <c r="U789" s="418">
        <f t="shared" ca="1" si="134"/>
        <v>1</v>
      </c>
      <c r="V789" s="418">
        <f t="shared" ca="1" si="141"/>
        <v>4.8195324125416343</v>
      </c>
      <c r="W789" s="418">
        <f t="shared" ca="1" si="142"/>
        <v>0</v>
      </c>
      <c r="X789" s="418">
        <f t="shared" ca="1" si="143"/>
        <v>4.8195324125416343</v>
      </c>
      <c r="Y789" s="418">
        <f t="shared" ca="1" si="135"/>
        <v>0</v>
      </c>
      <c r="Z789" s="418">
        <f t="shared" ca="1" si="136"/>
        <v>4.8195324125416343</v>
      </c>
      <c r="AA789" s="418">
        <f t="shared" ca="1" si="137"/>
        <v>1445.8597237624904</v>
      </c>
      <c r="AB789" s="418">
        <f t="shared" ca="1" si="138"/>
        <v>1445.8597237624904</v>
      </c>
      <c r="AC789" s="418">
        <f t="shared" ca="1" si="139"/>
        <v>1445.8597237624904</v>
      </c>
    </row>
    <row r="790" spans="19:29">
      <c r="S790" s="418">
        <f t="shared" si="140"/>
        <v>7.8599999999998769</v>
      </c>
      <c r="T790" s="418">
        <f t="shared" si="133"/>
        <v>0.78993864586425877</v>
      </c>
      <c r="U790" s="418">
        <f t="shared" ca="1" si="134"/>
        <v>1</v>
      </c>
      <c r="V790" s="418">
        <f t="shared" ca="1" si="141"/>
        <v>4.8426622457428614</v>
      </c>
      <c r="W790" s="418">
        <f t="shared" ca="1" si="142"/>
        <v>0</v>
      </c>
      <c r="X790" s="418">
        <f t="shared" ca="1" si="143"/>
        <v>4.8426622457428614</v>
      </c>
      <c r="Y790" s="418">
        <f t="shared" ca="1" si="135"/>
        <v>0</v>
      </c>
      <c r="Z790" s="418">
        <f t="shared" ca="1" si="136"/>
        <v>4.8426622457428614</v>
      </c>
      <c r="AA790" s="418">
        <f t="shared" ca="1" si="137"/>
        <v>1452.7986737228584</v>
      </c>
      <c r="AB790" s="418">
        <f t="shared" ca="1" si="138"/>
        <v>1452.7986737228584</v>
      </c>
      <c r="AC790" s="418">
        <f t="shared" ca="1" si="139"/>
        <v>1452.7986737228584</v>
      </c>
    </row>
    <row r="791" spans="19:29">
      <c r="S791" s="418">
        <f t="shared" si="140"/>
        <v>7.8699999999998766</v>
      </c>
      <c r="T791" s="418">
        <f t="shared" si="133"/>
        <v>0.78970169981418414</v>
      </c>
      <c r="U791" s="418">
        <f t="shared" ca="1" si="134"/>
        <v>1</v>
      </c>
      <c r="V791" s="418">
        <f t="shared" ca="1" si="141"/>
        <v>4.8658984162371448</v>
      </c>
      <c r="W791" s="418">
        <f t="shared" ca="1" si="142"/>
        <v>0</v>
      </c>
      <c r="X791" s="418">
        <f t="shared" ca="1" si="143"/>
        <v>4.8658984162371448</v>
      </c>
      <c r="Y791" s="418">
        <f t="shared" ca="1" si="135"/>
        <v>0</v>
      </c>
      <c r="Z791" s="418">
        <f t="shared" ca="1" si="136"/>
        <v>4.8658984162371448</v>
      </c>
      <c r="AA791" s="418">
        <f t="shared" ca="1" si="137"/>
        <v>1459.7695248711434</v>
      </c>
      <c r="AB791" s="418">
        <f t="shared" ca="1" si="138"/>
        <v>1459.7695248711434</v>
      </c>
      <c r="AC791" s="418">
        <f t="shared" ca="1" si="139"/>
        <v>1459.7695248711434</v>
      </c>
    </row>
    <row r="792" spans="19:29">
      <c r="S792" s="418">
        <f t="shared" si="140"/>
        <v>7.8799999999998764</v>
      </c>
      <c r="T792" s="418">
        <f t="shared" si="133"/>
        <v>0.78946482483726299</v>
      </c>
      <c r="U792" s="418">
        <f t="shared" ca="1" si="134"/>
        <v>1</v>
      </c>
      <c r="V792" s="418">
        <f t="shared" ca="1" si="141"/>
        <v>4.8892413680101168</v>
      </c>
      <c r="W792" s="418">
        <f t="shared" ca="1" si="142"/>
        <v>0</v>
      </c>
      <c r="X792" s="418">
        <f t="shared" ca="1" si="143"/>
        <v>4.8892413680101168</v>
      </c>
      <c r="Y792" s="418">
        <f t="shared" ca="1" si="135"/>
        <v>0</v>
      </c>
      <c r="Z792" s="418">
        <f t="shared" ca="1" si="136"/>
        <v>4.8892413680101168</v>
      </c>
      <c r="AA792" s="418">
        <f t="shared" ca="1" si="137"/>
        <v>1466.7724104030351</v>
      </c>
      <c r="AB792" s="418">
        <f t="shared" ca="1" si="138"/>
        <v>1466.7724104030351</v>
      </c>
      <c r="AC792" s="418">
        <f t="shared" ca="1" si="139"/>
        <v>1466.7724104030351</v>
      </c>
    </row>
    <row r="793" spans="19:29">
      <c r="S793" s="418">
        <f t="shared" si="140"/>
        <v>7.8899999999998762</v>
      </c>
      <c r="T793" s="418">
        <f t="shared" si="133"/>
        <v>0.78922802091217659</v>
      </c>
      <c r="U793" s="418">
        <f t="shared" ca="1" si="134"/>
        <v>1</v>
      </c>
      <c r="V793" s="418">
        <f t="shared" ca="1" si="141"/>
        <v>4.9126915464687233</v>
      </c>
      <c r="W793" s="418">
        <f t="shared" ca="1" si="142"/>
        <v>0</v>
      </c>
      <c r="X793" s="418">
        <f t="shared" ca="1" si="143"/>
        <v>4.9126915464687233</v>
      </c>
      <c r="Y793" s="418">
        <f t="shared" ca="1" si="135"/>
        <v>0</v>
      </c>
      <c r="Z793" s="418">
        <f t="shared" ca="1" si="136"/>
        <v>4.9126915464687233</v>
      </c>
      <c r="AA793" s="418">
        <f t="shared" ca="1" si="137"/>
        <v>1473.807463940617</v>
      </c>
      <c r="AB793" s="418">
        <f t="shared" ca="1" si="138"/>
        <v>1473.807463940617</v>
      </c>
      <c r="AC793" s="418">
        <f t="shared" ca="1" si="139"/>
        <v>1473.807463940617</v>
      </c>
    </row>
    <row r="794" spans="19:29">
      <c r="S794" s="418">
        <f t="shared" si="140"/>
        <v>7.899999999999876</v>
      </c>
      <c r="T794" s="418">
        <f t="shared" si="133"/>
        <v>0.78899128801761265</v>
      </c>
      <c r="U794" s="418">
        <f t="shared" ca="1" si="134"/>
        <v>1</v>
      </c>
      <c r="V794" s="418">
        <f t="shared" ca="1" si="141"/>
        <v>4.9362493984414524</v>
      </c>
      <c r="W794" s="418">
        <f t="shared" ca="1" si="142"/>
        <v>0</v>
      </c>
      <c r="X794" s="418">
        <f t="shared" ca="1" si="143"/>
        <v>4.9362493984414524</v>
      </c>
      <c r="Y794" s="418">
        <f t="shared" ca="1" si="135"/>
        <v>0</v>
      </c>
      <c r="Z794" s="418">
        <f t="shared" ca="1" si="136"/>
        <v>4.9362493984414524</v>
      </c>
      <c r="AA794" s="418">
        <f t="shared" ca="1" si="137"/>
        <v>1480.8748195324358</v>
      </c>
      <c r="AB794" s="418">
        <f t="shared" ca="1" si="138"/>
        <v>1480.8748195324358</v>
      </c>
      <c r="AC794" s="418">
        <f t="shared" ca="1" si="139"/>
        <v>1480.8748195324358</v>
      </c>
    </row>
    <row r="795" spans="19:29">
      <c r="S795" s="418">
        <f t="shared" si="140"/>
        <v>7.9099999999998758</v>
      </c>
      <c r="T795" s="418">
        <f t="shared" si="133"/>
        <v>0.7887546261322651</v>
      </c>
      <c r="U795" s="418">
        <f t="shared" ca="1" si="134"/>
        <v>1</v>
      </c>
      <c r="V795" s="418">
        <f t="shared" ca="1" si="141"/>
        <v>4.959915372178509</v>
      </c>
      <c r="W795" s="418">
        <f t="shared" ca="1" si="142"/>
        <v>0</v>
      </c>
      <c r="X795" s="418">
        <f t="shared" ca="1" si="143"/>
        <v>4.959915372178509</v>
      </c>
      <c r="Y795" s="418">
        <f t="shared" ca="1" si="135"/>
        <v>0</v>
      </c>
      <c r="Z795" s="418">
        <f t="shared" ca="1" si="136"/>
        <v>4.959915372178509</v>
      </c>
      <c r="AA795" s="418">
        <f t="shared" ca="1" si="137"/>
        <v>1487.9746116535528</v>
      </c>
      <c r="AB795" s="418">
        <f t="shared" ca="1" si="138"/>
        <v>1487.9746116535528</v>
      </c>
      <c r="AC795" s="418">
        <f t="shared" ca="1" si="139"/>
        <v>1487.9746116535528</v>
      </c>
    </row>
    <row r="796" spans="19:29">
      <c r="S796" s="418">
        <f t="shared" si="140"/>
        <v>7.9199999999998756</v>
      </c>
      <c r="T796" s="418">
        <f t="shared" si="133"/>
        <v>0.78851803523483455</v>
      </c>
      <c r="U796" s="418">
        <f t="shared" ca="1" si="134"/>
        <v>1</v>
      </c>
      <c r="V796" s="418">
        <f t="shared" ca="1" si="141"/>
        <v>4.9836899173519358</v>
      </c>
      <c r="W796" s="418">
        <f t="shared" ca="1" si="142"/>
        <v>0</v>
      </c>
      <c r="X796" s="418">
        <f t="shared" ca="1" si="143"/>
        <v>4.9836899173519358</v>
      </c>
      <c r="Y796" s="418">
        <f t="shared" ca="1" si="135"/>
        <v>0</v>
      </c>
      <c r="Z796" s="418">
        <f t="shared" ca="1" si="136"/>
        <v>4.9836899173519358</v>
      </c>
      <c r="AA796" s="418">
        <f t="shared" ca="1" si="137"/>
        <v>1495.1069752055807</v>
      </c>
      <c r="AB796" s="418">
        <f t="shared" ca="1" si="138"/>
        <v>1495.1069752055807</v>
      </c>
      <c r="AC796" s="418">
        <f t="shared" ca="1" si="139"/>
        <v>1495.1069752055807</v>
      </c>
    </row>
    <row r="797" spans="19:29">
      <c r="S797" s="418">
        <f t="shared" si="140"/>
        <v>7.9299999999998754</v>
      </c>
      <c r="T797" s="418">
        <f t="shared" si="133"/>
        <v>0.78828151530402757</v>
      </c>
      <c r="U797" s="418">
        <f t="shared" ca="1" si="134"/>
        <v>1</v>
      </c>
      <c r="V797" s="418">
        <f t="shared" ca="1" si="141"/>
        <v>5.0075734850556826</v>
      </c>
      <c r="W797" s="418">
        <f t="shared" ca="1" si="142"/>
        <v>0</v>
      </c>
      <c r="X797" s="418">
        <f t="shared" ca="1" si="143"/>
        <v>5.0075734850556826</v>
      </c>
      <c r="Y797" s="418">
        <f t="shared" ca="1" si="135"/>
        <v>0</v>
      </c>
      <c r="Z797" s="418">
        <f t="shared" ca="1" si="136"/>
        <v>5.0075734850556826</v>
      </c>
      <c r="AA797" s="418">
        <f t="shared" ca="1" si="137"/>
        <v>1502.2720455167048</v>
      </c>
      <c r="AB797" s="418">
        <f t="shared" ca="1" si="138"/>
        <v>1502.2720455167048</v>
      </c>
      <c r="AC797" s="418">
        <f t="shared" ca="1" si="139"/>
        <v>1502.2720455167048</v>
      </c>
    </row>
    <row r="798" spans="19:29">
      <c r="S798" s="418">
        <f t="shared" si="140"/>
        <v>7.9399999999998752</v>
      </c>
      <c r="T798" s="418">
        <f t="shared" si="133"/>
        <v>0.78804506631855753</v>
      </c>
      <c r="U798" s="418">
        <f t="shared" ca="1" si="134"/>
        <v>1</v>
      </c>
      <c r="V798" s="418">
        <f t="shared" ca="1" si="141"/>
        <v>5.0315665278056176</v>
      </c>
      <c r="W798" s="418">
        <f t="shared" ca="1" si="142"/>
        <v>0</v>
      </c>
      <c r="X798" s="418">
        <f t="shared" ca="1" si="143"/>
        <v>5.0315665278056176</v>
      </c>
      <c r="Y798" s="418">
        <f t="shared" ca="1" si="135"/>
        <v>0</v>
      </c>
      <c r="Z798" s="418">
        <f t="shared" ca="1" si="136"/>
        <v>5.0315665278056176</v>
      </c>
      <c r="AA798" s="418">
        <f t="shared" ca="1" si="137"/>
        <v>1509.4699583416852</v>
      </c>
      <c r="AB798" s="418">
        <f t="shared" ca="1" si="138"/>
        <v>1509.4699583416852</v>
      </c>
      <c r="AC798" s="418">
        <f t="shared" ca="1" si="139"/>
        <v>1509.4699583416852</v>
      </c>
    </row>
    <row r="799" spans="19:29">
      <c r="S799" s="418">
        <f t="shared" si="140"/>
        <v>7.9499999999998749</v>
      </c>
      <c r="T799" s="418">
        <f t="shared" si="133"/>
        <v>0.78780868825714401</v>
      </c>
      <c r="U799" s="418">
        <f t="shared" ca="1" si="134"/>
        <v>1</v>
      </c>
      <c r="V799" s="418">
        <f t="shared" ca="1" si="141"/>
        <v>5.0556694995394897</v>
      </c>
      <c r="W799" s="418">
        <f t="shared" ca="1" si="142"/>
        <v>0</v>
      </c>
      <c r="X799" s="418">
        <f t="shared" ca="1" si="143"/>
        <v>5.0556694995394897</v>
      </c>
      <c r="Y799" s="418">
        <f t="shared" ca="1" si="135"/>
        <v>0</v>
      </c>
      <c r="Z799" s="418">
        <f t="shared" ca="1" si="136"/>
        <v>5.0556694995394897</v>
      </c>
      <c r="AA799" s="418">
        <f t="shared" ca="1" si="137"/>
        <v>1516.700849861847</v>
      </c>
      <c r="AB799" s="418">
        <f t="shared" ca="1" si="138"/>
        <v>1516.700849861847</v>
      </c>
      <c r="AC799" s="418">
        <f t="shared" ca="1" si="139"/>
        <v>1516.700849861847</v>
      </c>
    </row>
    <row r="800" spans="19:29">
      <c r="S800" s="418">
        <f t="shared" si="140"/>
        <v>7.9599999999998747</v>
      </c>
      <c r="T800" s="418">
        <f t="shared" si="133"/>
        <v>0.78757238109851302</v>
      </c>
      <c r="U800" s="418">
        <f t="shared" ca="1" si="134"/>
        <v>1</v>
      </c>
      <c r="V800" s="418">
        <f t="shared" ca="1" si="141"/>
        <v>5.0798828556168303</v>
      </c>
      <c r="W800" s="418">
        <f t="shared" ca="1" si="142"/>
        <v>0</v>
      </c>
      <c r="X800" s="418">
        <f t="shared" ca="1" si="143"/>
        <v>5.0798828556168303</v>
      </c>
      <c r="Y800" s="418">
        <f t="shared" ca="1" si="135"/>
        <v>0</v>
      </c>
      <c r="Z800" s="418">
        <f t="shared" ca="1" si="136"/>
        <v>5.0798828556168303</v>
      </c>
      <c r="AA800" s="418">
        <f t="shared" ca="1" si="137"/>
        <v>1523.9648566850492</v>
      </c>
      <c r="AB800" s="418">
        <f t="shared" ca="1" si="138"/>
        <v>1523.9648566850492</v>
      </c>
      <c r="AC800" s="418">
        <f t="shared" ca="1" si="139"/>
        <v>1523.9648566850492</v>
      </c>
    </row>
    <row r="801" spans="19:29">
      <c r="S801" s="418">
        <f t="shared" si="140"/>
        <v>7.9699999999998745</v>
      </c>
      <c r="T801" s="418">
        <f t="shared" si="133"/>
        <v>0.7873361448213968</v>
      </c>
      <c r="U801" s="418">
        <f t="shared" ca="1" si="134"/>
        <v>1</v>
      </c>
      <c r="V801" s="418">
        <f t="shared" ca="1" si="141"/>
        <v>5.1042070528187979</v>
      </c>
      <c r="W801" s="418">
        <f t="shared" ca="1" si="142"/>
        <v>0</v>
      </c>
      <c r="X801" s="418">
        <f t="shared" ca="1" si="143"/>
        <v>5.1042070528187979</v>
      </c>
      <c r="Y801" s="418">
        <f t="shared" ca="1" si="135"/>
        <v>0</v>
      </c>
      <c r="Z801" s="418">
        <f t="shared" ca="1" si="136"/>
        <v>5.1042070528187979</v>
      </c>
      <c r="AA801" s="418">
        <f t="shared" ca="1" si="137"/>
        <v>1531.2621158456393</v>
      </c>
      <c r="AB801" s="418">
        <f t="shared" ca="1" si="138"/>
        <v>1531.2621158456393</v>
      </c>
      <c r="AC801" s="418">
        <f t="shared" ca="1" si="139"/>
        <v>1531.2621158456393</v>
      </c>
    </row>
    <row r="802" spans="19:29">
      <c r="S802" s="418">
        <f t="shared" si="140"/>
        <v>7.9799999999998743</v>
      </c>
      <c r="T802" s="418">
        <f t="shared" si="133"/>
        <v>0.78709997940453413</v>
      </c>
      <c r="U802" s="418">
        <f t="shared" ca="1" si="134"/>
        <v>1</v>
      </c>
      <c r="V802" s="418">
        <f t="shared" ca="1" si="141"/>
        <v>5.1286425493479735</v>
      </c>
      <c r="W802" s="418">
        <f t="shared" ca="1" si="142"/>
        <v>0</v>
      </c>
      <c r="X802" s="418">
        <f t="shared" ca="1" si="143"/>
        <v>5.1286425493479735</v>
      </c>
      <c r="Y802" s="418">
        <f t="shared" ca="1" si="135"/>
        <v>0</v>
      </c>
      <c r="Z802" s="418">
        <f t="shared" ca="1" si="136"/>
        <v>5.1286425493479735</v>
      </c>
      <c r="AA802" s="418">
        <f t="shared" ca="1" si="137"/>
        <v>1538.5927648043921</v>
      </c>
      <c r="AB802" s="418">
        <f t="shared" ca="1" si="138"/>
        <v>1538.5927648043921</v>
      </c>
      <c r="AC802" s="418">
        <f t="shared" ca="1" si="139"/>
        <v>1538.5927648043921</v>
      </c>
    </row>
    <row r="803" spans="19:29">
      <c r="S803" s="418">
        <f t="shared" si="140"/>
        <v>7.9899999999998741</v>
      </c>
      <c r="T803" s="418">
        <f t="shared" si="133"/>
        <v>0.78686388482667013</v>
      </c>
      <c r="U803" s="418">
        <f t="shared" ca="1" si="134"/>
        <v>1</v>
      </c>
      <c r="V803" s="418">
        <f t="shared" ca="1" si="141"/>
        <v>5.1531898048280889</v>
      </c>
      <c r="W803" s="418">
        <f t="shared" ca="1" si="142"/>
        <v>0</v>
      </c>
      <c r="X803" s="418">
        <f t="shared" ca="1" si="143"/>
        <v>5.1531898048280889</v>
      </c>
      <c r="Y803" s="418">
        <f t="shared" ca="1" si="135"/>
        <v>0</v>
      </c>
      <c r="Z803" s="418">
        <f t="shared" ca="1" si="136"/>
        <v>5.1531898048280889</v>
      </c>
      <c r="AA803" s="418">
        <f t="shared" ca="1" si="137"/>
        <v>1545.9569414484267</v>
      </c>
      <c r="AB803" s="418">
        <f t="shared" ca="1" si="138"/>
        <v>1545.9569414484267</v>
      </c>
      <c r="AC803" s="418">
        <f t="shared" ca="1" si="139"/>
        <v>1545.9569414484267</v>
      </c>
    </row>
    <row r="804" spans="19:29">
      <c r="S804" s="418">
        <f t="shared" si="140"/>
        <v>7.9999999999998739</v>
      </c>
      <c r="T804" s="418">
        <f t="shared" si="133"/>
        <v>0.78662786106655636</v>
      </c>
      <c r="U804" s="418">
        <f t="shared" ca="1" si="134"/>
        <v>1</v>
      </c>
      <c r="V804" s="418">
        <f t="shared" ca="1" si="141"/>
        <v>5.1778492803037048</v>
      </c>
      <c r="W804" s="418">
        <f t="shared" ca="1" si="142"/>
        <v>0</v>
      </c>
      <c r="X804" s="418">
        <f t="shared" ca="1" si="143"/>
        <v>5.1778492803037048</v>
      </c>
      <c r="Y804" s="418">
        <f t="shared" ca="1" si="135"/>
        <v>0</v>
      </c>
      <c r="Z804" s="418">
        <f t="shared" ca="1" si="136"/>
        <v>5.1778492803037048</v>
      </c>
      <c r="AA804" s="418">
        <f t="shared" ca="1" si="137"/>
        <v>1553.3547840911115</v>
      </c>
      <c r="AB804" s="418">
        <f t="shared" ca="1" si="138"/>
        <v>1553.3547840911115</v>
      </c>
      <c r="AC804" s="418">
        <f t="shared" ca="1" si="139"/>
        <v>1553.3547840911115</v>
      </c>
    </row>
    <row r="805" spans="19:29">
      <c r="S805" s="418">
        <f t="shared" si="140"/>
        <v>8.0099999999998737</v>
      </c>
      <c r="T805" s="418">
        <f t="shared" si="133"/>
        <v>0.78639190810295057</v>
      </c>
      <c r="U805" s="418">
        <f t="shared" ca="1" si="134"/>
        <v>1</v>
      </c>
      <c r="V805" s="418">
        <f t="shared" ca="1" si="141"/>
        <v>5.2026214382398255</v>
      </c>
      <c r="W805" s="418">
        <f t="shared" ca="1" si="142"/>
        <v>0</v>
      </c>
      <c r="X805" s="418">
        <f t="shared" ca="1" si="143"/>
        <v>5.2026214382398255</v>
      </c>
      <c r="Y805" s="418">
        <f t="shared" ca="1" si="135"/>
        <v>0</v>
      </c>
      <c r="Z805" s="418">
        <f t="shared" ca="1" si="136"/>
        <v>5.2026214382398255</v>
      </c>
      <c r="AA805" s="418">
        <f t="shared" ca="1" si="137"/>
        <v>1560.7864314719477</v>
      </c>
      <c r="AB805" s="418">
        <f t="shared" ca="1" si="138"/>
        <v>1560.7864314719477</v>
      </c>
      <c r="AC805" s="418">
        <f t="shared" ca="1" si="139"/>
        <v>1560.7864314719477</v>
      </c>
    </row>
    <row r="806" spans="19:29">
      <c r="S806" s="418">
        <f t="shared" si="140"/>
        <v>8.0199999999998735</v>
      </c>
      <c r="T806" s="418">
        <f t="shared" si="133"/>
        <v>0.78615602591461708</v>
      </c>
      <c r="U806" s="418">
        <f t="shared" ca="1" si="134"/>
        <v>1</v>
      </c>
      <c r="V806" s="418">
        <f t="shared" ca="1" si="141"/>
        <v>5.2275067425214568</v>
      </c>
      <c r="W806" s="418">
        <f t="shared" ca="1" si="142"/>
        <v>0</v>
      </c>
      <c r="X806" s="418">
        <f t="shared" ca="1" si="143"/>
        <v>5.2275067425214568</v>
      </c>
      <c r="Y806" s="418">
        <f t="shared" ca="1" si="135"/>
        <v>0</v>
      </c>
      <c r="Z806" s="418">
        <f t="shared" ca="1" si="136"/>
        <v>5.2275067425214568</v>
      </c>
      <c r="AA806" s="418">
        <f t="shared" ca="1" si="137"/>
        <v>1568.2520227564371</v>
      </c>
      <c r="AB806" s="418">
        <f t="shared" ca="1" si="138"/>
        <v>1568.2520227564371</v>
      </c>
      <c r="AC806" s="418">
        <f t="shared" ca="1" si="139"/>
        <v>1568.2520227564371</v>
      </c>
    </row>
    <row r="807" spans="19:29">
      <c r="S807" s="418">
        <f t="shared" si="140"/>
        <v>8.0299999999998732</v>
      </c>
      <c r="T807" s="418">
        <f t="shared" si="133"/>
        <v>0.78592021448032645</v>
      </c>
      <c r="U807" s="418">
        <f t="shared" ca="1" si="134"/>
        <v>1</v>
      </c>
      <c r="V807" s="418">
        <f t="shared" ca="1" si="141"/>
        <v>5.2525056584531011</v>
      </c>
      <c r="W807" s="418">
        <f t="shared" ca="1" si="142"/>
        <v>0</v>
      </c>
      <c r="X807" s="418">
        <f t="shared" ca="1" si="143"/>
        <v>5.2525056584531011</v>
      </c>
      <c r="Y807" s="418">
        <f t="shared" ca="1" si="135"/>
        <v>0</v>
      </c>
      <c r="Z807" s="418">
        <f t="shared" ca="1" si="136"/>
        <v>5.2525056584531011</v>
      </c>
      <c r="AA807" s="418">
        <f t="shared" ca="1" si="137"/>
        <v>1575.7516975359304</v>
      </c>
      <c r="AB807" s="418">
        <f t="shared" ca="1" si="138"/>
        <v>1575.7516975359304</v>
      </c>
      <c r="AC807" s="418">
        <f t="shared" ca="1" si="139"/>
        <v>1575.7516975359304</v>
      </c>
    </row>
    <row r="808" spans="19:29">
      <c r="S808" s="418">
        <f t="shared" si="140"/>
        <v>8.039999999999873</v>
      </c>
      <c r="T808" s="418">
        <f t="shared" si="133"/>
        <v>0.78568447377885564</v>
      </c>
      <c r="U808" s="418">
        <f t="shared" ca="1" si="134"/>
        <v>1</v>
      </c>
      <c r="V808" s="418">
        <f t="shared" ca="1" si="141"/>
        <v>5.2776186527581963</v>
      </c>
      <c r="W808" s="418">
        <f t="shared" ca="1" si="142"/>
        <v>0</v>
      </c>
      <c r="X808" s="418">
        <f t="shared" ca="1" si="143"/>
        <v>5.2776186527581963</v>
      </c>
      <c r="Y808" s="418">
        <f t="shared" ca="1" si="135"/>
        <v>0</v>
      </c>
      <c r="Z808" s="418">
        <f t="shared" ca="1" si="136"/>
        <v>5.2776186527581963</v>
      </c>
      <c r="AA808" s="418">
        <f t="shared" ca="1" si="137"/>
        <v>1583.2855958274588</v>
      </c>
      <c r="AB808" s="418">
        <f t="shared" ca="1" si="138"/>
        <v>1583.2855958274588</v>
      </c>
      <c r="AC808" s="418">
        <f t="shared" ca="1" si="139"/>
        <v>1583.2855958274588</v>
      </c>
    </row>
    <row r="809" spans="19:29">
      <c r="S809" s="418">
        <f t="shared" si="140"/>
        <v>8.0499999999998728</v>
      </c>
      <c r="T809" s="418">
        <f t="shared" si="133"/>
        <v>0.78544880378898796</v>
      </c>
      <c r="U809" s="418">
        <f t="shared" ca="1" si="134"/>
        <v>1</v>
      </c>
      <c r="V809" s="418">
        <f t="shared" ca="1" si="141"/>
        <v>5.3028461935784899</v>
      </c>
      <c r="W809" s="418">
        <f t="shared" ca="1" si="142"/>
        <v>0</v>
      </c>
      <c r="X809" s="418">
        <f t="shared" ca="1" si="143"/>
        <v>5.3028461935784899</v>
      </c>
      <c r="Y809" s="418">
        <f t="shared" ca="1" si="135"/>
        <v>0</v>
      </c>
      <c r="Z809" s="418">
        <f t="shared" ca="1" si="136"/>
        <v>5.3028461935784899</v>
      </c>
      <c r="AA809" s="418">
        <f t="shared" ca="1" si="137"/>
        <v>1590.8538580735469</v>
      </c>
      <c r="AB809" s="418">
        <f t="shared" ca="1" si="138"/>
        <v>1590.8538580735469</v>
      </c>
      <c r="AC809" s="418">
        <f t="shared" ca="1" si="139"/>
        <v>1590.8538580735469</v>
      </c>
    </row>
    <row r="810" spans="19:29">
      <c r="S810" s="418">
        <f t="shared" si="140"/>
        <v>8.0599999999998726</v>
      </c>
      <c r="T810" s="418">
        <f t="shared" si="133"/>
        <v>0.78521320448951326</v>
      </c>
      <c r="U810" s="418">
        <f t="shared" ca="1" si="134"/>
        <v>1</v>
      </c>
      <c r="V810" s="418">
        <f t="shared" ca="1" si="141"/>
        <v>5.3281887504733509</v>
      </c>
      <c r="W810" s="418">
        <f t="shared" ca="1" si="142"/>
        <v>0</v>
      </c>
      <c r="X810" s="418">
        <f t="shared" ca="1" si="143"/>
        <v>5.3281887504733509</v>
      </c>
      <c r="Y810" s="418">
        <f t="shared" ca="1" si="135"/>
        <v>0</v>
      </c>
      <c r="Z810" s="418">
        <f t="shared" ca="1" si="136"/>
        <v>5.3281887504733509</v>
      </c>
      <c r="AA810" s="418">
        <f t="shared" ca="1" si="137"/>
        <v>1598.4566251420054</v>
      </c>
      <c r="AB810" s="418">
        <f t="shared" ca="1" si="138"/>
        <v>1598.4566251420054</v>
      </c>
      <c r="AC810" s="418">
        <f t="shared" ca="1" si="139"/>
        <v>1598.4566251420054</v>
      </c>
    </row>
    <row r="811" spans="19:29">
      <c r="S811" s="418">
        <f t="shared" si="140"/>
        <v>8.0699999999998724</v>
      </c>
      <c r="T811" s="418">
        <f t="shared" si="133"/>
        <v>0.7849776758592274</v>
      </c>
      <c r="U811" s="418">
        <f t="shared" ca="1" si="134"/>
        <v>1</v>
      </c>
      <c r="V811" s="418">
        <f t="shared" ca="1" si="141"/>
        <v>5.3536467944190234</v>
      </c>
      <c r="W811" s="418">
        <f t="shared" ca="1" si="142"/>
        <v>0</v>
      </c>
      <c r="X811" s="418">
        <f t="shared" ca="1" si="143"/>
        <v>5.3536467944190234</v>
      </c>
      <c r="Y811" s="418">
        <f t="shared" ca="1" si="135"/>
        <v>0</v>
      </c>
      <c r="Z811" s="418">
        <f t="shared" ca="1" si="136"/>
        <v>5.3536467944190234</v>
      </c>
      <c r="AA811" s="418">
        <f t="shared" ca="1" si="137"/>
        <v>1606.0940383257071</v>
      </c>
      <c r="AB811" s="418">
        <f t="shared" ca="1" si="138"/>
        <v>1606.0940383257071</v>
      </c>
      <c r="AC811" s="418">
        <f t="shared" ca="1" si="139"/>
        <v>1606.0940383257071</v>
      </c>
    </row>
    <row r="812" spans="19:29">
      <c r="S812" s="418">
        <f t="shared" si="140"/>
        <v>8.0799999999998722</v>
      </c>
      <c r="T812" s="418">
        <f t="shared" si="133"/>
        <v>0.78474221787693288</v>
      </c>
      <c r="U812" s="418">
        <f t="shared" ca="1" si="134"/>
        <v>1</v>
      </c>
      <c r="V812" s="418">
        <f t="shared" ca="1" si="141"/>
        <v>5.3792207978078102</v>
      </c>
      <c r="W812" s="418">
        <f t="shared" ca="1" si="142"/>
        <v>0</v>
      </c>
      <c r="X812" s="418">
        <f t="shared" ca="1" si="143"/>
        <v>5.3792207978078102</v>
      </c>
      <c r="Y812" s="418">
        <f t="shared" ca="1" si="135"/>
        <v>0</v>
      </c>
      <c r="Z812" s="418">
        <f t="shared" ca="1" si="136"/>
        <v>5.3792207978078102</v>
      </c>
      <c r="AA812" s="418">
        <f t="shared" ca="1" si="137"/>
        <v>1613.7662393423429</v>
      </c>
      <c r="AB812" s="418">
        <f t="shared" ca="1" si="138"/>
        <v>1613.7662393423429</v>
      </c>
      <c r="AC812" s="418">
        <f t="shared" ca="1" si="139"/>
        <v>1613.7662393423429</v>
      </c>
    </row>
    <row r="813" spans="19:29">
      <c r="S813" s="418">
        <f t="shared" si="140"/>
        <v>8.089999999999872</v>
      </c>
      <c r="T813" s="418">
        <f t="shared" si="133"/>
        <v>0.78450683052143855</v>
      </c>
      <c r="U813" s="418">
        <f t="shared" ca="1" si="134"/>
        <v>1</v>
      </c>
      <c r="V813" s="418">
        <f t="shared" ca="1" si="141"/>
        <v>5.4049112344472006</v>
      </c>
      <c r="W813" s="418">
        <f t="shared" ca="1" si="142"/>
        <v>0</v>
      </c>
      <c r="X813" s="418">
        <f t="shared" ca="1" si="143"/>
        <v>5.4049112344472006</v>
      </c>
      <c r="Y813" s="418">
        <f t="shared" ca="1" si="135"/>
        <v>0</v>
      </c>
      <c r="Z813" s="418">
        <f t="shared" ca="1" si="136"/>
        <v>5.4049112344472006</v>
      </c>
      <c r="AA813" s="418">
        <f t="shared" ca="1" si="137"/>
        <v>1621.4733703341601</v>
      </c>
      <c r="AB813" s="418">
        <f t="shared" ca="1" si="138"/>
        <v>1621.4733703341601</v>
      </c>
      <c r="AC813" s="418">
        <f t="shared" ca="1" si="139"/>
        <v>1621.4733703341601</v>
      </c>
    </row>
    <row r="814" spans="19:29">
      <c r="S814" s="418">
        <f t="shared" si="140"/>
        <v>8.0999999999998717</v>
      </c>
      <c r="T814" s="418">
        <f t="shared" si="133"/>
        <v>0.78427151377155946</v>
      </c>
      <c r="U814" s="418">
        <f t="shared" ca="1" si="134"/>
        <v>1</v>
      </c>
      <c r="V814" s="418">
        <f t="shared" ca="1" si="141"/>
        <v>5.4307185795589259</v>
      </c>
      <c r="W814" s="418">
        <f t="shared" ca="1" si="142"/>
        <v>0</v>
      </c>
      <c r="X814" s="418">
        <f t="shared" ca="1" si="143"/>
        <v>5.4307185795589259</v>
      </c>
      <c r="Y814" s="418">
        <f t="shared" ca="1" si="135"/>
        <v>0</v>
      </c>
      <c r="Z814" s="418">
        <f t="shared" ca="1" si="136"/>
        <v>5.4307185795589259</v>
      </c>
      <c r="AA814" s="418">
        <f t="shared" ca="1" si="137"/>
        <v>1629.2155738676777</v>
      </c>
      <c r="AB814" s="418">
        <f t="shared" ca="1" si="138"/>
        <v>1629.2155738676777</v>
      </c>
      <c r="AC814" s="418">
        <f t="shared" ca="1" si="139"/>
        <v>1629.2155738676777</v>
      </c>
    </row>
    <row r="815" spans="19:29">
      <c r="S815" s="418">
        <f t="shared" si="140"/>
        <v>8.1099999999998715</v>
      </c>
      <c r="T815" s="418">
        <f t="shared" si="133"/>
        <v>0.78403626760611722</v>
      </c>
      <c r="U815" s="418">
        <f t="shared" ca="1" si="134"/>
        <v>1</v>
      </c>
      <c r="V815" s="418">
        <f t="shared" ca="1" si="141"/>
        <v>5.456643309777955</v>
      </c>
      <c r="W815" s="418">
        <f t="shared" ca="1" si="142"/>
        <v>0</v>
      </c>
      <c r="X815" s="418">
        <f t="shared" ca="1" si="143"/>
        <v>5.456643309777955</v>
      </c>
      <c r="Y815" s="418">
        <f t="shared" ca="1" si="135"/>
        <v>0</v>
      </c>
      <c r="Z815" s="418">
        <f t="shared" ca="1" si="136"/>
        <v>5.456643309777955</v>
      </c>
      <c r="AA815" s="418">
        <f t="shared" ca="1" si="137"/>
        <v>1636.9929929333864</v>
      </c>
      <c r="AB815" s="418">
        <f t="shared" ca="1" si="138"/>
        <v>1636.9929929333864</v>
      </c>
      <c r="AC815" s="418">
        <f t="shared" ca="1" si="139"/>
        <v>1636.9929929333864</v>
      </c>
    </row>
    <row r="816" spans="19:29">
      <c r="S816" s="418">
        <f t="shared" si="140"/>
        <v>8.1199999999998713</v>
      </c>
      <c r="T816" s="418">
        <f t="shared" si="133"/>
        <v>0.78380109200393955</v>
      </c>
      <c r="U816" s="418">
        <f t="shared" ca="1" si="134"/>
        <v>1</v>
      </c>
      <c r="V816" s="418">
        <f t="shared" ca="1" si="141"/>
        <v>5.4826859031514221</v>
      </c>
      <c r="W816" s="418">
        <f t="shared" ca="1" si="142"/>
        <v>0</v>
      </c>
      <c r="X816" s="418">
        <f t="shared" ca="1" si="143"/>
        <v>5.4826859031514221</v>
      </c>
      <c r="Y816" s="418">
        <f t="shared" ca="1" si="135"/>
        <v>0</v>
      </c>
      <c r="Z816" s="418">
        <f t="shared" ca="1" si="136"/>
        <v>5.4826859031514221</v>
      </c>
      <c r="AA816" s="418">
        <f t="shared" ca="1" si="137"/>
        <v>1644.8057709454267</v>
      </c>
      <c r="AB816" s="418">
        <f t="shared" ca="1" si="138"/>
        <v>1644.8057709454267</v>
      </c>
      <c r="AC816" s="418">
        <f t="shared" ca="1" si="139"/>
        <v>1644.8057709454267</v>
      </c>
    </row>
    <row r="817" spans="19:29">
      <c r="S817" s="418">
        <f t="shared" si="140"/>
        <v>8.1299999999998711</v>
      </c>
      <c r="T817" s="418">
        <f t="shared" si="133"/>
        <v>0.78356598694386059</v>
      </c>
      <c r="U817" s="418">
        <f t="shared" ca="1" si="134"/>
        <v>1</v>
      </c>
      <c r="V817" s="418">
        <f t="shared" ca="1" si="141"/>
        <v>5.5088468391374867</v>
      </c>
      <c r="W817" s="418">
        <f t="shared" ca="1" si="142"/>
        <v>0</v>
      </c>
      <c r="X817" s="418">
        <f t="shared" ca="1" si="143"/>
        <v>5.5088468391374867</v>
      </c>
      <c r="Y817" s="418">
        <f t="shared" ca="1" si="135"/>
        <v>0</v>
      </c>
      <c r="Z817" s="418">
        <f t="shared" ca="1" si="136"/>
        <v>5.5088468391374867</v>
      </c>
      <c r="AA817" s="418">
        <f t="shared" ca="1" si="137"/>
        <v>1652.6540517412461</v>
      </c>
      <c r="AB817" s="418">
        <f t="shared" ca="1" si="138"/>
        <v>1652.6540517412461</v>
      </c>
      <c r="AC817" s="418">
        <f t="shared" ca="1" si="139"/>
        <v>1652.6540517412461</v>
      </c>
    </row>
    <row r="818" spans="19:29">
      <c r="S818" s="418">
        <f t="shared" si="140"/>
        <v>8.1399999999998709</v>
      </c>
      <c r="T818" s="418">
        <f t="shared" si="133"/>
        <v>0.78333095240472106</v>
      </c>
      <c r="U818" s="418">
        <f t="shared" ca="1" si="134"/>
        <v>1</v>
      </c>
      <c r="V818" s="418">
        <f t="shared" ca="1" si="141"/>
        <v>5.5351265986041298</v>
      </c>
      <c r="W818" s="418">
        <f t="shared" ca="1" si="142"/>
        <v>0</v>
      </c>
      <c r="X818" s="418">
        <f t="shared" ca="1" si="143"/>
        <v>5.5351265986041298</v>
      </c>
      <c r="Y818" s="418">
        <f t="shared" ca="1" si="135"/>
        <v>0</v>
      </c>
      <c r="Z818" s="418">
        <f t="shared" ca="1" si="136"/>
        <v>5.5351265986041298</v>
      </c>
      <c r="AA818" s="418">
        <f t="shared" ca="1" si="137"/>
        <v>1660.5379795812389</v>
      </c>
      <c r="AB818" s="418">
        <f t="shared" ca="1" si="138"/>
        <v>1660.5379795812389</v>
      </c>
      <c r="AC818" s="418">
        <f t="shared" ca="1" si="139"/>
        <v>1660.5379795812389</v>
      </c>
    </row>
    <row r="819" spans="19:29">
      <c r="S819" s="418">
        <f t="shared" si="140"/>
        <v>8.1499999999998707</v>
      </c>
      <c r="T819" s="418">
        <f t="shared" si="133"/>
        <v>0.78309598836536776</v>
      </c>
      <c r="U819" s="418">
        <f t="shared" ca="1" si="134"/>
        <v>1</v>
      </c>
      <c r="V819" s="418">
        <f t="shared" ca="1" si="141"/>
        <v>5.5615256638278767</v>
      </c>
      <c r="W819" s="418">
        <f t="shared" ca="1" si="142"/>
        <v>0</v>
      </c>
      <c r="X819" s="418">
        <f t="shared" ca="1" si="143"/>
        <v>5.5615256638278767</v>
      </c>
      <c r="Y819" s="418">
        <f t="shared" ca="1" si="135"/>
        <v>0</v>
      </c>
      <c r="Z819" s="418">
        <f t="shared" ca="1" si="136"/>
        <v>5.5615256638278767</v>
      </c>
      <c r="AA819" s="418">
        <f t="shared" ca="1" si="137"/>
        <v>1668.457699148363</v>
      </c>
      <c r="AB819" s="418">
        <f t="shared" ca="1" si="138"/>
        <v>1668.457699148363</v>
      </c>
      <c r="AC819" s="418">
        <f t="shared" ca="1" si="139"/>
        <v>1668.457699148363</v>
      </c>
    </row>
    <row r="820" spans="19:29">
      <c r="S820" s="418">
        <f t="shared" si="140"/>
        <v>8.1599999999998705</v>
      </c>
      <c r="T820" s="418">
        <f t="shared" si="133"/>
        <v>0.78286109480465405</v>
      </c>
      <c r="U820" s="418">
        <f t="shared" ca="1" si="134"/>
        <v>1</v>
      </c>
      <c r="V820" s="418">
        <f t="shared" ca="1" si="141"/>
        <v>5.588044518492457</v>
      </c>
      <c r="W820" s="418">
        <f t="shared" ca="1" si="142"/>
        <v>0</v>
      </c>
      <c r="X820" s="418">
        <f t="shared" ca="1" si="143"/>
        <v>5.588044518492457</v>
      </c>
      <c r="Y820" s="418">
        <f t="shared" ca="1" si="135"/>
        <v>0</v>
      </c>
      <c r="Z820" s="418">
        <f t="shared" ca="1" si="136"/>
        <v>5.588044518492457</v>
      </c>
      <c r="AA820" s="418">
        <f t="shared" ca="1" si="137"/>
        <v>1676.4133555477372</v>
      </c>
      <c r="AB820" s="418">
        <f t="shared" ca="1" si="138"/>
        <v>1676.4133555477372</v>
      </c>
      <c r="AC820" s="418">
        <f t="shared" ca="1" si="139"/>
        <v>1676.4133555477372</v>
      </c>
    </row>
    <row r="821" spans="19:29">
      <c r="S821" s="418">
        <f t="shared" si="140"/>
        <v>8.1699999999998703</v>
      </c>
      <c r="T821" s="418">
        <f t="shared" si="133"/>
        <v>0.78262627170143928</v>
      </c>
      <c r="U821" s="418">
        <f t="shared" ca="1" si="134"/>
        <v>1</v>
      </c>
      <c r="V821" s="418">
        <f t="shared" ca="1" si="141"/>
        <v>5.614683647687392</v>
      </c>
      <c r="W821" s="418">
        <f t="shared" ca="1" si="142"/>
        <v>0</v>
      </c>
      <c r="X821" s="418">
        <f t="shared" ca="1" si="143"/>
        <v>5.614683647687392</v>
      </c>
      <c r="Y821" s="418">
        <f t="shared" ca="1" si="135"/>
        <v>0</v>
      </c>
      <c r="Z821" s="418">
        <f t="shared" ca="1" si="136"/>
        <v>5.614683647687392</v>
      </c>
      <c r="AA821" s="418">
        <f t="shared" ca="1" si="137"/>
        <v>1684.4050943062175</v>
      </c>
      <c r="AB821" s="418">
        <f t="shared" ca="1" si="138"/>
        <v>1684.4050943062175</v>
      </c>
      <c r="AC821" s="418">
        <f t="shared" ca="1" si="139"/>
        <v>1684.4050943062175</v>
      </c>
    </row>
    <row r="822" spans="19:29">
      <c r="S822" s="418">
        <f t="shared" si="140"/>
        <v>8.17999999999987</v>
      </c>
      <c r="T822" s="418">
        <f t="shared" si="133"/>
        <v>0.78239151903458948</v>
      </c>
      <c r="U822" s="418">
        <f t="shared" ca="1" si="134"/>
        <v>1</v>
      </c>
      <c r="V822" s="418">
        <f t="shared" ca="1" si="141"/>
        <v>5.641443537906512</v>
      </c>
      <c r="W822" s="418">
        <f t="shared" ca="1" si="142"/>
        <v>0</v>
      </c>
      <c r="X822" s="418">
        <f t="shared" ca="1" si="143"/>
        <v>5.641443537906512</v>
      </c>
      <c r="Y822" s="418">
        <f t="shared" ca="1" si="135"/>
        <v>0</v>
      </c>
      <c r="Z822" s="418">
        <f t="shared" ca="1" si="136"/>
        <v>5.641443537906512</v>
      </c>
      <c r="AA822" s="418">
        <f t="shared" ca="1" si="137"/>
        <v>1692.4330613719535</v>
      </c>
      <c r="AB822" s="418">
        <f t="shared" ca="1" si="138"/>
        <v>1692.4330613719535</v>
      </c>
      <c r="AC822" s="418">
        <f t="shared" ca="1" si="139"/>
        <v>1692.4330613719535</v>
      </c>
    </row>
    <row r="823" spans="19:29">
      <c r="S823" s="418">
        <f t="shared" si="140"/>
        <v>8.1899999999998698</v>
      </c>
      <c r="T823" s="418">
        <f t="shared" si="133"/>
        <v>0.78215683678297698</v>
      </c>
      <c r="U823" s="418">
        <f t="shared" ca="1" si="134"/>
        <v>1</v>
      </c>
      <c r="V823" s="418">
        <f t="shared" ca="1" si="141"/>
        <v>5.6683246770464031</v>
      </c>
      <c r="W823" s="418">
        <f t="shared" ca="1" si="142"/>
        <v>0</v>
      </c>
      <c r="X823" s="418">
        <f t="shared" ca="1" si="143"/>
        <v>5.6683246770464031</v>
      </c>
      <c r="Y823" s="418">
        <f t="shared" ca="1" si="135"/>
        <v>0</v>
      </c>
      <c r="Z823" s="418">
        <f t="shared" ca="1" si="136"/>
        <v>5.6683246770464031</v>
      </c>
      <c r="AA823" s="418">
        <f t="shared" ca="1" si="137"/>
        <v>1700.4974031139209</v>
      </c>
      <c r="AB823" s="418">
        <f t="shared" ca="1" si="138"/>
        <v>1700.4974031139209</v>
      </c>
      <c r="AC823" s="418">
        <f t="shared" ca="1" si="139"/>
        <v>1700.4974031139209</v>
      </c>
    </row>
    <row r="824" spans="19:29">
      <c r="S824" s="418">
        <f t="shared" si="140"/>
        <v>8.1999999999998696</v>
      </c>
      <c r="T824" s="418">
        <f t="shared" si="133"/>
        <v>0.78192222492548036</v>
      </c>
      <c r="U824" s="418">
        <f t="shared" ca="1" si="134"/>
        <v>1</v>
      </c>
      <c r="V824" s="418">
        <f t="shared" ca="1" si="141"/>
        <v>5.6953275544047841</v>
      </c>
      <c r="W824" s="418">
        <f t="shared" ca="1" si="142"/>
        <v>0</v>
      </c>
      <c r="X824" s="418">
        <f t="shared" ca="1" si="143"/>
        <v>5.6953275544047841</v>
      </c>
      <c r="Y824" s="418">
        <f t="shared" ca="1" si="135"/>
        <v>0</v>
      </c>
      <c r="Z824" s="418">
        <f t="shared" ca="1" si="136"/>
        <v>5.6953275544047841</v>
      </c>
      <c r="AA824" s="418">
        <f t="shared" ca="1" si="137"/>
        <v>1708.5982663214352</v>
      </c>
      <c r="AB824" s="418">
        <f t="shared" ca="1" si="138"/>
        <v>1708.5982663214352</v>
      </c>
      <c r="AC824" s="418">
        <f t="shared" ca="1" si="139"/>
        <v>1708.5982663214352</v>
      </c>
    </row>
    <row r="825" spans="19:29">
      <c r="S825" s="418">
        <f t="shared" si="140"/>
        <v>8.2099999999998694</v>
      </c>
      <c r="T825" s="418">
        <f t="shared" si="133"/>
        <v>0.78168768344098438</v>
      </c>
      <c r="U825" s="418">
        <f t="shared" ca="1" si="134"/>
        <v>1</v>
      </c>
      <c r="V825" s="418">
        <f t="shared" ca="1" si="141"/>
        <v>5.72245266067881</v>
      </c>
      <c r="W825" s="418">
        <f t="shared" ca="1" si="142"/>
        <v>0</v>
      </c>
      <c r="X825" s="418">
        <f t="shared" ca="1" si="143"/>
        <v>5.72245266067881</v>
      </c>
      <c r="Y825" s="418">
        <f t="shared" ca="1" si="135"/>
        <v>0</v>
      </c>
      <c r="Z825" s="418">
        <f t="shared" ca="1" si="136"/>
        <v>5.72245266067881</v>
      </c>
      <c r="AA825" s="418">
        <f t="shared" ca="1" si="137"/>
        <v>1716.7357982036431</v>
      </c>
      <c r="AB825" s="418">
        <f t="shared" ca="1" si="138"/>
        <v>1716.7357982036431</v>
      </c>
      <c r="AC825" s="418">
        <f t="shared" ca="1" si="139"/>
        <v>1716.7357982036431</v>
      </c>
    </row>
    <row r="826" spans="19:29">
      <c r="S826" s="418">
        <f t="shared" si="140"/>
        <v>8.2199999999998692</v>
      </c>
      <c r="T826" s="418">
        <f t="shared" si="133"/>
        <v>0.78145321230838061</v>
      </c>
      <c r="U826" s="418">
        <f t="shared" ca="1" si="134"/>
        <v>1</v>
      </c>
      <c r="V826" s="418">
        <f t="shared" ca="1" si="141"/>
        <v>5.7497004879632998</v>
      </c>
      <c r="W826" s="418">
        <f t="shared" ca="1" si="142"/>
        <v>0</v>
      </c>
      <c r="X826" s="418">
        <f t="shared" ca="1" si="143"/>
        <v>5.7497004879632998</v>
      </c>
      <c r="Y826" s="418">
        <f t="shared" ca="1" si="135"/>
        <v>0</v>
      </c>
      <c r="Z826" s="418">
        <f t="shared" ca="1" si="136"/>
        <v>5.7497004879632998</v>
      </c>
      <c r="AA826" s="418">
        <f t="shared" ca="1" si="137"/>
        <v>1724.9101463889899</v>
      </c>
      <c r="AB826" s="418">
        <f t="shared" ca="1" si="138"/>
        <v>1724.9101463889899</v>
      </c>
      <c r="AC826" s="418">
        <f t="shared" ca="1" si="139"/>
        <v>1724.9101463889899</v>
      </c>
    </row>
    <row r="827" spans="19:29">
      <c r="S827" s="418">
        <f t="shared" si="140"/>
        <v>8.229999999999869</v>
      </c>
      <c r="T827" s="418">
        <f t="shared" si="133"/>
        <v>0.78121881150656636</v>
      </c>
      <c r="U827" s="418">
        <f t="shared" ca="1" si="134"/>
        <v>1</v>
      </c>
      <c r="V827" s="418">
        <f t="shared" ca="1" si="141"/>
        <v>5.7770715297488957</v>
      </c>
      <c r="W827" s="418">
        <f t="shared" ca="1" si="142"/>
        <v>0</v>
      </c>
      <c r="X827" s="418">
        <f t="shared" ca="1" si="143"/>
        <v>5.7770715297488957</v>
      </c>
      <c r="Y827" s="418">
        <f t="shared" ca="1" si="135"/>
        <v>0</v>
      </c>
      <c r="Z827" s="418">
        <f t="shared" ca="1" si="136"/>
        <v>5.7770715297488957</v>
      </c>
      <c r="AA827" s="418">
        <f t="shared" ca="1" si="137"/>
        <v>1733.1214589246688</v>
      </c>
      <c r="AB827" s="418">
        <f t="shared" ca="1" si="138"/>
        <v>1733.1214589246688</v>
      </c>
      <c r="AC827" s="418">
        <f t="shared" ca="1" si="139"/>
        <v>1733.1214589246688</v>
      </c>
    </row>
    <row r="828" spans="19:29">
      <c r="S828" s="418">
        <f t="shared" si="140"/>
        <v>8.2399999999998688</v>
      </c>
      <c r="T828" s="418">
        <f t="shared" si="133"/>
        <v>0.78098448101444562</v>
      </c>
      <c r="U828" s="418">
        <f t="shared" ca="1" si="134"/>
        <v>1</v>
      </c>
      <c r="V828" s="418">
        <f t="shared" ca="1" si="141"/>
        <v>5.804566280920147</v>
      </c>
      <c r="W828" s="418">
        <f t="shared" ca="1" si="142"/>
        <v>0</v>
      </c>
      <c r="X828" s="418">
        <f t="shared" ca="1" si="143"/>
        <v>5.804566280920147</v>
      </c>
      <c r="Y828" s="418">
        <f t="shared" ca="1" si="135"/>
        <v>0</v>
      </c>
      <c r="Z828" s="418">
        <f t="shared" ca="1" si="136"/>
        <v>5.804566280920147</v>
      </c>
      <c r="AA828" s="418">
        <f t="shared" ca="1" si="137"/>
        <v>1741.3698842760441</v>
      </c>
      <c r="AB828" s="418">
        <f t="shared" ca="1" si="138"/>
        <v>1741.3698842760441</v>
      </c>
      <c r="AC828" s="418">
        <f t="shared" ca="1" si="139"/>
        <v>1741.3698842760441</v>
      </c>
    </row>
    <row r="829" spans="19:29">
      <c r="S829" s="418">
        <f t="shared" si="140"/>
        <v>8.2499999999998685</v>
      </c>
      <c r="T829" s="418">
        <f t="shared" si="133"/>
        <v>0.78075022081092882</v>
      </c>
      <c r="U829" s="418">
        <f t="shared" ca="1" si="134"/>
        <v>1</v>
      </c>
      <c r="V829" s="418">
        <f t="shared" ca="1" si="141"/>
        <v>5.8321852377535146</v>
      </c>
      <c r="W829" s="418">
        <f t="shared" ca="1" si="142"/>
        <v>0</v>
      </c>
      <c r="X829" s="418">
        <f t="shared" ca="1" si="143"/>
        <v>5.8321852377535146</v>
      </c>
      <c r="Y829" s="418">
        <f t="shared" ca="1" si="135"/>
        <v>0</v>
      </c>
      <c r="Z829" s="418">
        <f t="shared" ca="1" si="136"/>
        <v>5.8321852377535146</v>
      </c>
      <c r="AA829" s="418">
        <f t="shared" ca="1" si="137"/>
        <v>1749.6555713260543</v>
      </c>
      <c r="AB829" s="418">
        <f t="shared" ca="1" si="138"/>
        <v>1749.6555713260543</v>
      </c>
      <c r="AC829" s="418">
        <f t="shared" ca="1" si="139"/>
        <v>1749.6555713260543</v>
      </c>
    </row>
    <row r="830" spans="19:29">
      <c r="S830" s="418">
        <f t="shared" si="140"/>
        <v>8.2599999999998683</v>
      </c>
      <c r="T830" s="418">
        <f t="shared" si="133"/>
        <v>0.78051603087493238</v>
      </c>
      <c r="U830" s="418">
        <f t="shared" ca="1" si="134"/>
        <v>1</v>
      </c>
      <c r="V830" s="418">
        <f t="shared" ca="1" si="141"/>
        <v>5.8599288979153039</v>
      </c>
      <c r="W830" s="418">
        <f t="shared" ca="1" si="142"/>
        <v>0</v>
      </c>
      <c r="X830" s="418">
        <f t="shared" ca="1" si="143"/>
        <v>5.8599288979153039</v>
      </c>
      <c r="Y830" s="418">
        <f t="shared" ca="1" si="135"/>
        <v>0</v>
      </c>
      <c r="Z830" s="418">
        <f t="shared" ca="1" si="136"/>
        <v>5.8599288979153039</v>
      </c>
      <c r="AA830" s="418">
        <f t="shared" ca="1" si="137"/>
        <v>1757.9786693745912</v>
      </c>
      <c r="AB830" s="418">
        <f t="shared" ca="1" si="138"/>
        <v>1757.9786693745912</v>
      </c>
      <c r="AC830" s="418">
        <f t="shared" ca="1" si="139"/>
        <v>1757.9786693745912</v>
      </c>
    </row>
    <row r="831" spans="19:29">
      <c r="S831" s="418">
        <f t="shared" si="140"/>
        <v>8.2699999999998681</v>
      </c>
      <c r="T831" s="418">
        <f t="shared" si="133"/>
        <v>0.78028191118537926</v>
      </c>
      <c r="U831" s="418">
        <f t="shared" ca="1" si="134"/>
        <v>1</v>
      </c>
      <c r="V831" s="418">
        <f t="shared" ca="1" si="141"/>
        <v>5.8877977604595211</v>
      </c>
      <c r="W831" s="418">
        <f t="shared" ca="1" si="142"/>
        <v>0</v>
      </c>
      <c r="X831" s="418">
        <f t="shared" ca="1" si="143"/>
        <v>5.8877977604595211</v>
      </c>
      <c r="Y831" s="418">
        <f t="shared" ca="1" si="135"/>
        <v>0</v>
      </c>
      <c r="Z831" s="418">
        <f t="shared" ca="1" si="136"/>
        <v>5.8877977604595211</v>
      </c>
      <c r="AA831" s="418">
        <f t="shared" ca="1" si="137"/>
        <v>1766.3393281378562</v>
      </c>
      <c r="AB831" s="418">
        <f t="shared" ca="1" si="138"/>
        <v>1766.3393281378562</v>
      </c>
      <c r="AC831" s="418">
        <f t="shared" ca="1" si="139"/>
        <v>1766.3393281378562</v>
      </c>
    </row>
    <row r="832" spans="19:29">
      <c r="S832" s="418">
        <f t="shared" si="140"/>
        <v>8.2799999999998679</v>
      </c>
      <c r="T832" s="418">
        <f t="shared" si="133"/>
        <v>0.78004786172119855</v>
      </c>
      <c r="U832" s="418">
        <f t="shared" ca="1" si="134"/>
        <v>1</v>
      </c>
      <c r="V832" s="418">
        <f t="shared" ca="1" si="141"/>
        <v>5.9157923258256488</v>
      </c>
      <c r="W832" s="418">
        <f t="shared" ca="1" si="142"/>
        <v>0</v>
      </c>
      <c r="X832" s="418">
        <f t="shared" ca="1" si="143"/>
        <v>5.9157923258256488</v>
      </c>
      <c r="Y832" s="418">
        <f t="shared" ca="1" si="135"/>
        <v>0</v>
      </c>
      <c r="Z832" s="418">
        <f t="shared" ca="1" si="136"/>
        <v>5.9157923258256488</v>
      </c>
      <c r="AA832" s="418">
        <f t="shared" ca="1" si="137"/>
        <v>1774.7376977476947</v>
      </c>
      <c r="AB832" s="418">
        <f t="shared" ca="1" si="138"/>
        <v>1774.7376977476947</v>
      </c>
      <c r="AC832" s="418">
        <f t="shared" ca="1" si="139"/>
        <v>1774.7376977476947</v>
      </c>
    </row>
    <row r="833" spans="19:29">
      <c r="S833" s="418">
        <f t="shared" si="140"/>
        <v>8.2899999999998677</v>
      </c>
      <c r="T833" s="418">
        <f t="shared" si="133"/>
        <v>0.7798138824613261</v>
      </c>
      <c r="U833" s="418">
        <f t="shared" ca="1" si="134"/>
        <v>1</v>
      </c>
      <c r="V833" s="418">
        <f t="shared" ca="1" si="141"/>
        <v>5.943913095836348</v>
      </c>
      <c r="W833" s="418">
        <f t="shared" ca="1" si="142"/>
        <v>0</v>
      </c>
      <c r="X833" s="418">
        <f t="shared" ca="1" si="143"/>
        <v>5.943913095836348</v>
      </c>
      <c r="Y833" s="418">
        <f t="shared" ca="1" si="135"/>
        <v>0</v>
      </c>
      <c r="Z833" s="418">
        <f t="shared" ca="1" si="136"/>
        <v>5.943913095836348</v>
      </c>
      <c r="AA833" s="418">
        <f t="shared" ca="1" si="137"/>
        <v>1783.1739287509045</v>
      </c>
      <c r="AB833" s="418">
        <f t="shared" ca="1" si="138"/>
        <v>1783.1739287509045</v>
      </c>
      <c r="AC833" s="418">
        <f t="shared" ca="1" si="139"/>
        <v>1783.1739287509045</v>
      </c>
    </row>
    <row r="834" spans="19:29">
      <c r="S834" s="418">
        <f t="shared" si="140"/>
        <v>8.2999999999998675</v>
      </c>
      <c r="T834" s="418">
        <f t="shared" si="133"/>
        <v>0.77957997338470353</v>
      </c>
      <c r="U834" s="418">
        <f t="shared" ca="1" si="134"/>
        <v>1</v>
      </c>
      <c r="V834" s="418">
        <f t="shared" ca="1" si="141"/>
        <v>5.9721605736950778</v>
      </c>
      <c r="W834" s="418">
        <f t="shared" ca="1" si="142"/>
        <v>0</v>
      </c>
      <c r="X834" s="418">
        <f t="shared" ca="1" si="143"/>
        <v>5.9721605736950778</v>
      </c>
      <c r="Y834" s="418">
        <f t="shared" ca="1" si="135"/>
        <v>0</v>
      </c>
      <c r="Z834" s="418">
        <f t="shared" ca="1" si="136"/>
        <v>5.9721605736950778</v>
      </c>
      <c r="AA834" s="418">
        <f t="shared" ca="1" si="137"/>
        <v>1791.6481721085233</v>
      </c>
      <c r="AB834" s="418">
        <f t="shared" ca="1" si="138"/>
        <v>1791.6481721085233</v>
      </c>
      <c r="AC834" s="418">
        <f t="shared" ca="1" si="139"/>
        <v>1791.6481721085233</v>
      </c>
    </row>
    <row r="835" spans="19:29">
      <c r="S835" s="418">
        <f t="shared" si="140"/>
        <v>8.3099999999998673</v>
      </c>
      <c r="T835" s="418">
        <f t="shared" si="133"/>
        <v>0.77934613447027901</v>
      </c>
      <c r="U835" s="418">
        <f t="shared" ca="1" si="134"/>
        <v>1</v>
      </c>
      <c r="V835" s="418">
        <f t="shared" ca="1" si="141"/>
        <v>6.0005352639836369</v>
      </c>
      <c r="W835" s="418">
        <f t="shared" ca="1" si="142"/>
        <v>0</v>
      </c>
      <c r="X835" s="418">
        <f t="shared" ca="1" si="143"/>
        <v>6.0005352639836369</v>
      </c>
      <c r="Y835" s="418">
        <f t="shared" ca="1" si="135"/>
        <v>0</v>
      </c>
      <c r="Z835" s="418">
        <f t="shared" ca="1" si="136"/>
        <v>6.0005352639836369</v>
      </c>
      <c r="AA835" s="418">
        <f t="shared" ca="1" si="137"/>
        <v>1800.160579195091</v>
      </c>
      <c r="AB835" s="418">
        <f t="shared" ca="1" si="138"/>
        <v>1800.160579195091</v>
      </c>
      <c r="AC835" s="418">
        <f t="shared" ca="1" si="139"/>
        <v>1800.160579195091</v>
      </c>
    </row>
    <row r="836" spans="19:29">
      <c r="S836" s="418">
        <f t="shared" si="140"/>
        <v>8.3199999999998671</v>
      </c>
      <c r="T836" s="418">
        <f t="shared" si="133"/>
        <v>0.77911236569700726</v>
      </c>
      <c r="U836" s="418">
        <f t="shared" ca="1" si="134"/>
        <v>1</v>
      </c>
      <c r="V836" s="418">
        <f t="shared" ca="1" si="141"/>
        <v>6.0290376726596255</v>
      </c>
      <c r="W836" s="418">
        <f t="shared" ca="1" si="142"/>
        <v>0</v>
      </c>
      <c r="X836" s="418">
        <f t="shared" ca="1" si="143"/>
        <v>6.0290376726596255</v>
      </c>
      <c r="Y836" s="418">
        <f t="shared" ca="1" si="135"/>
        <v>0</v>
      </c>
      <c r="Z836" s="418">
        <f t="shared" ca="1" si="136"/>
        <v>6.0290376726596255</v>
      </c>
      <c r="AA836" s="418">
        <f t="shared" ca="1" si="137"/>
        <v>1808.7113017978877</v>
      </c>
      <c r="AB836" s="418">
        <f t="shared" ca="1" si="138"/>
        <v>1808.7113017978877</v>
      </c>
      <c r="AC836" s="418">
        <f t="shared" ca="1" si="139"/>
        <v>1808.7113017978877</v>
      </c>
    </row>
    <row r="837" spans="19:29">
      <c r="S837" s="418">
        <f t="shared" si="140"/>
        <v>8.3299999999998668</v>
      </c>
      <c r="T837" s="418">
        <f t="shared" ref="T837:T900" si="144">EXP(-S837*$C$13)</f>
        <v>0.77887866704384889</v>
      </c>
      <c r="U837" s="418">
        <f t="shared" ref="U837:U900" ca="1" si="145">EXP($C$11*_xlfn.NORM.INV(RAND(),0,1))</f>
        <v>1</v>
      </c>
      <c r="V837" s="418">
        <f t="shared" ca="1" si="141"/>
        <v>6.0576683070538255</v>
      </c>
      <c r="W837" s="418">
        <f t="shared" ca="1" si="142"/>
        <v>0</v>
      </c>
      <c r="X837" s="418">
        <f t="shared" ca="1" si="143"/>
        <v>6.0576683070538255</v>
      </c>
      <c r="Y837" s="418">
        <f t="shared" ref="Y837:Y900" ca="1" si="146">IF(OR(X837&gt;$C$8,Y836=1),1,0)</f>
        <v>0</v>
      </c>
      <c r="Z837" s="418">
        <f t="shared" ref="Z837:Z900" ca="1" si="147">IF(Y837=0,V837,0)+IF(AND(Y837=1,Y836=0),V837*$C$9,0)+IF(AND(Y837=1,Y836=1),Z836*EXP($C$10*0.01),0)</f>
        <v>6.0576683070538255</v>
      </c>
      <c r="AA837" s="418">
        <f t="shared" ref="AA837:AA900" ca="1" si="148">V837*$C$12</f>
        <v>1817.3004921161476</v>
      </c>
      <c r="AB837" s="418">
        <f t="shared" ref="AB837:AB900" ca="1" si="149">X837*$C$12</f>
        <v>1817.3004921161476</v>
      </c>
      <c r="AC837" s="418">
        <f t="shared" ref="AC837:AC900" ca="1" si="150">Z837*$C$12</f>
        <v>1817.3004921161476</v>
      </c>
    </row>
    <row r="838" spans="19:29">
      <c r="S838" s="418">
        <f t="shared" ref="S838:S901" si="151">S837+0.01</f>
        <v>8.3399999999998666</v>
      </c>
      <c r="T838" s="418">
        <f t="shared" si="144"/>
        <v>0.77864503848977107</v>
      </c>
      <c r="U838" s="418">
        <f t="shared" ca="1" si="145"/>
        <v>1</v>
      </c>
      <c r="V838" s="418">
        <f t="shared" ref="V838:V901" ca="1" si="152">V837*U837+$C$6*V837*(1-V837/IF($C$4&gt;0,$C$4,10000000))*0.01</f>
        <v>6.0864276758674993</v>
      </c>
      <c r="W838" s="418">
        <f t="shared" ref="W838:W901" ca="1" si="153">IF(OR(V838&gt;$C$7,W837=1),1,0)</f>
        <v>0</v>
      </c>
      <c r="X838" s="418">
        <f t="shared" ref="X838:X901" ca="1" si="154">IF(W838=0,V838,0)+IF(AND(W838=1,W837=0),V838*$C$9,0)+IF(AND(W838=1,W837=1),X837*EXP($C$10*0.01*U838),0)</f>
        <v>6.0864276758674993</v>
      </c>
      <c r="Y838" s="418">
        <f t="shared" ca="1" si="146"/>
        <v>0</v>
      </c>
      <c r="Z838" s="418">
        <f t="shared" ca="1" si="147"/>
        <v>6.0864276758674993</v>
      </c>
      <c r="AA838" s="418">
        <f t="shared" ca="1" si="148"/>
        <v>1825.9283027602498</v>
      </c>
      <c r="AB838" s="418">
        <f t="shared" ca="1" si="149"/>
        <v>1825.9283027602498</v>
      </c>
      <c r="AC838" s="418">
        <f t="shared" ca="1" si="150"/>
        <v>1825.9283027602498</v>
      </c>
    </row>
    <row r="839" spans="19:29">
      <c r="S839" s="418">
        <f t="shared" si="151"/>
        <v>8.3499999999998664</v>
      </c>
      <c r="T839" s="418">
        <f t="shared" si="144"/>
        <v>0.77841148001374716</v>
      </c>
      <c r="U839" s="418">
        <f t="shared" ca="1" si="145"/>
        <v>1</v>
      </c>
      <c r="V839" s="418">
        <f t="shared" ca="1" si="152"/>
        <v>6.1153162891696047</v>
      </c>
      <c r="W839" s="418">
        <f t="shared" ca="1" si="153"/>
        <v>0</v>
      </c>
      <c r="X839" s="418">
        <f t="shared" ca="1" si="154"/>
        <v>6.1153162891696047</v>
      </c>
      <c r="Y839" s="418">
        <f t="shared" ca="1" si="146"/>
        <v>0</v>
      </c>
      <c r="Z839" s="418">
        <f t="shared" ca="1" si="147"/>
        <v>6.1153162891696047</v>
      </c>
      <c r="AA839" s="418">
        <f t="shared" ca="1" si="148"/>
        <v>1834.5948867508814</v>
      </c>
      <c r="AB839" s="418">
        <f t="shared" ca="1" si="149"/>
        <v>1834.5948867508814</v>
      </c>
      <c r="AC839" s="418">
        <f t="shared" ca="1" si="150"/>
        <v>1834.5948867508814</v>
      </c>
    </row>
    <row r="840" spans="19:29">
      <c r="S840" s="418">
        <f t="shared" si="151"/>
        <v>8.3599999999998662</v>
      </c>
      <c r="T840" s="418">
        <f t="shared" si="144"/>
        <v>0.77817799159475709</v>
      </c>
      <c r="U840" s="418">
        <f t="shared" ca="1" si="145"/>
        <v>1</v>
      </c>
      <c r="V840" s="418">
        <f t="shared" ca="1" si="152"/>
        <v>6.1443346583939284</v>
      </c>
      <c r="W840" s="418">
        <f t="shared" ca="1" si="153"/>
        <v>0</v>
      </c>
      <c r="X840" s="418">
        <f t="shared" ca="1" si="154"/>
        <v>6.1443346583939284</v>
      </c>
      <c r="Y840" s="418">
        <f t="shared" ca="1" si="146"/>
        <v>0</v>
      </c>
      <c r="Z840" s="418">
        <f t="shared" ca="1" si="147"/>
        <v>6.1443346583939284</v>
      </c>
      <c r="AA840" s="418">
        <f t="shared" ca="1" si="148"/>
        <v>1843.3003975181784</v>
      </c>
      <c r="AB840" s="418">
        <f t="shared" ca="1" si="149"/>
        <v>1843.3003975181784</v>
      </c>
      <c r="AC840" s="418">
        <f t="shared" ca="1" si="150"/>
        <v>1843.3003975181784</v>
      </c>
    </row>
    <row r="841" spans="19:29">
      <c r="S841" s="418">
        <f t="shared" si="151"/>
        <v>8.369999999999866</v>
      </c>
      <c r="T841" s="418">
        <f t="shared" si="144"/>
        <v>0.77794457321178667</v>
      </c>
      <c r="U841" s="418">
        <f t="shared" ca="1" si="145"/>
        <v>1</v>
      </c>
      <c r="V841" s="418">
        <f t="shared" ca="1" si="152"/>
        <v>6.1734832963361335</v>
      </c>
      <c r="W841" s="418">
        <f t="shared" ca="1" si="153"/>
        <v>0</v>
      </c>
      <c r="X841" s="418">
        <f t="shared" ca="1" si="154"/>
        <v>6.1734832963361335</v>
      </c>
      <c r="Y841" s="418">
        <f t="shared" ca="1" si="146"/>
        <v>0</v>
      </c>
      <c r="Z841" s="418">
        <f t="shared" ca="1" si="147"/>
        <v>6.1734832963361335</v>
      </c>
      <c r="AA841" s="418">
        <f t="shared" ca="1" si="148"/>
        <v>1852.0449889008401</v>
      </c>
      <c r="AB841" s="418">
        <f t="shared" ca="1" si="149"/>
        <v>1852.0449889008401</v>
      </c>
      <c r="AC841" s="418">
        <f t="shared" ca="1" si="150"/>
        <v>1852.0449889008401</v>
      </c>
    </row>
    <row r="842" spans="19:29">
      <c r="S842" s="418">
        <f t="shared" si="151"/>
        <v>8.3799999999998658</v>
      </c>
      <c r="T842" s="418">
        <f t="shared" si="144"/>
        <v>0.77771122484382849</v>
      </c>
      <c r="U842" s="418">
        <f t="shared" ca="1" si="145"/>
        <v>1</v>
      </c>
      <c r="V842" s="418">
        <f t="shared" ca="1" si="152"/>
        <v>6.2027627171507245</v>
      </c>
      <c r="W842" s="418">
        <f t="shared" ca="1" si="153"/>
        <v>0</v>
      </c>
      <c r="X842" s="418">
        <f t="shared" ca="1" si="154"/>
        <v>6.2027627171507245</v>
      </c>
      <c r="Y842" s="418">
        <f t="shared" ca="1" si="146"/>
        <v>0</v>
      </c>
      <c r="Z842" s="418">
        <f t="shared" ca="1" si="147"/>
        <v>6.2027627171507245</v>
      </c>
      <c r="AA842" s="418">
        <f t="shared" ca="1" si="148"/>
        <v>1860.8288151452173</v>
      </c>
      <c r="AB842" s="418">
        <f t="shared" ca="1" si="149"/>
        <v>1860.8288151452173</v>
      </c>
      <c r="AC842" s="418">
        <f t="shared" ca="1" si="150"/>
        <v>1860.8288151452173</v>
      </c>
    </row>
    <row r="843" spans="19:29">
      <c r="S843" s="418">
        <f t="shared" si="151"/>
        <v>8.3899999999998656</v>
      </c>
      <c r="T843" s="418">
        <f t="shared" si="144"/>
        <v>0.777477946469881</v>
      </c>
      <c r="U843" s="418">
        <f t="shared" ca="1" si="145"/>
        <v>1</v>
      </c>
      <c r="V843" s="418">
        <f t="shared" ca="1" si="152"/>
        <v>6.2321734363479253</v>
      </c>
      <c r="W843" s="418">
        <f t="shared" ca="1" si="153"/>
        <v>0</v>
      </c>
      <c r="X843" s="418">
        <f t="shared" ca="1" si="154"/>
        <v>6.2321734363479253</v>
      </c>
      <c r="Y843" s="418">
        <f t="shared" ca="1" si="146"/>
        <v>0</v>
      </c>
      <c r="Z843" s="418">
        <f t="shared" ca="1" si="147"/>
        <v>6.2321734363479253</v>
      </c>
      <c r="AA843" s="418">
        <f t="shared" ca="1" si="148"/>
        <v>1869.6520309043776</v>
      </c>
      <c r="AB843" s="418">
        <f t="shared" ca="1" si="149"/>
        <v>1869.6520309043776</v>
      </c>
      <c r="AC843" s="418">
        <f t="shared" ca="1" si="150"/>
        <v>1869.6520309043776</v>
      </c>
    </row>
    <row r="844" spans="19:29">
      <c r="S844" s="418">
        <f t="shared" si="151"/>
        <v>8.3999999999998654</v>
      </c>
      <c r="T844" s="418">
        <f t="shared" si="144"/>
        <v>0.77724473806894934</v>
      </c>
      <c r="U844" s="418">
        <f t="shared" ca="1" si="145"/>
        <v>1</v>
      </c>
      <c r="V844" s="418">
        <f t="shared" ca="1" si="152"/>
        <v>6.2617159707904682</v>
      </c>
      <c r="W844" s="418">
        <f t="shared" ca="1" si="153"/>
        <v>0</v>
      </c>
      <c r="X844" s="418">
        <f t="shared" ca="1" si="154"/>
        <v>6.2617159707904682</v>
      </c>
      <c r="Y844" s="418">
        <f t="shared" ca="1" si="146"/>
        <v>0</v>
      </c>
      <c r="Z844" s="418">
        <f t="shared" ca="1" si="147"/>
        <v>6.2617159707904682</v>
      </c>
      <c r="AA844" s="418">
        <f t="shared" ca="1" si="148"/>
        <v>1878.5147912371403</v>
      </c>
      <c r="AB844" s="418">
        <f t="shared" ca="1" si="149"/>
        <v>1878.5147912371403</v>
      </c>
      <c r="AC844" s="418">
        <f t="shared" ca="1" si="150"/>
        <v>1878.5147912371403</v>
      </c>
    </row>
    <row r="845" spans="19:29">
      <c r="S845" s="418">
        <f t="shared" si="151"/>
        <v>8.4099999999998651</v>
      </c>
      <c r="T845" s="418">
        <f t="shared" si="144"/>
        <v>0.77701159962004451</v>
      </c>
      <c r="U845" s="418">
        <f t="shared" ca="1" si="145"/>
        <v>1</v>
      </c>
      <c r="V845" s="418">
        <f t="shared" ca="1" si="152"/>
        <v>6.2913908386903019</v>
      </c>
      <c r="W845" s="418">
        <f t="shared" ca="1" si="153"/>
        <v>0</v>
      </c>
      <c r="X845" s="418">
        <f t="shared" ca="1" si="154"/>
        <v>6.2913908386903019</v>
      </c>
      <c r="Y845" s="418">
        <f t="shared" ca="1" si="146"/>
        <v>0</v>
      </c>
      <c r="Z845" s="418">
        <f t="shared" ca="1" si="147"/>
        <v>6.2913908386903019</v>
      </c>
      <c r="AA845" s="418">
        <f t="shared" ca="1" si="148"/>
        <v>1887.4172516070905</v>
      </c>
      <c r="AB845" s="418">
        <f t="shared" ca="1" si="149"/>
        <v>1887.4172516070905</v>
      </c>
      <c r="AC845" s="418">
        <f t="shared" ca="1" si="150"/>
        <v>1887.4172516070905</v>
      </c>
    </row>
    <row r="846" spans="19:29">
      <c r="S846" s="418">
        <f t="shared" si="151"/>
        <v>8.4199999999998649</v>
      </c>
      <c r="T846" s="418">
        <f t="shared" si="144"/>
        <v>0.7767785311021842</v>
      </c>
      <c r="U846" s="418">
        <f t="shared" ca="1" si="145"/>
        <v>1</v>
      </c>
      <c r="V846" s="418">
        <f t="shared" ca="1" si="152"/>
        <v>6.3211985596052056</v>
      </c>
      <c r="W846" s="418">
        <f t="shared" ca="1" si="153"/>
        <v>0</v>
      </c>
      <c r="X846" s="418">
        <f t="shared" ca="1" si="154"/>
        <v>6.3211985596052056</v>
      </c>
      <c r="Y846" s="418">
        <f t="shared" ca="1" si="146"/>
        <v>0</v>
      </c>
      <c r="Z846" s="418">
        <f t="shared" ca="1" si="147"/>
        <v>6.3211985596052056</v>
      </c>
      <c r="AA846" s="418">
        <f t="shared" ca="1" si="148"/>
        <v>1896.3595678815616</v>
      </c>
      <c r="AB846" s="418">
        <f t="shared" ca="1" si="149"/>
        <v>1896.3595678815616</v>
      </c>
      <c r="AC846" s="418">
        <f t="shared" ca="1" si="150"/>
        <v>1896.3595678815616</v>
      </c>
    </row>
    <row r="847" spans="19:29">
      <c r="S847" s="418">
        <f t="shared" si="151"/>
        <v>8.4299999999998647</v>
      </c>
      <c r="T847" s="418">
        <f t="shared" si="144"/>
        <v>0.77654553249439218</v>
      </c>
      <c r="U847" s="418">
        <f t="shared" ca="1" si="145"/>
        <v>1</v>
      </c>
      <c r="V847" s="418">
        <f t="shared" ca="1" si="152"/>
        <v>6.3511396544353165</v>
      </c>
      <c r="W847" s="418">
        <f t="shared" ca="1" si="153"/>
        <v>0</v>
      </c>
      <c r="X847" s="418">
        <f t="shared" ca="1" si="154"/>
        <v>6.3511396544353165</v>
      </c>
      <c r="Y847" s="418">
        <f t="shared" ca="1" si="146"/>
        <v>0</v>
      </c>
      <c r="Z847" s="418">
        <f t="shared" ca="1" si="147"/>
        <v>6.3511396544353165</v>
      </c>
      <c r="AA847" s="418">
        <f t="shared" ca="1" si="148"/>
        <v>1905.3418963305949</v>
      </c>
      <c r="AB847" s="418">
        <f t="shared" ca="1" si="149"/>
        <v>1905.3418963305949</v>
      </c>
      <c r="AC847" s="418">
        <f t="shared" ca="1" si="150"/>
        <v>1905.3418963305949</v>
      </c>
    </row>
    <row r="848" spans="19:29">
      <c r="S848" s="418">
        <f t="shared" si="151"/>
        <v>8.4399999999998645</v>
      </c>
      <c r="T848" s="418">
        <f t="shared" si="144"/>
        <v>0.77631260377569866</v>
      </c>
      <c r="U848" s="418">
        <f t="shared" ca="1" si="145"/>
        <v>1</v>
      </c>
      <c r="V848" s="418">
        <f t="shared" ca="1" si="152"/>
        <v>6.3812146454195702</v>
      </c>
      <c r="W848" s="418">
        <f t="shared" ca="1" si="153"/>
        <v>0</v>
      </c>
      <c r="X848" s="418">
        <f t="shared" ca="1" si="154"/>
        <v>6.3812146454195702</v>
      </c>
      <c r="Y848" s="418">
        <f t="shared" ca="1" si="146"/>
        <v>0</v>
      </c>
      <c r="Z848" s="418">
        <f t="shared" ca="1" si="147"/>
        <v>6.3812146454195702</v>
      </c>
      <c r="AA848" s="418">
        <f t="shared" ca="1" si="148"/>
        <v>1914.3643936258711</v>
      </c>
      <c r="AB848" s="418">
        <f t="shared" ca="1" si="149"/>
        <v>1914.3643936258711</v>
      </c>
      <c r="AC848" s="418">
        <f t="shared" ca="1" si="150"/>
        <v>1914.3643936258711</v>
      </c>
    </row>
    <row r="849" spans="19:29">
      <c r="S849" s="418">
        <f t="shared" si="151"/>
        <v>8.4499999999998643</v>
      </c>
      <c r="T849" s="418">
        <f t="shared" si="144"/>
        <v>0.77607974492513998</v>
      </c>
      <c r="U849" s="418">
        <f t="shared" ca="1" si="145"/>
        <v>1</v>
      </c>
      <c r="V849" s="418">
        <f t="shared" ca="1" si="152"/>
        <v>6.4114240561320468</v>
      </c>
      <c r="W849" s="418">
        <f t="shared" ca="1" si="153"/>
        <v>0</v>
      </c>
      <c r="X849" s="418">
        <f t="shared" ca="1" si="154"/>
        <v>6.4114240561320468</v>
      </c>
      <c r="Y849" s="418">
        <f t="shared" ca="1" si="146"/>
        <v>0</v>
      </c>
      <c r="Z849" s="418">
        <f t="shared" ca="1" si="147"/>
        <v>6.4114240561320468</v>
      </c>
      <c r="AA849" s="418">
        <f t="shared" ca="1" si="148"/>
        <v>1923.4272168396139</v>
      </c>
      <c r="AB849" s="418">
        <f t="shared" ca="1" si="149"/>
        <v>1923.4272168396139</v>
      </c>
      <c r="AC849" s="418">
        <f t="shared" ca="1" si="150"/>
        <v>1923.4272168396139</v>
      </c>
    </row>
    <row r="850" spans="19:29">
      <c r="S850" s="418">
        <f t="shared" si="151"/>
        <v>8.4599999999998641</v>
      </c>
      <c r="T850" s="418">
        <f t="shared" si="144"/>
        <v>0.7758469559217589</v>
      </c>
      <c r="U850" s="418">
        <f t="shared" ca="1" si="145"/>
        <v>1</v>
      </c>
      <c r="V850" s="418">
        <f t="shared" ca="1" si="152"/>
        <v>6.4417684114782254</v>
      </c>
      <c r="W850" s="418">
        <f t="shared" ca="1" si="153"/>
        <v>0</v>
      </c>
      <c r="X850" s="418">
        <f t="shared" ca="1" si="154"/>
        <v>6.4417684114782254</v>
      </c>
      <c r="Y850" s="418">
        <f t="shared" ca="1" si="146"/>
        <v>0</v>
      </c>
      <c r="Z850" s="418">
        <f t="shared" ca="1" si="147"/>
        <v>6.4417684114782254</v>
      </c>
      <c r="AA850" s="418">
        <f t="shared" ca="1" si="148"/>
        <v>1932.5305234434677</v>
      </c>
      <c r="AB850" s="418">
        <f t="shared" ca="1" si="149"/>
        <v>1932.5305234434677</v>
      </c>
      <c r="AC850" s="418">
        <f t="shared" ca="1" si="150"/>
        <v>1932.5305234434677</v>
      </c>
    </row>
    <row r="851" spans="19:29">
      <c r="S851" s="418">
        <f t="shared" si="151"/>
        <v>8.4699999999998639</v>
      </c>
      <c r="T851" s="418">
        <f t="shared" si="144"/>
        <v>0.77561423674460428</v>
      </c>
      <c r="U851" s="418">
        <f t="shared" ca="1" si="145"/>
        <v>1</v>
      </c>
      <c r="V851" s="418">
        <f t="shared" ca="1" si="152"/>
        <v>6.4722482376911534</v>
      </c>
      <c r="W851" s="418">
        <f t="shared" ca="1" si="153"/>
        <v>0</v>
      </c>
      <c r="X851" s="418">
        <f t="shared" ca="1" si="154"/>
        <v>6.4722482376911534</v>
      </c>
      <c r="Y851" s="418">
        <f t="shared" ca="1" si="146"/>
        <v>0</v>
      </c>
      <c r="Z851" s="418">
        <f t="shared" ca="1" si="147"/>
        <v>6.4722482376911534</v>
      </c>
      <c r="AA851" s="418">
        <f t="shared" ca="1" si="148"/>
        <v>1941.674471307346</v>
      </c>
      <c r="AB851" s="418">
        <f t="shared" ca="1" si="149"/>
        <v>1941.674471307346</v>
      </c>
      <c r="AC851" s="418">
        <f t="shared" ca="1" si="150"/>
        <v>1941.674471307346</v>
      </c>
    </row>
    <row r="852" spans="19:29">
      <c r="S852" s="418">
        <f t="shared" si="151"/>
        <v>8.4799999999998636</v>
      </c>
      <c r="T852" s="418">
        <f t="shared" si="144"/>
        <v>0.77538158737273155</v>
      </c>
      <c r="U852" s="418">
        <f t="shared" ca="1" si="145"/>
        <v>1</v>
      </c>
      <c r="V852" s="418">
        <f t="shared" ca="1" si="152"/>
        <v>6.5028640623275136</v>
      </c>
      <c r="W852" s="418">
        <f t="shared" ca="1" si="153"/>
        <v>0</v>
      </c>
      <c r="X852" s="418">
        <f t="shared" ca="1" si="154"/>
        <v>6.5028640623275136</v>
      </c>
      <c r="Y852" s="418">
        <f t="shared" ca="1" si="146"/>
        <v>0</v>
      </c>
      <c r="Z852" s="418">
        <f t="shared" ca="1" si="147"/>
        <v>6.5028640623275136</v>
      </c>
      <c r="AA852" s="418">
        <f t="shared" ca="1" si="148"/>
        <v>1950.8592186982542</v>
      </c>
      <c r="AB852" s="418">
        <f t="shared" ca="1" si="149"/>
        <v>1950.8592186982542</v>
      </c>
      <c r="AC852" s="418">
        <f t="shared" ca="1" si="150"/>
        <v>1950.8592186982542</v>
      </c>
    </row>
    <row r="853" spans="19:29">
      <c r="S853" s="418">
        <f t="shared" si="151"/>
        <v>8.4899999999998634</v>
      </c>
      <c r="T853" s="418">
        <f t="shared" si="144"/>
        <v>0.77514900778520224</v>
      </c>
      <c r="U853" s="418">
        <f t="shared" ca="1" si="145"/>
        <v>1</v>
      </c>
      <c r="V853" s="418">
        <f t="shared" ca="1" si="152"/>
        <v>6.5336164142636051</v>
      </c>
      <c r="W853" s="418">
        <f t="shared" ca="1" si="153"/>
        <v>0</v>
      </c>
      <c r="X853" s="418">
        <f t="shared" ca="1" si="154"/>
        <v>6.5336164142636051</v>
      </c>
      <c r="Y853" s="418">
        <f t="shared" ca="1" si="146"/>
        <v>0</v>
      </c>
      <c r="Z853" s="418">
        <f t="shared" ca="1" si="147"/>
        <v>6.5336164142636051</v>
      </c>
      <c r="AA853" s="418">
        <f t="shared" ca="1" si="148"/>
        <v>1960.0849242790814</v>
      </c>
      <c r="AB853" s="418">
        <f t="shared" ca="1" si="149"/>
        <v>1960.0849242790814</v>
      </c>
      <c r="AC853" s="418">
        <f t="shared" ca="1" si="150"/>
        <v>1960.0849242790814</v>
      </c>
    </row>
    <row r="854" spans="19:29">
      <c r="S854" s="418">
        <f t="shared" si="151"/>
        <v>8.4999999999998632</v>
      </c>
      <c r="T854" s="418">
        <f t="shared" si="144"/>
        <v>0.77491649796108408</v>
      </c>
      <c r="U854" s="418">
        <f t="shared" ca="1" si="145"/>
        <v>1</v>
      </c>
      <c r="V854" s="418">
        <f t="shared" ca="1" si="152"/>
        <v>6.5645058236912259</v>
      </c>
      <c r="W854" s="418">
        <f t="shared" ca="1" si="153"/>
        <v>0</v>
      </c>
      <c r="X854" s="418">
        <f t="shared" ca="1" si="154"/>
        <v>6.5645058236912259</v>
      </c>
      <c r="Y854" s="418">
        <f t="shared" ca="1" si="146"/>
        <v>0</v>
      </c>
      <c r="Z854" s="418">
        <f t="shared" ca="1" si="147"/>
        <v>6.5645058236912259</v>
      </c>
      <c r="AA854" s="418">
        <f t="shared" ca="1" si="148"/>
        <v>1969.3517471073678</v>
      </c>
      <c r="AB854" s="418">
        <f t="shared" ca="1" si="149"/>
        <v>1969.3517471073678</v>
      </c>
      <c r="AC854" s="418">
        <f t="shared" ca="1" si="150"/>
        <v>1969.3517471073678</v>
      </c>
    </row>
    <row r="855" spans="19:29">
      <c r="S855" s="418">
        <f t="shared" si="151"/>
        <v>8.509999999999863</v>
      </c>
      <c r="T855" s="418">
        <f t="shared" si="144"/>
        <v>0.77468405787945138</v>
      </c>
      <c r="U855" s="418">
        <f t="shared" ca="1" si="145"/>
        <v>1</v>
      </c>
      <c r="V855" s="418">
        <f t="shared" ca="1" si="152"/>
        <v>6.5955328221134621</v>
      </c>
      <c r="W855" s="418">
        <f t="shared" ca="1" si="153"/>
        <v>0</v>
      </c>
      <c r="X855" s="418">
        <f t="shared" ca="1" si="154"/>
        <v>6.5955328221134621</v>
      </c>
      <c r="Y855" s="418">
        <f t="shared" ca="1" si="146"/>
        <v>0</v>
      </c>
      <c r="Z855" s="418">
        <f t="shared" ca="1" si="147"/>
        <v>6.5955328221134621</v>
      </c>
      <c r="AA855" s="418">
        <f t="shared" ca="1" si="148"/>
        <v>1978.6598466340386</v>
      </c>
      <c r="AB855" s="418">
        <f t="shared" ca="1" si="149"/>
        <v>1978.6598466340386</v>
      </c>
      <c r="AC855" s="418">
        <f t="shared" ca="1" si="150"/>
        <v>1978.6598466340386</v>
      </c>
    </row>
    <row r="856" spans="19:29">
      <c r="S856" s="418">
        <f t="shared" si="151"/>
        <v>8.5199999999998628</v>
      </c>
      <c r="T856" s="418">
        <f t="shared" si="144"/>
        <v>0.77445168751938431</v>
      </c>
      <c r="U856" s="418">
        <f t="shared" ca="1" si="145"/>
        <v>1</v>
      </c>
      <c r="V856" s="418">
        <f t="shared" ca="1" si="152"/>
        <v>6.6266979423403809</v>
      </c>
      <c r="W856" s="418">
        <f t="shared" ca="1" si="153"/>
        <v>0</v>
      </c>
      <c r="X856" s="418">
        <f t="shared" ca="1" si="154"/>
        <v>6.6266979423403809</v>
      </c>
      <c r="Y856" s="418">
        <f t="shared" ca="1" si="146"/>
        <v>0</v>
      </c>
      <c r="Z856" s="418">
        <f t="shared" ca="1" si="147"/>
        <v>6.6266979423403809</v>
      </c>
      <c r="AA856" s="418">
        <f t="shared" ca="1" si="148"/>
        <v>1988.0093827021142</v>
      </c>
      <c r="AB856" s="418">
        <f t="shared" ca="1" si="149"/>
        <v>1988.0093827021142</v>
      </c>
      <c r="AC856" s="418">
        <f t="shared" ca="1" si="150"/>
        <v>1988.0093827021142</v>
      </c>
    </row>
    <row r="857" spans="19:29">
      <c r="S857" s="418">
        <f t="shared" si="151"/>
        <v>8.5299999999998626</v>
      </c>
      <c r="T857" s="418">
        <f t="shared" si="144"/>
        <v>0.77421938685996972</v>
      </c>
      <c r="U857" s="418">
        <f t="shared" ca="1" si="145"/>
        <v>1</v>
      </c>
      <c r="V857" s="418">
        <f t="shared" ca="1" si="152"/>
        <v>6.6580017184846234</v>
      </c>
      <c r="W857" s="418">
        <f t="shared" ca="1" si="153"/>
        <v>0</v>
      </c>
      <c r="X857" s="418">
        <f t="shared" ca="1" si="154"/>
        <v>6.6580017184846234</v>
      </c>
      <c r="Y857" s="418">
        <f t="shared" ca="1" si="146"/>
        <v>0</v>
      </c>
      <c r="Z857" s="418">
        <f t="shared" ca="1" si="147"/>
        <v>6.6580017184846234</v>
      </c>
      <c r="AA857" s="418">
        <f t="shared" ca="1" si="148"/>
        <v>1997.400515545387</v>
      </c>
      <c r="AB857" s="418">
        <f t="shared" ca="1" si="149"/>
        <v>1997.400515545387</v>
      </c>
      <c r="AC857" s="418">
        <f t="shared" ca="1" si="150"/>
        <v>1997.400515545387</v>
      </c>
    </row>
    <row r="858" spans="19:29">
      <c r="S858" s="418">
        <f t="shared" si="151"/>
        <v>8.5399999999998624</v>
      </c>
      <c r="T858" s="418">
        <f t="shared" si="144"/>
        <v>0.77398715588030031</v>
      </c>
      <c r="U858" s="418">
        <f t="shared" ca="1" si="145"/>
        <v>1</v>
      </c>
      <c r="V858" s="418">
        <f t="shared" ca="1" si="152"/>
        <v>6.6894446859569072</v>
      </c>
      <c r="W858" s="418">
        <f t="shared" ca="1" si="153"/>
        <v>0</v>
      </c>
      <c r="X858" s="418">
        <f t="shared" ca="1" si="154"/>
        <v>6.6894446859569072</v>
      </c>
      <c r="Y858" s="418">
        <f t="shared" ca="1" si="146"/>
        <v>0</v>
      </c>
      <c r="Z858" s="418">
        <f t="shared" ca="1" si="147"/>
        <v>6.6894446859569072</v>
      </c>
      <c r="AA858" s="418">
        <f t="shared" ca="1" si="148"/>
        <v>2006.8334057870723</v>
      </c>
      <c r="AB858" s="418">
        <f t="shared" ca="1" si="149"/>
        <v>2006.8334057870723</v>
      </c>
      <c r="AC858" s="418">
        <f t="shared" ca="1" si="150"/>
        <v>2006.8334057870723</v>
      </c>
    </row>
    <row r="859" spans="19:29">
      <c r="S859" s="418">
        <f t="shared" si="151"/>
        <v>8.5499999999998622</v>
      </c>
      <c r="T859" s="418">
        <f t="shared" si="144"/>
        <v>0.77375499455947561</v>
      </c>
      <c r="U859" s="418">
        <f t="shared" ca="1" si="145"/>
        <v>1</v>
      </c>
      <c r="V859" s="418">
        <f t="shared" ca="1" si="152"/>
        <v>6.7210273814614219</v>
      </c>
      <c r="W859" s="418">
        <f t="shared" ca="1" si="153"/>
        <v>0</v>
      </c>
      <c r="X859" s="418">
        <f t="shared" ca="1" si="154"/>
        <v>6.7210273814614219</v>
      </c>
      <c r="Y859" s="418">
        <f t="shared" ca="1" si="146"/>
        <v>0</v>
      </c>
      <c r="Z859" s="418">
        <f t="shared" ca="1" si="147"/>
        <v>6.7210273814614219</v>
      </c>
      <c r="AA859" s="418">
        <f t="shared" ca="1" si="148"/>
        <v>2016.3082144384266</v>
      </c>
      <c r="AB859" s="418">
        <f t="shared" ca="1" si="149"/>
        <v>2016.3082144384266</v>
      </c>
      <c r="AC859" s="418">
        <f t="shared" ca="1" si="150"/>
        <v>2016.3082144384266</v>
      </c>
    </row>
    <row r="860" spans="19:29">
      <c r="S860" s="418">
        <f t="shared" si="151"/>
        <v>8.5599999999998619</v>
      </c>
      <c r="T860" s="418">
        <f t="shared" si="144"/>
        <v>0.77352290287660086</v>
      </c>
      <c r="U860" s="418">
        <f t="shared" ca="1" si="145"/>
        <v>1</v>
      </c>
      <c r="V860" s="418">
        <f t="shared" ca="1" si="152"/>
        <v>6.7527503429911313</v>
      </c>
      <c r="W860" s="418">
        <f t="shared" ca="1" si="153"/>
        <v>0</v>
      </c>
      <c r="X860" s="418">
        <f t="shared" ca="1" si="154"/>
        <v>6.7527503429911313</v>
      </c>
      <c r="Y860" s="418">
        <f t="shared" ca="1" si="146"/>
        <v>0</v>
      </c>
      <c r="Z860" s="418">
        <f t="shared" ca="1" si="147"/>
        <v>6.7527503429911313</v>
      </c>
      <c r="AA860" s="418">
        <f t="shared" ca="1" si="148"/>
        <v>2025.8251028973393</v>
      </c>
      <c r="AB860" s="418">
        <f t="shared" ca="1" si="149"/>
        <v>2025.8251028973393</v>
      </c>
      <c r="AC860" s="418">
        <f t="shared" ca="1" si="150"/>
        <v>2025.8251028973393</v>
      </c>
    </row>
    <row r="861" spans="19:29">
      <c r="S861" s="418">
        <f t="shared" si="151"/>
        <v>8.5699999999998617</v>
      </c>
      <c r="T861" s="418">
        <f t="shared" si="144"/>
        <v>0.77329088081078801</v>
      </c>
      <c r="U861" s="418">
        <f t="shared" ca="1" si="145"/>
        <v>1</v>
      </c>
      <c r="V861" s="418">
        <f t="shared" ca="1" si="152"/>
        <v>6.7846141098229715</v>
      </c>
      <c r="W861" s="418">
        <f t="shared" ca="1" si="153"/>
        <v>0</v>
      </c>
      <c r="X861" s="418">
        <f t="shared" ca="1" si="154"/>
        <v>6.7846141098229715</v>
      </c>
      <c r="Y861" s="418">
        <f t="shared" ca="1" si="146"/>
        <v>0</v>
      </c>
      <c r="Z861" s="418">
        <f t="shared" ca="1" si="147"/>
        <v>6.7846141098229715</v>
      </c>
      <c r="AA861" s="418">
        <f t="shared" ca="1" si="148"/>
        <v>2035.3842329468914</v>
      </c>
      <c r="AB861" s="418">
        <f t="shared" ca="1" si="149"/>
        <v>2035.3842329468914</v>
      </c>
      <c r="AC861" s="418">
        <f t="shared" ca="1" si="150"/>
        <v>2035.3842329468914</v>
      </c>
    </row>
    <row r="862" spans="19:29">
      <c r="S862" s="418">
        <f t="shared" si="151"/>
        <v>8.5799999999998615</v>
      </c>
      <c r="T862" s="418">
        <f t="shared" si="144"/>
        <v>0.77305892834115475</v>
      </c>
      <c r="U862" s="418">
        <f t="shared" ca="1" si="145"/>
        <v>1</v>
      </c>
      <c r="V862" s="418">
        <f t="shared" ca="1" si="152"/>
        <v>6.8166192225129523</v>
      </c>
      <c r="W862" s="418">
        <f t="shared" ca="1" si="153"/>
        <v>0</v>
      </c>
      <c r="X862" s="418">
        <f t="shared" ca="1" si="154"/>
        <v>6.8166192225129523</v>
      </c>
      <c r="Y862" s="418">
        <f t="shared" ca="1" si="146"/>
        <v>0</v>
      </c>
      <c r="Z862" s="418">
        <f t="shared" ca="1" si="147"/>
        <v>6.8166192225129523</v>
      </c>
      <c r="AA862" s="418">
        <f t="shared" ca="1" si="148"/>
        <v>2044.9857667538856</v>
      </c>
      <c r="AB862" s="418">
        <f t="shared" ca="1" si="149"/>
        <v>2044.9857667538856</v>
      </c>
      <c r="AC862" s="418">
        <f t="shared" ca="1" si="150"/>
        <v>2044.9857667538856</v>
      </c>
    </row>
    <row r="863" spans="19:29">
      <c r="S863" s="418">
        <f t="shared" si="151"/>
        <v>8.5899999999998613</v>
      </c>
      <c r="T863" s="418">
        <f t="shared" si="144"/>
        <v>0.77282704544682579</v>
      </c>
      <c r="U863" s="418">
        <f t="shared" ca="1" si="145"/>
        <v>1</v>
      </c>
      <c r="V863" s="418">
        <f t="shared" ca="1" si="152"/>
        <v>6.848766222891153</v>
      </c>
      <c r="W863" s="418">
        <f t="shared" ca="1" si="153"/>
        <v>0</v>
      </c>
      <c r="X863" s="418">
        <f t="shared" ca="1" si="154"/>
        <v>6.848766222891153</v>
      </c>
      <c r="Y863" s="418">
        <f t="shared" ca="1" si="146"/>
        <v>0</v>
      </c>
      <c r="Z863" s="418">
        <f t="shared" ca="1" si="147"/>
        <v>6.848766222891153</v>
      </c>
      <c r="AA863" s="418">
        <f t="shared" ca="1" si="148"/>
        <v>2054.6298668673458</v>
      </c>
      <c r="AB863" s="418">
        <f t="shared" ca="1" si="149"/>
        <v>2054.6298668673458</v>
      </c>
      <c r="AC863" s="418">
        <f t="shared" ca="1" si="150"/>
        <v>2054.6298668673458</v>
      </c>
    </row>
    <row r="864" spans="19:29">
      <c r="S864" s="418">
        <f t="shared" si="151"/>
        <v>8.5999999999998611</v>
      </c>
      <c r="T864" s="418">
        <f t="shared" si="144"/>
        <v>0.77259523210693126</v>
      </c>
      <c r="U864" s="418">
        <f t="shared" ca="1" si="145"/>
        <v>1</v>
      </c>
      <c r="V864" s="418">
        <f t="shared" ca="1" si="152"/>
        <v>6.8810556540566168</v>
      </c>
      <c r="W864" s="418">
        <f t="shared" ca="1" si="153"/>
        <v>0</v>
      </c>
      <c r="X864" s="418">
        <f t="shared" ca="1" si="154"/>
        <v>6.8810556540566168</v>
      </c>
      <c r="Y864" s="418">
        <f t="shared" ca="1" si="146"/>
        <v>0</v>
      </c>
      <c r="Z864" s="418">
        <f t="shared" ca="1" si="147"/>
        <v>6.8810556540566168</v>
      </c>
      <c r="AA864" s="418">
        <f t="shared" ca="1" si="148"/>
        <v>2064.3166962169848</v>
      </c>
      <c r="AB864" s="418">
        <f t="shared" ca="1" si="149"/>
        <v>2064.3166962169848</v>
      </c>
      <c r="AC864" s="418">
        <f t="shared" ca="1" si="150"/>
        <v>2064.3166962169848</v>
      </c>
    </row>
    <row r="865" spans="19:29">
      <c r="S865" s="418">
        <f t="shared" si="151"/>
        <v>8.6099999999998609</v>
      </c>
      <c r="T865" s="418">
        <f t="shared" si="144"/>
        <v>0.77236348830060819</v>
      </c>
      <c r="U865" s="418">
        <f t="shared" ca="1" si="145"/>
        <v>1</v>
      </c>
      <c r="V865" s="418">
        <f t="shared" ca="1" si="152"/>
        <v>6.9134880603721403</v>
      </c>
      <c r="W865" s="418">
        <f t="shared" ca="1" si="153"/>
        <v>0</v>
      </c>
      <c r="X865" s="418">
        <f t="shared" ca="1" si="154"/>
        <v>6.9134880603721403</v>
      </c>
      <c r="Y865" s="418">
        <f t="shared" ca="1" si="146"/>
        <v>0</v>
      </c>
      <c r="Z865" s="418">
        <f t="shared" ca="1" si="147"/>
        <v>6.9134880603721403</v>
      </c>
      <c r="AA865" s="418">
        <f t="shared" ca="1" si="148"/>
        <v>2074.0464181116422</v>
      </c>
      <c r="AB865" s="418">
        <f t="shared" ca="1" si="149"/>
        <v>2074.0464181116422</v>
      </c>
      <c r="AC865" s="418">
        <f t="shared" ca="1" si="150"/>
        <v>2074.0464181116422</v>
      </c>
    </row>
    <row r="866" spans="19:29">
      <c r="S866" s="418">
        <f t="shared" si="151"/>
        <v>8.6199999999998607</v>
      </c>
      <c r="T866" s="418">
        <f t="shared" si="144"/>
        <v>0.7721318140069996</v>
      </c>
      <c r="U866" s="418">
        <f t="shared" ca="1" si="145"/>
        <v>1</v>
      </c>
      <c r="V866" s="418">
        <f t="shared" ca="1" si="152"/>
        <v>6.9460639874589631</v>
      </c>
      <c r="W866" s="418">
        <f t="shared" ca="1" si="153"/>
        <v>0</v>
      </c>
      <c r="X866" s="418">
        <f t="shared" ca="1" si="154"/>
        <v>6.9460639874589631</v>
      </c>
      <c r="Y866" s="418">
        <f t="shared" ca="1" si="146"/>
        <v>0</v>
      </c>
      <c r="Z866" s="418">
        <f t="shared" ca="1" si="147"/>
        <v>6.9460639874589631</v>
      </c>
      <c r="AA866" s="418">
        <f t="shared" ca="1" si="148"/>
        <v>2083.8191962376891</v>
      </c>
      <c r="AB866" s="418">
        <f t="shared" ca="1" si="149"/>
        <v>2083.8191962376891</v>
      </c>
      <c r="AC866" s="418">
        <f t="shared" ca="1" si="150"/>
        <v>2083.8191962376891</v>
      </c>
    </row>
    <row r="867" spans="19:29">
      <c r="S867" s="418">
        <f t="shared" si="151"/>
        <v>8.6299999999998604</v>
      </c>
      <c r="T867" s="418">
        <f t="shared" si="144"/>
        <v>0.77190020920525482</v>
      </c>
      <c r="U867" s="418">
        <f t="shared" ca="1" si="145"/>
        <v>1</v>
      </c>
      <c r="V867" s="418">
        <f t="shared" ca="1" si="152"/>
        <v>6.9787839821913469</v>
      </c>
      <c r="W867" s="418">
        <f t="shared" ca="1" si="153"/>
        <v>0</v>
      </c>
      <c r="X867" s="418">
        <f t="shared" ca="1" si="154"/>
        <v>6.9787839821913469</v>
      </c>
      <c r="Y867" s="418">
        <f t="shared" ca="1" si="146"/>
        <v>0</v>
      </c>
      <c r="Z867" s="418">
        <f t="shared" ca="1" si="147"/>
        <v>6.9787839821913469</v>
      </c>
      <c r="AA867" s="418">
        <f t="shared" ca="1" si="148"/>
        <v>2093.6351946574041</v>
      </c>
      <c r="AB867" s="418">
        <f t="shared" ca="1" si="149"/>
        <v>2093.6351946574041</v>
      </c>
      <c r="AC867" s="418">
        <f t="shared" ca="1" si="150"/>
        <v>2093.6351946574041</v>
      </c>
    </row>
    <row r="868" spans="19:29">
      <c r="S868" s="418">
        <f t="shared" si="151"/>
        <v>8.6399999999998602</v>
      </c>
      <c r="T868" s="418">
        <f t="shared" si="144"/>
        <v>0.77166867387452942</v>
      </c>
      <c r="U868" s="418">
        <f t="shared" ca="1" si="145"/>
        <v>1</v>
      </c>
      <c r="V868" s="418">
        <f t="shared" ca="1" si="152"/>
        <v>7.0116485926910501</v>
      </c>
      <c r="W868" s="418">
        <f t="shared" ca="1" si="153"/>
        <v>0</v>
      </c>
      <c r="X868" s="418">
        <f t="shared" ca="1" si="154"/>
        <v>7.0116485926910501</v>
      </c>
      <c r="Y868" s="418">
        <f t="shared" ca="1" si="146"/>
        <v>0</v>
      </c>
      <c r="Z868" s="418">
        <f t="shared" ca="1" si="147"/>
        <v>7.0116485926910501</v>
      </c>
      <c r="AA868" s="418">
        <f t="shared" ca="1" si="148"/>
        <v>2103.4945778073152</v>
      </c>
      <c r="AB868" s="418">
        <f t="shared" ca="1" si="149"/>
        <v>2103.4945778073152</v>
      </c>
      <c r="AC868" s="418">
        <f t="shared" ca="1" si="150"/>
        <v>2103.4945778073152</v>
      </c>
    </row>
    <row r="869" spans="19:29">
      <c r="S869" s="418">
        <f t="shared" si="151"/>
        <v>8.64999999999986</v>
      </c>
      <c r="T869" s="418">
        <f t="shared" si="144"/>
        <v>0.77143720799398507</v>
      </c>
      <c r="U869" s="418">
        <f t="shared" ca="1" si="145"/>
        <v>1</v>
      </c>
      <c r="V869" s="418">
        <f t="shared" ca="1" si="152"/>
        <v>7.0446583683216977</v>
      </c>
      <c r="W869" s="418">
        <f t="shared" ca="1" si="153"/>
        <v>0</v>
      </c>
      <c r="X869" s="418">
        <f t="shared" ca="1" si="154"/>
        <v>7.0446583683216977</v>
      </c>
      <c r="Y869" s="418">
        <f t="shared" ca="1" si="146"/>
        <v>0</v>
      </c>
      <c r="Z869" s="418">
        <f t="shared" ca="1" si="147"/>
        <v>7.0446583683216977</v>
      </c>
      <c r="AA869" s="418">
        <f t="shared" ca="1" si="148"/>
        <v>2113.3975104965093</v>
      </c>
      <c r="AB869" s="418">
        <f t="shared" ca="1" si="149"/>
        <v>2113.3975104965093</v>
      </c>
      <c r="AC869" s="418">
        <f t="shared" ca="1" si="150"/>
        <v>2113.3975104965093</v>
      </c>
    </row>
    <row r="870" spans="19:29">
      <c r="S870" s="418">
        <f t="shared" si="151"/>
        <v>8.6599999999998598</v>
      </c>
      <c r="T870" s="418">
        <f t="shared" si="144"/>
        <v>0.77120581154279011</v>
      </c>
      <c r="U870" s="418">
        <f t="shared" ca="1" si="145"/>
        <v>1</v>
      </c>
      <c r="V870" s="418">
        <f t="shared" ca="1" si="152"/>
        <v>7.0778138596830411</v>
      </c>
      <c r="W870" s="418">
        <f t="shared" ca="1" si="153"/>
        <v>0</v>
      </c>
      <c r="X870" s="418">
        <f t="shared" ca="1" si="154"/>
        <v>7.0778138596830411</v>
      </c>
      <c r="Y870" s="418">
        <f t="shared" ca="1" si="146"/>
        <v>0</v>
      </c>
      <c r="Z870" s="418">
        <f t="shared" ca="1" si="147"/>
        <v>7.0778138596830411</v>
      </c>
      <c r="AA870" s="418">
        <f t="shared" ca="1" si="148"/>
        <v>2123.3441579049122</v>
      </c>
      <c r="AB870" s="418">
        <f t="shared" ca="1" si="149"/>
        <v>2123.3441579049122</v>
      </c>
      <c r="AC870" s="418">
        <f t="shared" ca="1" si="150"/>
        <v>2123.3441579049122</v>
      </c>
    </row>
    <row r="871" spans="19:29">
      <c r="S871" s="418">
        <f t="shared" si="151"/>
        <v>8.6699999999998596</v>
      </c>
      <c r="T871" s="418">
        <f t="shared" si="144"/>
        <v>0.77097448450011863</v>
      </c>
      <c r="U871" s="418">
        <f t="shared" ca="1" si="145"/>
        <v>1</v>
      </c>
      <c r="V871" s="418">
        <f t="shared" ca="1" si="152"/>
        <v>7.1111156186051092</v>
      </c>
      <c r="W871" s="418">
        <f t="shared" ca="1" si="153"/>
        <v>0</v>
      </c>
      <c r="X871" s="418">
        <f t="shared" ca="1" si="154"/>
        <v>7.1111156186051092</v>
      </c>
      <c r="Y871" s="418">
        <f t="shared" ca="1" si="146"/>
        <v>0</v>
      </c>
      <c r="Z871" s="418">
        <f t="shared" ca="1" si="147"/>
        <v>7.1111156186051092</v>
      </c>
      <c r="AA871" s="418">
        <f t="shared" ca="1" si="148"/>
        <v>2133.3346855815325</v>
      </c>
      <c r="AB871" s="418">
        <f t="shared" ca="1" si="149"/>
        <v>2133.3346855815325</v>
      </c>
      <c r="AC871" s="418">
        <f t="shared" ca="1" si="150"/>
        <v>2133.3346855815325</v>
      </c>
    </row>
    <row r="872" spans="19:29">
      <c r="S872" s="418">
        <f t="shared" si="151"/>
        <v>8.6799999999998594</v>
      </c>
      <c r="T872" s="418">
        <f t="shared" si="144"/>
        <v>0.77074322684515129</v>
      </c>
      <c r="U872" s="418">
        <f t="shared" ca="1" si="145"/>
        <v>1</v>
      </c>
      <c r="V872" s="418">
        <f t="shared" ca="1" si="152"/>
        <v>7.1445641981422527</v>
      </c>
      <c r="W872" s="418">
        <f t="shared" ca="1" si="153"/>
        <v>0</v>
      </c>
      <c r="X872" s="418">
        <f t="shared" ca="1" si="154"/>
        <v>7.1445641981422527</v>
      </c>
      <c r="Y872" s="418">
        <f t="shared" ca="1" si="146"/>
        <v>0</v>
      </c>
      <c r="Z872" s="418">
        <f t="shared" ca="1" si="147"/>
        <v>7.1445641981422527</v>
      </c>
      <c r="AA872" s="418">
        <f t="shared" ca="1" si="148"/>
        <v>2143.3692594426757</v>
      </c>
      <c r="AB872" s="418">
        <f t="shared" ca="1" si="149"/>
        <v>2143.3692594426757</v>
      </c>
      <c r="AC872" s="418">
        <f t="shared" ca="1" si="150"/>
        <v>2143.3692594426757</v>
      </c>
    </row>
    <row r="873" spans="19:29">
      <c r="S873" s="418">
        <f t="shared" si="151"/>
        <v>8.6899999999998592</v>
      </c>
      <c r="T873" s="418">
        <f t="shared" si="144"/>
        <v>0.77051203855707484</v>
      </c>
      <c r="U873" s="418">
        <f t="shared" ca="1" si="145"/>
        <v>1</v>
      </c>
      <c r="V873" s="418">
        <f t="shared" ca="1" si="152"/>
        <v>7.1781601525670737</v>
      </c>
      <c r="W873" s="418">
        <f t="shared" ca="1" si="153"/>
        <v>0</v>
      </c>
      <c r="X873" s="418">
        <f t="shared" ca="1" si="154"/>
        <v>7.1781601525670737</v>
      </c>
      <c r="Y873" s="418">
        <f t="shared" ca="1" si="146"/>
        <v>0</v>
      </c>
      <c r="Z873" s="418">
        <f t="shared" ca="1" si="147"/>
        <v>7.1781601525670737</v>
      </c>
      <c r="AA873" s="418">
        <f t="shared" ca="1" si="148"/>
        <v>2153.448045770122</v>
      </c>
      <c r="AB873" s="418">
        <f t="shared" ca="1" si="149"/>
        <v>2153.448045770122</v>
      </c>
      <c r="AC873" s="418">
        <f t="shared" ca="1" si="150"/>
        <v>2153.448045770122</v>
      </c>
    </row>
    <row r="874" spans="19:29">
      <c r="S874" s="418">
        <f t="shared" si="151"/>
        <v>8.699999999999859</v>
      </c>
      <c r="T874" s="418">
        <f t="shared" si="144"/>
        <v>0.77028091961508238</v>
      </c>
      <c r="U874" s="418">
        <f t="shared" ca="1" si="145"/>
        <v>1</v>
      </c>
      <c r="V874" s="418">
        <f t="shared" ca="1" si="152"/>
        <v>7.2119040373642465</v>
      </c>
      <c r="W874" s="418">
        <f t="shared" ca="1" si="153"/>
        <v>0</v>
      </c>
      <c r="X874" s="418">
        <f t="shared" ca="1" si="154"/>
        <v>7.2119040373642465</v>
      </c>
      <c r="Y874" s="418">
        <f t="shared" ca="1" si="146"/>
        <v>0</v>
      </c>
      <c r="Z874" s="418">
        <f t="shared" ca="1" si="147"/>
        <v>7.2119040373642465</v>
      </c>
      <c r="AA874" s="418">
        <f t="shared" ca="1" si="148"/>
        <v>2163.5712112092738</v>
      </c>
      <c r="AB874" s="418">
        <f t="shared" ca="1" si="149"/>
        <v>2163.5712112092738</v>
      </c>
      <c r="AC874" s="418">
        <f t="shared" ca="1" si="150"/>
        <v>2163.5712112092738</v>
      </c>
    </row>
    <row r="875" spans="19:29">
      <c r="S875" s="418">
        <f t="shared" si="151"/>
        <v>8.7099999999998587</v>
      </c>
      <c r="T875" s="418">
        <f t="shared" si="144"/>
        <v>0.77004986999837322</v>
      </c>
      <c r="U875" s="418">
        <f t="shared" ca="1" si="145"/>
        <v>1</v>
      </c>
      <c r="V875" s="418">
        <f t="shared" ca="1" si="152"/>
        <v>7.2457964092242282</v>
      </c>
      <c r="W875" s="418">
        <f t="shared" ca="1" si="153"/>
        <v>0</v>
      </c>
      <c r="X875" s="418">
        <f t="shared" ca="1" si="154"/>
        <v>7.2457964092242282</v>
      </c>
      <c r="Y875" s="418">
        <f t="shared" ca="1" si="146"/>
        <v>0</v>
      </c>
      <c r="Z875" s="418">
        <f t="shared" ca="1" si="147"/>
        <v>7.2457964092242282</v>
      </c>
      <c r="AA875" s="418">
        <f t="shared" ca="1" si="148"/>
        <v>2173.7389227672684</v>
      </c>
      <c r="AB875" s="418">
        <f t="shared" ca="1" si="149"/>
        <v>2173.7389227672684</v>
      </c>
      <c r="AC875" s="418">
        <f t="shared" ca="1" si="150"/>
        <v>2173.7389227672684</v>
      </c>
    </row>
    <row r="876" spans="19:29">
      <c r="S876" s="418">
        <f t="shared" si="151"/>
        <v>8.7199999999998585</v>
      </c>
      <c r="T876" s="418">
        <f t="shared" si="144"/>
        <v>0.76981888968615297</v>
      </c>
      <c r="U876" s="418">
        <f t="shared" ca="1" si="145"/>
        <v>1</v>
      </c>
      <c r="V876" s="418">
        <f t="shared" ca="1" si="152"/>
        <v>7.2798378260368528</v>
      </c>
      <c r="W876" s="418">
        <f t="shared" ca="1" si="153"/>
        <v>0</v>
      </c>
      <c r="X876" s="418">
        <f t="shared" ca="1" si="154"/>
        <v>7.2798378260368528</v>
      </c>
      <c r="Y876" s="418">
        <f t="shared" ca="1" si="146"/>
        <v>0</v>
      </c>
      <c r="Z876" s="418">
        <f t="shared" ca="1" si="147"/>
        <v>7.2798378260368528</v>
      </c>
      <c r="AA876" s="418">
        <f t="shared" ca="1" si="148"/>
        <v>2183.9513478110557</v>
      </c>
      <c r="AB876" s="418">
        <f t="shared" ca="1" si="149"/>
        <v>2183.9513478110557</v>
      </c>
      <c r="AC876" s="418">
        <f t="shared" ca="1" si="150"/>
        <v>2183.9513478110557</v>
      </c>
    </row>
    <row r="877" spans="19:29">
      <c r="S877" s="418">
        <f t="shared" si="151"/>
        <v>8.7299999999998583</v>
      </c>
      <c r="T877" s="418">
        <f t="shared" si="144"/>
        <v>0.76958797865763318</v>
      </c>
      <c r="U877" s="418">
        <f t="shared" ca="1" si="145"/>
        <v>1</v>
      </c>
      <c r="V877" s="418">
        <f t="shared" ca="1" si="152"/>
        <v>7.3140288468848125</v>
      </c>
      <c r="W877" s="418">
        <f t="shared" ca="1" si="153"/>
        <v>0</v>
      </c>
      <c r="X877" s="418">
        <f t="shared" ca="1" si="154"/>
        <v>7.3140288468848125</v>
      </c>
      <c r="Y877" s="418">
        <f t="shared" ca="1" si="146"/>
        <v>0</v>
      </c>
      <c r="Z877" s="418">
        <f t="shared" ca="1" si="147"/>
        <v>7.3140288468848125</v>
      </c>
      <c r="AA877" s="418">
        <f t="shared" ca="1" si="148"/>
        <v>2194.2086540654436</v>
      </c>
      <c r="AB877" s="418">
        <f t="shared" ca="1" si="149"/>
        <v>2194.2086540654436</v>
      </c>
      <c r="AC877" s="418">
        <f t="shared" ca="1" si="150"/>
        <v>2194.2086540654436</v>
      </c>
    </row>
    <row r="878" spans="19:29">
      <c r="S878" s="418">
        <f t="shared" si="151"/>
        <v>8.7399999999998581</v>
      </c>
      <c r="T878" s="418">
        <f t="shared" si="144"/>
        <v>0.76935713689203211</v>
      </c>
      <c r="U878" s="418">
        <f t="shared" ca="1" si="145"/>
        <v>1</v>
      </c>
      <c r="V878" s="418">
        <f t="shared" ca="1" si="152"/>
        <v>7.3483700320370255</v>
      </c>
      <c r="W878" s="418">
        <f t="shared" ca="1" si="153"/>
        <v>0</v>
      </c>
      <c r="X878" s="418">
        <f t="shared" ca="1" si="154"/>
        <v>7.3483700320370255</v>
      </c>
      <c r="Y878" s="418">
        <f t="shared" ca="1" si="146"/>
        <v>0</v>
      </c>
      <c r="Z878" s="418">
        <f t="shared" ca="1" si="147"/>
        <v>7.3483700320370255</v>
      </c>
      <c r="AA878" s="418">
        <f t="shared" ca="1" si="148"/>
        <v>2204.5110096111075</v>
      </c>
      <c r="AB878" s="418">
        <f t="shared" ca="1" si="149"/>
        <v>2204.5110096111075</v>
      </c>
      <c r="AC878" s="418">
        <f t="shared" ca="1" si="150"/>
        <v>2204.5110096111075</v>
      </c>
    </row>
    <row r="879" spans="19:29">
      <c r="S879" s="418">
        <f t="shared" si="151"/>
        <v>8.7499999999998579</v>
      </c>
      <c r="T879" s="418">
        <f t="shared" si="144"/>
        <v>0.76912636436857373</v>
      </c>
      <c r="U879" s="418">
        <f t="shared" ca="1" si="145"/>
        <v>1</v>
      </c>
      <c r="V879" s="418">
        <f t="shared" ca="1" si="152"/>
        <v>7.3828619429418882</v>
      </c>
      <c r="W879" s="418">
        <f t="shared" ca="1" si="153"/>
        <v>0</v>
      </c>
      <c r="X879" s="418">
        <f t="shared" ca="1" si="154"/>
        <v>7.3828619429418882</v>
      </c>
      <c r="Y879" s="418">
        <f t="shared" ca="1" si="146"/>
        <v>0</v>
      </c>
      <c r="Z879" s="418">
        <f t="shared" ca="1" si="147"/>
        <v>7.3828619429418882</v>
      </c>
      <c r="AA879" s="418">
        <f t="shared" ca="1" si="148"/>
        <v>2214.8585828825667</v>
      </c>
      <c r="AB879" s="418">
        <f t="shared" ca="1" si="149"/>
        <v>2214.8585828825667</v>
      </c>
      <c r="AC879" s="418">
        <f t="shared" ca="1" si="150"/>
        <v>2214.8585828825667</v>
      </c>
    </row>
    <row r="880" spans="19:29">
      <c r="S880" s="418">
        <f t="shared" si="151"/>
        <v>8.7599999999998577</v>
      </c>
      <c r="T880" s="418">
        <f t="shared" si="144"/>
        <v>0.76889566106648888</v>
      </c>
      <c r="U880" s="418">
        <f t="shared" ca="1" si="145"/>
        <v>1</v>
      </c>
      <c r="V880" s="418">
        <f t="shared" ca="1" si="152"/>
        <v>7.4175051422204081</v>
      </c>
      <c r="W880" s="418">
        <f t="shared" ca="1" si="153"/>
        <v>0</v>
      </c>
      <c r="X880" s="418">
        <f t="shared" ca="1" si="154"/>
        <v>7.4175051422204081</v>
      </c>
      <c r="Y880" s="418">
        <f t="shared" ca="1" si="146"/>
        <v>0</v>
      </c>
      <c r="Z880" s="418">
        <f t="shared" ca="1" si="147"/>
        <v>7.4175051422204081</v>
      </c>
      <c r="AA880" s="418">
        <f t="shared" ca="1" si="148"/>
        <v>2225.2515426661225</v>
      </c>
      <c r="AB880" s="418">
        <f t="shared" ca="1" si="149"/>
        <v>2225.2515426661225</v>
      </c>
      <c r="AC880" s="418">
        <f t="shared" ca="1" si="150"/>
        <v>2225.2515426661225</v>
      </c>
    </row>
    <row r="881" spans="19:29">
      <c r="S881" s="418">
        <f t="shared" si="151"/>
        <v>8.7699999999998575</v>
      </c>
      <c r="T881" s="418">
        <f t="shared" si="144"/>
        <v>0.76866502696501382</v>
      </c>
      <c r="U881" s="418">
        <f t="shared" ca="1" si="145"/>
        <v>1</v>
      </c>
      <c r="V881" s="418">
        <f t="shared" ca="1" si="152"/>
        <v>7.4523001936592239</v>
      </c>
      <c r="W881" s="418">
        <f t="shared" ca="1" si="153"/>
        <v>0</v>
      </c>
      <c r="X881" s="418">
        <f t="shared" ca="1" si="154"/>
        <v>7.4523001936592239</v>
      </c>
      <c r="Y881" s="418">
        <f t="shared" ca="1" si="146"/>
        <v>0</v>
      </c>
      <c r="Z881" s="418">
        <f t="shared" ca="1" si="147"/>
        <v>7.4523001936592239</v>
      </c>
      <c r="AA881" s="418">
        <f t="shared" ca="1" si="148"/>
        <v>2235.6900580977672</v>
      </c>
      <c r="AB881" s="418">
        <f t="shared" ca="1" si="149"/>
        <v>2235.6900580977672</v>
      </c>
      <c r="AC881" s="418">
        <f t="shared" ca="1" si="150"/>
        <v>2235.6900580977672</v>
      </c>
    </row>
    <row r="882" spans="19:29">
      <c r="S882" s="418">
        <f t="shared" si="151"/>
        <v>8.7799999999998573</v>
      </c>
      <c r="T882" s="418">
        <f t="shared" si="144"/>
        <v>0.76843446204339183</v>
      </c>
      <c r="U882" s="418">
        <f t="shared" ca="1" si="145"/>
        <v>1</v>
      </c>
      <c r="V882" s="418">
        <f t="shared" ca="1" si="152"/>
        <v>7.4872476622035027</v>
      </c>
      <c r="W882" s="418">
        <f t="shared" ca="1" si="153"/>
        <v>0</v>
      </c>
      <c r="X882" s="418">
        <f t="shared" ca="1" si="154"/>
        <v>7.4872476622035027</v>
      </c>
      <c r="Y882" s="418">
        <f t="shared" ca="1" si="146"/>
        <v>0</v>
      </c>
      <c r="Z882" s="418">
        <f t="shared" ca="1" si="147"/>
        <v>7.4872476622035027</v>
      </c>
      <c r="AA882" s="418">
        <f t="shared" ca="1" si="148"/>
        <v>2246.1742986610507</v>
      </c>
      <c r="AB882" s="418">
        <f t="shared" ca="1" si="149"/>
        <v>2246.1742986610507</v>
      </c>
      <c r="AC882" s="418">
        <f t="shared" ca="1" si="150"/>
        <v>2246.1742986610507</v>
      </c>
    </row>
    <row r="883" spans="19:29">
      <c r="S883" s="418">
        <f t="shared" si="151"/>
        <v>8.789999999999857</v>
      </c>
      <c r="T883" s="418">
        <f t="shared" si="144"/>
        <v>0.76820396628087195</v>
      </c>
      <c r="U883" s="418">
        <f t="shared" ca="1" si="145"/>
        <v>1</v>
      </c>
      <c r="V883" s="418">
        <f t="shared" ca="1" si="152"/>
        <v>7.5223481139497217</v>
      </c>
      <c r="W883" s="418">
        <f t="shared" ca="1" si="153"/>
        <v>0</v>
      </c>
      <c r="X883" s="418">
        <f t="shared" ca="1" si="154"/>
        <v>7.5223481139497217</v>
      </c>
      <c r="Y883" s="418">
        <f t="shared" ca="1" si="146"/>
        <v>0</v>
      </c>
      <c r="Z883" s="418">
        <f t="shared" ca="1" si="147"/>
        <v>7.5223481139497217</v>
      </c>
      <c r="AA883" s="418">
        <f t="shared" ca="1" si="148"/>
        <v>2256.7044341849164</v>
      </c>
      <c r="AB883" s="418">
        <f t="shared" ca="1" si="149"/>
        <v>2256.7044341849164</v>
      </c>
      <c r="AC883" s="418">
        <f t="shared" ca="1" si="150"/>
        <v>2256.7044341849164</v>
      </c>
    </row>
    <row r="884" spans="19:29">
      <c r="S884" s="418">
        <f t="shared" si="151"/>
        <v>8.7999999999998568</v>
      </c>
      <c r="T884" s="418">
        <f t="shared" si="144"/>
        <v>0.76797353965670945</v>
      </c>
      <c r="U884" s="418">
        <f t="shared" ca="1" si="145"/>
        <v>1</v>
      </c>
      <c r="V884" s="418">
        <f t="shared" ca="1" si="152"/>
        <v>7.5576021161383267</v>
      </c>
      <c r="W884" s="418">
        <f t="shared" ca="1" si="153"/>
        <v>0</v>
      </c>
      <c r="X884" s="418">
        <f t="shared" ca="1" si="154"/>
        <v>7.5576021161383267</v>
      </c>
      <c r="Y884" s="418">
        <f t="shared" ca="1" si="146"/>
        <v>0</v>
      </c>
      <c r="Z884" s="418">
        <f t="shared" ca="1" si="147"/>
        <v>7.5576021161383267</v>
      </c>
      <c r="AA884" s="418">
        <f t="shared" ca="1" si="148"/>
        <v>2267.2806348414979</v>
      </c>
      <c r="AB884" s="418">
        <f t="shared" ca="1" si="149"/>
        <v>2267.2806348414979</v>
      </c>
      <c r="AC884" s="418">
        <f t="shared" ca="1" si="150"/>
        <v>2267.2806348414979</v>
      </c>
    </row>
    <row r="885" spans="19:29">
      <c r="S885" s="418">
        <f t="shared" si="151"/>
        <v>8.8099999999998566</v>
      </c>
      <c r="T885" s="418">
        <f t="shared" si="144"/>
        <v>0.76774318215016613</v>
      </c>
      <c r="U885" s="418">
        <f t="shared" ca="1" si="145"/>
        <v>1</v>
      </c>
      <c r="V885" s="418">
        <f t="shared" ca="1" si="152"/>
        <v>7.5930102371462738</v>
      </c>
      <c r="W885" s="418">
        <f t="shared" ca="1" si="153"/>
        <v>0</v>
      </c>
      <c r="X885" s="418">
        <f t="shared" ca="1" si="154"/>
        <v>7.5930102371462738</v>
      </c>
      <c r="Y885" s="418">
        <f t="shared" ca="1" si="146"/>
        <v>0</v>
      </c>
      <c r="Z885" s="418">
        <f t="shared" ca="1" si="147"/>
        <v>7.5930102371462738</v>
      </c>
      <c r="AA885" s="418">
        <f t="shared" ca="1" si="148"/>
        <v>2277.9030711438822</v>
      </c>
      <c r="AB885" s="418">
        <f t="shared" ca="1" si="149"/>
        <v>2277.9030711438822</v>
      </c>
      <c r="AC885" s="418">
        <f t="shared" ca="1" si="150"/>
        <v>2277.9030711438822</v>
      </c>
    </row>
    <row r="886" spans="19:29">
      <c r="S886" s="418">
        <f t="shared" si="151"/>
        <v>8.8199999999998564</v>
      </c>
      <c r="T886" s="418">
        <f t="shared" si="144"/>
        <v>0.76751289374050968</v>
      </c>
      <c r="U886" s="418">
        <f t="shared" ca="1" si="145"/>
        <v>1</v>
      </c>
      <c r="V886" s="418">
        <f t="shared" ca="1" si="152"/>
        <v>7.6285730464794463</v>
      </c>
      <c r="W886" s="418">
        <f t="shared" ca="1" si="153"/>
        <v>0</v>
      </c>
      <c r="X886" s="418">
        <f t="shared" ca="1" si="154"/>
        <v>7.6285730464794463</v>
      </c>
      <c r="Y886" s="418">
        <f t="shared" ca="1" si="146"/>
        <v>0</v>
      </c>
      <c r="Z886" s="418">
        <f t="shared" ca="1" si="147"/>
        <v>7.6285730464794463</v>
      </c>
      <c r="AA886" s="418">
        <f t="shared" ca="1" si="148"/>
        <v>2288.5719139438338</v>
      </c>
      <c r="AB886" s="418">
        <f t="shared" ca="1" si="149"/>
        <v>2288.5719139438338</v>
      </c>
      <c r="AC886" s="418">
        <f t="shared" ca="1" si="150"/>
        <v>2288.5719139438338</v>
      </c>
    </row>
    <row r="887" spans="19:29">
      <c r="S887" s="418">
        <f t="shared" si="151"/>
        <v>8.8299999999998562</v>
      </c>
      <c r="T887" s="418">
        <f t="shared" si="144"/>
        <v>0.76728267440701425</v>
      </c>
      <c r="U887" s="418">
        <f t="shared" ca="1" si="145"/>
        <v>1</v>
      </c>
      <c r="V887" s="418">
        <f t="shared" ca="1" si="152"/>
        <v>7.6642911147649491</v>
      </c>
      <c r="W887" s="418">
        <f t="shared" ca="1" si="153"/>
        <v>0</v>
      </c>
      <c r="X887" s="418">
        <f t="shared" ca="1" si="154"/>
        <v>7.6642911147649491</v>
      </c>
      <c r="Y887" s="418">
        <f t="shared" ca="1" si="146"/>
        <v>0</v>
      </c>
      <c r="Z887" s="418">
        <f t="shared" ca="1" si="147"/>
        <v>7.6642911147649491</v>
      </c>
      <c r="AA887" s="418">
        <f t="shared" ca="1" si="148"/>
        <v>2299.2873344294849</v>
      </c>
      <c r="AB887" s="418">
        <f t="shared" ca="1" si="149"/>
        <v>2299.2873344294849</v>
      </c>
      <c r="AC887" s="418">
        <f t="shared" ca="1" si="150"/>
        <v>2299.2873344294849</v>
      </c>
    </row>
    <row r="888" spans="19:29">
      <c r="S888" s="418">
        <f t="shared" si="151"/>
        <v>8.839999999999856</v>
      </c>
      <c r="T888" s="418">
        <f t="shared" si="144"/>
        <v>0.76705252412895997</v>
      </c>
      <c r="U888" s="418">
        <f t="shared" ca="1" si="145"/>
        <v>1</v>
      </c>
      <c r="V888" s="418">
        <f t="shared" ca="1" si="152"/>
        <v>7.7001650137432796</v>
      </c>
      <c r="W888" s="418">
        <f t="shared" ca="1" si="153"/>
        <v>0</v>
      </c>
      <c r="X888" s="418">
        <f t="shared" ca="1" si="154"/>
        <v>7.7001650137432796</v>
      </c>
      <c r="Y888" s="418">
        <f t="shared" ca="1" si="146"/>
        <v>0</v>
      </c>
      <c r="Z888" s="418">
        <f t="shared" ca="1" si="147"/>
        <v>7.7001650137432796</v>
      </c>
      <c r="AA888" s="418">
        <f t="shared" ca="1" si="148"/>
        <v>2310.0495041229838</v>
      </c>
      <c r="AB888" s="418">
        <f t="shared" ca="1" si="149"/>
        <v>2310.0495041229838</v>
      </c>
      <c r="AC888" s="418">
        <f t="shared" ca="1" si="150"/>
        <v>2310.0495041229838</v>
      </c>
    </row>
    <row r="889" spans="19:29">
      <c r="S889" s="418">
        <f t="shared" si="151"/>
        <v>8.8499999999998558</v>
      </c>
      <c r="T889" s="418">
        <f t="shared" si="144"/>
        <v>0.76682244288563339</v>
      </c>
      <c r="U889" s="418">
        <f t="shared" ca="1" si="145"/>
        <v>1</v>
      </c>
      <c r="V889" s="418">
        <f t="shared" ca="1" si="152"/>
        <v>7.7361953162603765</v>
      </c>
      <c r="W889" s="418">
        <f t="shared" ca="1" si="153"/>
        <v>0</v>
      </c>
      <c r="X889" s="418">
        <f t="shared" ca="1" si="154"/>
        <v>7.7361953162603765</v>
      </c>
      <c r="Y889" s="418">
        <f t="shared" ca="1" si="146"/>
        <v>0</v>
      </c>
      <c r="Z889" s="418">
        <f t="shared" ca="1" si="147"/>
        <v>7.7361953162603765</v>
      </c>
      <c r="AA889" s="418">
        <f t="shared" ca="1" si="148"/>
        <v>2320.8585948781129</v>
      </c>
      <c r="AB889" s="418">
        <f t="shared" ca="1" si="149"/>
        <v>2320.8585948781129</v>
      </c>
      <c r="AC889" s="418">
        <f t="shared" ca="1" si="150"/>
        <v>2320.8585948781129</v>
      </c>
    </row>
    <row r="890" spans="19:29">
      <c r="S890" s="418">
        <f t="shared" si="151"/>
        <v>8.8599999999998555</v>
      </c>
      <c r="T890" s="418">
        <f t="shared" si="144"/>
        <v>0.76659243065632721</v>
      </c>
      <c r="U890" s="418">
        <f t="shared" ca="1" si="145"/>
        <v>1</v>
      </c>
      <c r="V890" s="418">
        <f t="shared" ca="1" si="152"/>
        <v>7.7723825962595399</v>
      </c>
      <c r="W890" s="418">
        <f t="shared" ca="1" si="153"/>
        <v>0</v>
      </c>
      <c r="X890" s="418">
        <f t="shared" ca="1" si="154"/>
        <v>7.7723825962595399</v>
      </c>
      <c r="Y890" s="418">
        <f t="shared" ca="1" si="146"/>
        <v>0</v>
      </c>
      <c r="Z890" s="418">
        <f t="shared" ca="1" si="147"/>
        <v>7.7723825962595399</v>
      </c>
      <c r="AA890" s="418">
        <f t="shared" ca="1" si="148"/>
        <v>2331.714778877862</v>
      </c>
      <c r="AB890" s="418">
        <f t="shared" ca="1" si="149"/>
        <v>2331.714778877862</v>
      </c>
      <c r="AC890" s="418">
        <f t="shared" ca="1" si="150"/>
        <v>2331.714778877862</v>
      </c>
    </row>
    <row r="891" spans="19:29">
      <c r="S891" s="418">
        <f t="shared" si="151"/>
        <v>8.8699999999998553</v>
      </c>
      <c r="T891" s="418">
        <f t="shared" si="144"/>
        <v>0.7663624874203403</v>
      </c>
      <c r="U891" s="418">
        <f t="shared" ca="1" si="145"/>
        <v>1</v>
      </c>
      <c r="V891" s="418">
        <f t="shared" ca="1" si="152"/>
        <v>7.8087274287732278</v>
      </c>
      <c r="W891" s="418">
        <f t="shared" ca="1" si="153"/>
        <v>0</v>
      </c>
      <c r="X891" s="418">
        <f t="shared" ca="1" si="154"/>
        <v>7.8087274287732278</v>
      </c>
      <c r="Y891" s="418">
        <f t="shared" ca="1" si="146"/>
        <v>0</v>
      </c>
      <c r="Z891" s="418">
        <f t="shared" ca="1" si="147"/>
        <v>7.8087274287732278</v>
      </c>
      <c r="AA891" s="418">
        <f t="shared" ca="1" si="148"/>
        <v>2342.6182286319681</v>
      </c>
      <c r="AB891" s="418">
        <f t="shared" ca="1" si="149"/>
        <v>2342.6182286319681</v>
      </c>
      <c r="AC891" s="418">
        <f t="shared" ca="1" si="150"/>
        <v>2342.6182286319681</v>
      </c>
    </row>
    <row r="892" spans="19:29">
      <c r="S892" s="418">
        <f t="shared" si="151"/>
        <v>8.8799999999998551</v>
      </c>
      <c r="T892" s="418">
        <f t="shared" si="144"/>
        <v>0.76613261315697778</v>
      </c>
      <c r="U892" s="418">
        <f t="shared" ca="1" si="145"/>
        <v>1</v>
      </c>
      <c r="V892" s="418">
        <f t="shared" ca="1" si="152"/>
        <v>7.8452303899147244</v>
      </c>
      <c r="W892" s="418">
        <f t="shared" ca="1" si="153"/>
        <v>0</v>
      </c>
      <c r="X892" s="418">
        <f t="shared" ca="1" si="154"/>
        <v>7.8452303899147244</v>
      </c>
      <c r="Y892" s="418">
        <f t="shared" ca="1" si="146"/>
        <v>0</v>
      </c>
      <c r="Z892" s="418">
        <f t="shared" ca="1" si="147"/>
        <v>7.8452303899147244</v>
      </c>
      <c r="AA892" s="418">
        <f t="shared" ca="1" si="148"/>
        <v>2353.5691169744173</v>
      </c>
      <c r="AB892" s="418">
        <f t="shared" ca="1" si="149"/>
        <v>2353.5691169744173</v>
      </c>
      <c r="AC892" s="418">
        <f t="shared" ca="1" si="150"/>
        <v>2353.5691169744173</v>
      </c>
    </row>
    <row r="893" spans="19:29">
      <c r="S893" s="418">
        <f t="shared" si="151"/>
        <v>8.8899999999998549</v>
      </c>
      <c r="T893" s="418">
        <f t="shared" si="144"/>
        <v>0.76590280784555087</v>
      </c>
      <c r="U893" s="418">
        <f t="shared" ca="1" si="145"/>
        <v>1</v>
      </c>
      <c r="V893" s="418">
        <f t="shared" ca="1" si="152"/>
        <v>7.8818920568696793</v>
      </c>
      <c r="W893" s="418">
        <f t="shared" ca="1" si="153"/>
        <v>0</v>
      </c>
      <c r="X893" s="418">
        <f t="shared" ca="1" si="154"/>
        <v>7.8818920568696793</v>
      </c>
      <c r="Y893" s="418">
        <f t="shared" ca="1" si="146"/>
        <v>0</v>
      </c>
      <c r="Z893" s="418">
        <f t="shared" ca="1" si="147"/>
        <v>7.8818920568696793</v>
      </c>
      <c r="AA893" s="418">
        <f t="shared" ca="1" si="148"/>
        <v>2364.567617060904</v>
      </c>
      <c r="AB893" s="418">
        <f t="shared" ca="1" si="149"/>
        <v>2364.567617060904</v>
      </c>
      <c r="AC893" s="418">
        <f t="shared" ca="1" si="150"/>
        <v>2364.567617060904</v>
      </c>
    </row>
    <row r="894" spans="19:29">
      <c r="S894" s="418">
        <f t="shared" si="151"/>
        <v>8.8999999999998547</v>
      </c>
      <c r="T894" s="418">
        <f t="shared" si="144"/>
        <v>0.76567307146537733</v>
      </c>
      <c r="U894" s="418">
        <f t="shared" ca="1" si="145"/>
        <v>1</v>
      </c>
      <c r="V894" s="418">
        <f t="shared" ca="1" si="152"/>
        <v>7.9187130078875221</v>
      </c>
      <c r="W894" s="418">
        <f t="shared" ca="1" si="153"/>
        <v>0</v>
      </c>
      <c r="X894" s="418">
        <f t="shared" ca="1" si="154"/>
        <v>7.9187130078875221</v>
      </c>
      <c r="Y894" s="418">
        <f t="shared" ca="1" si="146"/>
        <v>0</v>
      </c>
      <c r="Z894" s="418">
        <f t="shared" ca="1" si="147"/>
        <v>7.9187130078875221</v>
      </c>
      <c r="AA894" s="418">
        <f t="shared" ca="1" si="148"/>
        <v>2375.6139023662568</v>
      </c>
      <c r="AB894" s="418">
        <f t="shared" ca="1" si="149"/>
        <v>2375.6139023662568</v>
      </c>
      <c r="AC894" s="418">
        <f t="shared" ca="1" si="150"/>
        <v>2375.6139023662568</v>
      </c>
    </row>
    <row r="895" spans="19:29">
      <c r="S895" s="418">
        <f t="shared" si="151"/>
        <v>8.9099999999998545</v>
      </c>
      <c r="T895" s="418">
        <f t="shared" si="144"/>
        <v>0.76544340399578059</v>
      </c>
      <c r="U895" s="418">
        <f t="shared" ca="1" si="145"/>
        <v>1</v>
      </c>
      <c r="V895" s="418">
        <f t="shared" ca="1" si="152"/>
        <v>7.9556938222727398</v>
      </c>
      <c r="W895" s="418">
        <f t="shared" ca="1" si="153"/>
        <v>0</v>
      </c>
      <c r="X895" s="418">
        <f t="shared" ca="1" si="154"/>
        <v>7.9556938222727398</v>
      </c>
      <c r="Y895" s="418">
        <f t="shared" ca="1" si="146"/>
        <v>0</v>
      </c>
      <c r="Z895" s="418">
        <f t="shared" ca="1" si="147"/>
        <v>7.9556938222727398</v>
      </c>
      <c r="AA895" s="418">
        <f t="shared" ca="1" si="148"/>
        <v>2386.7081466818217</v>
      </c>
      <c r="AB895" s="418">
        <f t="shared" ca="1" si="149"/>
        <v>2386.7081466818217</v>
      </c>
      <c r="AC895" s="418">
        <f t="shared" ca="1" si="150"/>
        <v>2386.7081466818217</v>
      </c>
    </row>
    <row r="896" spans="19:29">
      <c r="S896" s="418">
        <f t="shared" si="151"/>
        <v>8.9199999999998543</v>
      </c>
      <c r="T896" s="418">
        <f t="shared" si="144"/>
        <v>0.76521380541609085</v>
      </c>
      <c r="U896" s="418">
        <f t="shared" ca="1" si="145"/>
        <v>1</v>
      </c>
      <c r="V896" s="418">
        <f t="shared" ca="1" si="152"/>
        <v>7.9928350803760306</v>
      </c>
      <c r="W896" s="418">
        <f t="shared" ca="1" si="153"/>
        <v>0</v>
      </c>
      <c r="X896" s="418">
        <f t="shared" ca="1" si="154"/>
        <v>7.9928350803760306</v>
      </c>
      <c r="Y896" s="418">
        <f t="shared" ca="1" si="146"/>
        <v>0</v>
      </c>
      <c r="Z896" s="418">
        <f t="shared" ca="1" si="147"/>
        <v>7.9928350803760306</v>
      </c>
      <c r="AA896" s="418">
        <f t="shared" ca="1" si="148"/>
        <v>2397.8505241128091</v>
      </c>
      <c r="AB896" s="418">
        <f t="shared" ca="1" si="149"/>
        <v>2397.8505241128091</v>
      </c>
      <c r="AC896" s="418">
        <f t="shared" ca="1" si="150"/>
        <v>2397.8505241128091</v>
      </c>
    </row>
    <row r="897" spans="19:29">
      <c r="S897" s="418">
        <f t="shared" si="151"/>
        <v>8.9299999999998541</v>
      </c>
      <c r="T897" s="418">
        <f t="shared" si="144"/>
        <v>0.76498427570564409</v>
      </c>
      <c r="U897" s="418">
        <f t="shared" ca="1" si="145"/>
        <v>1</v>
      </c>
      <c r="V897" s="418">
        <f t="shared" ca="1" si="152"/>
        <v>8.0301373635853235</v>
      </c>
      <c r="W897" s="418">
        <f t="shared" ca="1" si="153"/>
        <v>0</v>
      </c>
      <c r="X897" s="418">
        <f t="shared" ca="1" si="154"/>
        <v>8.0301373635853235</v>
      </c>
      <c r="Y897" s="418">
        <f t="shared" ca="1" si="146"/>
        <v>0</v>
      </c>
      <c r="Z897" s="418">
        <f t="shared" ca="1" si="147"/>
        <v>8.0301373635853235</v>
      </c>
      <c r="AA897" s="418">
        <f t="shared" ca="1" si="148"/>
        <v>2409.0412090755972</v>
      </c>
      <c r="AB897" s="418">
        <f t="shared" ca="1" si="149"/>
        <v>2409.0412090755972</v>
      </c>
      <c r="AC897" s="418">
        <f t="shared" ca="1" si="150"/>
        <v>2409.0412090755972</v>
      </c>
    </row>
    <row r="898" spans="19:29">
      <c r="S898" s="418">
        <f t="shared" si="151"/>
        <v>8.9399999999998538</v>
      </c>
      <c r="T898" s="418">
        <f t="shared" si="144"/>
        <v>0.7647548148437826</v>
      </c>
      <c r="U898" s="418">
        <f t="shared" ca="1" si="145"/>
        <v>1</v>
      </c>
      <c r="V898" s="418">
        <f t="shared" ca="1" si="152"/>
        <v>8.0676012543166653</v>
      </c>
      <c r="W898" s="418">
        <f t="shared" ca="1" si="153"/>
        <v>0</v>
      </c>
      <c r="X898" s="418">
        <f t="shared" ca="1" si="154"/>
        <v>8.0676012543166653</v>
      </c>
      <c r="Y898" s="418">
        <f t="shared" ca="1" si="146"/>
        <v>0</v>
      </c>
      <c r="Z898" s="418">
        <f t="shared" ca="1" si="147"/>
        <v>8.0676012543166653</v>
      </c>
      <c r="AA898" s="418">
        <f t="shared" ca="1" si="148"/>
        <v>2420.2803762949998</v>
      </c>
      <c r="AB898" s="418">
        <f t="shared" ca="1" si="149"/>
        <v>2420.2803762949998</v>
      </c>
      <c r="AC898" s="418">
        <f t="shared" ca="1" si="150"/>
        <v>2420.2803762949998</v>
      </c>
    </row>
    <row r="899" spans="19:29">
      <c r="S899" s="418">
        <f t="shared" si="151"/>
        <v>8.9499999999998536</v>
      </c>
      <c r="T899" s="418">
        <f t="shared" si="144"/>
        <v>0.76452542280985503</v>
      </c>
      <c r="U899" s="418">
        <f t="shared" ca="1" si="145"/>
        <v>1</v>
      </c>
      <c r="V899" s="418">
        <f t="shared" ca="1" si="152"/>
        <v>8.1052273360049707</v>
      </c>
      <c r="W899" s="418">
        <f t="shared" ca="1" si="153"/>
        <v>0</v>
      </c>
      <c r="X899" s="418">
        <f t="shared" ca="1" si="154"/>
        <v>8.1052273360049707</v>
      </c>
      <c r="Y899" s="418">
        <f t="shared" ca="1" si="146"/>
        <v>0</v>
      </c>
      <c r="Z899" s="418">
        <f t="shared" ca="1" si="147"/>
        <v>8.1052273360049707</v>
      </c>
      <c r="AA899" s="418">
        <f t="shared" ca="1" si="148"/>
        <v>2431.568200801491</v>
      </c>
      <c r="AB899" s="418">
        <f t="shared" ca="1" si="149"/>
        <v>2431.568200801491</v>
      </c>
      <c r="AC899" s="418">
        <f t="shared" ca="1" si="150"/>
        <v>2431.568200801491</v>
      </c>
    </row>
    <row r="900" spans="19:29">
      <c r="S900" s="418">
        <f t="shared" si="151"/>
        <v>8.9599999999998534</v>
      </c>
      <c r="T900" s="418">
        <f t="shared" si="144"/>
        <v>0.76429609958321598</v>
      </c>
      <c r="U900" s="418">
        <f t="shared" ca="1" si="145"/>
        <v>1</v>
      </c>
      <c r="V900" s="418">
        <f t="shared" ca="1" si="152"/>
        <v>8.143016193094649</v>
      </c>
      <c r="W900" s="418">
        <f t="shared" ca="1" si="153"/>
        <v>0</v>
      </c>
      <c r="X900" s="418">
        <f t="shared" ca="1" si="154"/>
        <v>8.143016193094649</v>
      </c>
      <c r="Y900" s="418">
        <f t="shared" ca="1" si="146"/>
        <v>0</v>
      </c>
      <c r="Z900" s="418">
        <f t="shared" ca="1" si="147"/>
        <v>8.143016193094649</v>
      </c>
      <c r="AA900" s="418">
        <f t="shared" ca="1" si="148"/>
        <v>2442.9048579283949</v>
      </c>
      <c r="AB900" s="418">
        <f t="shared" ca="1" si="149"/>
        <v>2442.9048579283949</v>
      </c>
      <c r="AC900" s="418">
        <f t="shared" ca="1" si="150"/>
        <v>2442.9048579283949</v>
      </c>
    </row>
    <row r="901" spans="19:29">
      <c r="S901" s="418">
        <f t="shared" si="151"/>
        <v>8.9699999999998532</v>
      </c>
      <c r="T901" s="418">
        <f t="shared" ref="T901:T964" si="155">EXP(-S901*$C$13)</f>
        <v>0.76406684514322643</v>
      </c>
      <c r="U901" s="418">
        <f t="shared" ref="U901:U964" ca="1" si="156">EXP($C$11*_xlfn.NORM.INV(RAND(),0,1))</f>
        <v>1</v>
      </c>
      <c r="V901" s="418">
        <f t="shared" ca="1" si="152"/>
        <v>8.1809684110300811</v>
      </c>
      <c r="W901" s="418">
        <f t="shared" ca="1" si="153"/>
        <v>0</v>
      </c>
      <c r="X901" s="418">
        <f t="shared" ca="1" si="154"/>
        <v>8.1809684110300811</v>
      </c>
      <c r="Y901" s="418">
        <f t="shared" ref="Y901:Y964" ca="1" si="157">IF(OR(X901&gt;$C$8,Y900=1),1,0)</f>
        <v>0</v>
      </c>
      <c r="Z901" s="418">
        <f t="shared" ref="Z901:Z964" ca="1" si="158">IF(Y901=0,V901,0)+IF(AND(Y901=1,Y900=0),V901*$C$9,0)+IF(AND(Y901=1,Y900=1),Z900*EXP($C$10*0.01),0)</f>
        <v>8.1809684110300811</v>
      </c>
      <c r="AA901" s="418">
        <f t="shared" ref="AA901:AA964" ca="1" si="159">V901*$C$12</f>
        <v>2454.2905233090241</v>
      </c>
      <c r="AB901" s="418">
        <f t="shared" ref="AB901:AB964" ca="1" si="160">X901*$C$12</f>
        <v>2454.2905233090241</v>
      </c>
      <c r="AC901" s="418">
        <f t="shared" ref="AC901:AC964" ca="1" si="161">Z901*$C$12</f>
        <v>2454.2905233090241</v>
      </c>
    </row>
    <row r="902" spans="19:29">
      <c r="S902" s="418">
        <f t="shared" ref="S902:S965" si="162">S901+0.01</f>
        <v>8.979999999999853</v>
      </c>
      <c r="T902" s="418">
        <f t="shared" si="155"/>
        <v>0.76383765946925342</v>
      </c>
      <c r="U902" s="418">
        <f t="shared" ca="1" si="156"/>
        <v>1</v>
      </c>
      <c r="V902" s="418">
        <f t="shared" ref="V902:V965" ca="1" si="163">V901*U901+$C$6*V901*(1-V901/IF($C$4&gt;0,$C$4,10000000))*0.01</f>
        <v>8.2190845762459706</v>
      </c>
      <c r="W902" s="418">
        <f t="shared" ref="W902:W965" ca="1" si="164">IF(OR(V902&gt;$C$7,W901=1),1,0)</f>
        <v>0</v>
      </c>
      <c r="X902" s="418">
        <f t="shared" ref="X902:X965" ca="1" si="165">IF(W902=0,V902,0)+IF(AND(W902=1,W901=0),V902*$C$9,0)+IF(AND(W902=1,W901=1),X901*EXP($C$10*0.01*U902),0)</f>
        <v>8.2190845762459706</v>
      </c>
      <c r="Y902" s="418">
        <f t="shared" ca="1" si="157"/>
        <v>0</v>
      </c>
      <c r="Z902" s="418">
        <f t="shared" ca="1" si="158"/>
        <v>8.2190845762459706</v>
      </c>
      <c r="AA902" s="418">
        <f t="shared" ca="1" si="159"/>
        <v>2465.725372873791</v>
      </c>
      <c r="AB902" s="418">
        <f t="shared" ca="1" si="160"/>
        <v>2465.725372873791</v>
      </c>
      <c r="AC902" s="418">
        <f t="shared" ca="1" si="161"/>
        <v>2465.725372873791</v>
      </c>
    </row>
    <row r="903" spans="19:29">
      <c r="S903" s="418">
        <f t="shared" si="162"/>
        <v>8.9899999999998528</v>
      </c>
      <c r="T903" s="418">
        <f t="shared" si="155"/>
        <v>0.76360854254067034</v>
      </c>
      <c r="U903" s="418">
        <f t="shared" ca="1" si="156"/>
        <v>1</v>
      </c>
      <c r="V903" s="418">
        <f t="shared" ca="1" si="163"/>
        <v>8.2573652761575556</v>
      </c>
      <c r="W903" s="418">
        <f t="shared" ca="1" si="164"/>
        <v>0</v>
      </c>
      <c r="X903" s="418">
        <f t="shared" ca="1" si="165"/>
        <v>8.2573652761575556</v>
      </c>
      <c r="Y903" s="418">
        <f t="shared" ca="1" si="157"/>
        <v>0</v>
      </c>
      <c r="Z903" s="418">
        <f t="shared" ca="1" si="158"/>
        <v>8.2573652761575556</v>
      </c>
      <c r="AA903" s="418">
        <f t="shared" ca="1" si="159"/>
        <v>2477.2095828472666</v>
      </c>
      <c r="AB903" s="418">
        <f t="shared" ca="1" si="160"/>
        <v>2477.2095828472666</v>
      </c>
      <c r="AC903" s="418">
        <f t="shared" ca="1" si="161"/>
        <v>2477.2095828472666</v>
      </c>
    </row>
    <row r="904" spans="19:29">
      <c r="S904" s="418">
        <f t="shared" si="162"/>
        <v>8.9999999999998526</v>
      </c>
      <c r="T904" s="418">
        <f t="shared" si="155"/>
        <v>0.76337949433685659</v>
      </c>
      <c r="U904" s="418">
        <f t="shared" ca="1" si="156"/>
        <v>1</v>
      </c>
      <c r="V904" s="418">
        <f t="shared" ca="1" si="163"/>
        <v>8.295811099150681</v>
      </c>
      <c r="W904" s="418">
        <f t="shared" ca="1" si="164"/>
        <v>0</v>
      </c>
      <c r="X904" s="418">
        <f t="shared" ca="1" si="165"/>
        <v>8.295811099150681</v>
      </c>
      <c r="Y904" s="418">
        <f t="shared" ca="1" si="157"/>
        <v>0</v>
      </c>
      <c r="Z904" s="418">
        <f t="shared" ca="1" si="158"/>
        <v>8.295811099150681</v>
      </c>
      <c r="AA904" s="418">
        <f t="shared" ca="1" si="159"/>
        <v>2488.7433297452044</v>
      </c>
      <c r="AB904" s="418">
        <f t="shared" ca="1" si="160"/>
        <v>2488.7433297452044</v>
      </c>
      <c r="AC904" s="418">
        <f t="shared" ca="1" si="161"/>
        <v>2488.7433297452044</v>
      </c>
    </row>
    <row r="905" spans="19:29">
      <c r="S905" s="418">
        <f t="shared" si="162"/>
        <v>9.0099999999998523</v>
      </c>
      <c r="T905" s="418">
        <f t="shared" si="155"/>
        <v>0.76315051483719787</v>
      </c>
      <c r="U905" s="418">
        <f t="shared" ca="1" si="156"/>
        <v>1</v>
      </c>
      <c r="V905" s="418">
        <f t="shared" ca="1" si="163"/>
        <v>8.3344226345717356</v>
      </c>
      <c r="W905" s="418">
        <f t="shared" ca="1" si="164"/>
        <v>0</v>
      </c>
      <c r="X905" s="418">
        <f t="shared" ca="1" si="165"/>
        <v>8.3344226345717356</v>
      </c>
      <c r="Y905" s="418">
        <f t="shared" ca="1" si="157"/>
        <v>0</v>
      </c>
      <c r="Z905" s="418">
        <f t="shared" ca="1" si="158"/>
        <v>8.3344226345717356</v>
      </c>
      <c r="AA905" s="418">
        <f t="shared" ca="1" si="159"/>
        <v>2500.3267903715205</v>
      </c>
      <c r="AB905" s="418">
        <f t="shared" ca="1" si="160"/>
        <v>2500.3267903715205</v>
      </c>
      <c r="AC905" s="418">
        <f t="shared" ca="1" si="161"/>
        <v>2500.3267903715205</v>
      </c>
    </row>
    <row r="906" spans="19:29">
      <c r="S906" s="418">
        <f t="shared" si="162"/>
        <v>9.0199999999998521</v>
      </c>
      <c r="T906" s="418">
        <f t="shared" si="155"/>
        <v>0.76292160402108589</v>
      </c>
      <c r="U906" s="418">
        <f t="shared" ca="1" si="156"/>
        <v>1</v>
      </c>
      <c r="V906" s="418">
        <f t="shared" ca="1" si="163"/>
        <v>8.3732004727174409</v>
      </c>
      <c r="W906" s="418">
        <f t="shared" ca="1" si="164"/>
        <v>0</v>
      </c>
      <c r="X906" s="418">
        <f t="shared" ca="1" si="165"/>
        <v>8.3732004727174409</v>
      </c>
      <c r="Y906" s="418">
        <f t="shared" ca="1" si="157"/>
        <v>0</v>
      </c>
      <c r="Z906" s="418">
        <f t="shared" ca="1" si="158"/>
        <v>8.3732004727174409</v>
      </c>
      <c r="AA906" s="418">
        <f t="shared" ca="1" si="159"/>
        <v>2511.9601418152324</v>
      </c>
      <c r="AB906" s="418">
        <f t="shared" ca="1" si="160"/>
        <v>2511.9601418152324</v>
      </c>
      <c r="AC906" s="418">
        <f t="shared" ca="1" si="161"/>
        <v>2511.9601418152324</v>
      </c>
    </row>
    <row r="907" spans="19:29">
      <c r="S907" s="418">
        <f t="shared" si="162"/>
        <v>9.0299999999998519</v>
      </c>
      <c r="T907" s="418">
        <f t="shared" si="155"/>
        <v>0.7626927618679189</v>
      </c>
      <c r="U907" s="418">
        <f t="shared" ca="1" si="156"/>
        <v>1</v>
      </c>
      <c r="V907" s="418">
        <f t="shared" ca="1" si="163"/>
        <v>8.4121452048245153</v>
      </c>
      <c r="W907" s="418">
        <f t="shared" ca="1" si="164"/>
        <v>0</v>
      </c>
      <c r="X907" s="418">
        <f t="shared" ca="1" si="165"/>
        <v>8.4121452048245153</v>
      </c>
      <c r="Y907" s="418">
        <f t="shared" ca="1" si="157"/>
        <v>0</v>
      </c>
      <c r="Z907" s="418">
        <f t="shared" ca="1" si="158"/>
        <v>8.4121452048245153</v>
      </c>
      <c r="AA907" s="418">
        <f t="shared" ca="1" si="159"/>
        <v>2523.6435614473544</v>
      </c>
      <c r="AB907" s="418">
        <f t="shared" ca="1" si="160"/>
        <v>2523.6435614473544</v>
      </c>
      <c r="AC907" s="418">
        <f t="shared" ca="1" si="161"/>
        <v>2523.6435614473544</v>
      </c>
    </row>
    <row r="908" spans="19:29">
      <c r="S908" s="418">
        <f t="shared" si="162"/>
        <v>9.0399999999998517</v>
      </c>
      <c r="T908" s="418">
        <f t="shared" si="155"/>
        <v>0.76246398835710094</v>
      </c>
      <c r="U908" s="418">
        <f t="shared" ca="1" si="156"/>
        <v>1</v>
      </c>
      <c r="V908" s="418">
        <f t="shared" ca="1" si="163"/>
        <v>8.451257423059177</v>
      </c>
      <c r="W908" s="418">
        <f t="shared" ca="1" si="164"/>
        <v>0</v>
      </c>
      <c r="X908" s="418">
        <f t="shared" ca="1" si="165"/>
        <v>8.451257423059177</v>
      </c>
      <c r="Y908" s="418">
        <f t="shared" ca="1" si="157"/>
        <v>0</v>
      </c>
      <c r="Z908" s="418">
        <f t="shared" ca="1" si="158"/>
        <v>8.451257423059177</v>
      </c>
      <c r="AA908" s="418">
        <f t="shared" ca="1" si="159"/>
        <v>2535.377226917753</v>
      </c>
      <c r="AB908" s="418">
        <f t="shared" ca="1" si="160"/>
        <v>2535.377226917753</v>
      </c>
      <c r="AC908" s="418">
        <f t="shared" ca="1" si="161"/>
        <v>2535.377226917753</v>
      </c>
    </row>
    <row r="909" spans="19:29">
      <c r="S909" s="418">
        <f t="shared" si="162"/>
        <v>9.0499999999998515</v>
      </c>
      <c r="T909" s="418">
        <f t="shared" si="155"/>
        <v>0.76223528346804248</v>
      </c>
      <c r="U909" s="418">
        <f t="shared" ca="1" si="156"/>
        <v>1</v>
      </c>
      <c r="V909" s="418">
        <f t="shared" ca="1" si="163"/>
        <v>8.4905377205065218</v>
      </c>
      <c r="W909" s="418">
        <f t="shared" ca="1" si="164"/>
        <v>0</v>
      </c>
      <c r="X909" s="418">
        <f t="shared" ca="1" si="165"/>
        <v>8.4905377205065218</v>
      </c>
      <c r="Y909" s="418">
        <f t="shared" ca="1" si="157"/>
        <v>0</v>
      </c>
      <c r="Z909" s="418">
        <f t="shared" ca="1" si="158"/>
        <v>8.4905377205065218</v>
      </c>
      <c r="AA909" s="418">
        <f t="shared" ca="1" si="159"/>
        <v>2547.1613161519567</v>
      </c>
      <c r="AB909" s="418">
        <f t="shared" ca="1" si="160"/>
        <v>2547.1613161519567</v>
      </c>
      <c r="AC909" s="418">
        <f t="shared" ca="1" si="161"/>
        <v>2547.1613161519567</v>
      </c>
    </row>
    <row r="910" spans="19:29">
      <c r="S910" s="418">
        <f t="shared" si="162"/>
        <v>9.0599999999998513</v>
      </c>
      <c r="T910" s="418">
        <f t="shared" si="155"/>
        <v>0.76200664718015998</v>
      </c>
      <c r="U910" s="418">
        <f t="shared" ca="1" si="156"/>
        <v>1</v>
      </c>
      <c r="V910" s="418">
        <f t="shared" ca="1" si="163"/>
        <v>8.5299866911597491</v>
      </c>
      <c r="W910" s="418">
        <f t="shared" ca="1" si="164"/>
        <v>0</v>
      </c>
      <c r="X910" s="418">
        <f t="shared" ca="1" si="165"/>
        <v>8.5299866911597491</v>
      </c>
      <c r="Y910" s="418">
        <f t="shared" ca="1" si="157"/>
        <v>0</v>
      </c>
      <c r="Z910" s="418">
        <f t="shared" ca="1" si="158"/>
        <v>8.5299866911597491</v>
      </c>
      <c r="AA910" s="418">
        <f t="shared" ca="1" si="159"/>
        <v>2558.9960073479247</v>
      </c>
      <c r="AB910" s="418">
        <f t="shared" ca="1" si="160"/>
        <v>2558.9960073479247</v>
      </c>
      <c r="AC910" s="418">
        <f t="shared" ca="1" si="161"/>
        <v>2558.9960073479247</v>
      </c>
    </row>
    <row r="911" spans="19:29">
      <c r="S911" s="418">
        <f t="shared" si="162"/>
        <v>9.0699999999998511</v>
      </c>
      <c r="T911" s="418">
        <f t="shared" si="155"/>
        <v>0.76177807947287635</v>
      </c>
      <c r="U911" s="418">
        <f t="shared" ca="1" si="156"/>
        <v>1</v>
      </c>
      <c r="V911" s="418">
        <f t="shared" ca="1" si="163"/>
        <v>8.5696049299092412</v>
      </c>
      <c r="W911" s="418">
        <f t="shared" ca="1" si="164"/>
        <v>0</v>
      </c>
      <c r="X911" s="418">
        <f t="shared" ca="1" si="165"/>
        <v>8.5696049299092412</v>
      </c>
      <c r="Y911" s="418">
        <f t="shared" ca="1" si="157"/>
        <v>0</v>
      </c>
      <c r="Z911" s="418">
        <f t="shared" ca="1" si="158"/>
        <v>8.5696049299092412</v>
      </c>
      <c r="AA911" s="418">
        <f t="shared" ca="1" si="159"/>
        <v>2570.8814789727721</v>
      </c>
      <c r="AB911" s="418">
        <f t="shared" ca="1" si="160"/>
        <v>2570.8814789727721</v>
      </c>
      <c r="AC911" s="418">
        <f t="shared" ca="1" si="161"/>
        <v>2570.8814789727721</v>
      </c>
    </row>
    <row r="912" spans="19:29">
      <c r="S912" s="418">
        <f t="shared" si="162"/>
        <v>9.0799999999998509</v>
      </c>
      <c r="T912" s="418">
        <f t="shared" si="155"/>
        <v>0.76154958032562026</v>
      </c>
      <c r="U912" s="418">
        <f t="shared" ca="1" si="156"/>
        <v>1</v>
      </c>
      <c r="V912" s="418">
        <f t="shared" ca="1" si="163"/>
        <v>8.6093930325315071</v>
      </c>
      <c r="W912" s="418">
        <f t="shared" ca="1" si="164"/>
        <v>0</v>
      </c>
      <c r="X912" s="418">
        <f t="shared" ca="1" si="165"/>
        <v>8.6093930325315071</v>
      </c>
      <c r="Y912" s="418">
        <f t="shared" ca="1" si="157"/>
        <v>0</v>
      </c>
      <c r="Z912" s="418">
        <f t="shared" ca="1" si="158"/>
        <v>8.6093930325315071</v>
      </c>
      <c r="AA912" s="418">
        <f t="shared" ca="1" si="159"/>
        <v>2582.817909759452</v>
      </c>
      <c r="AB912" s="418">
        <f t="shared" ca="1" si="160"/>
        <v>2582.817909759452</v>
      </c>
      <c r="AC912" s="418">
        <f t="shared" ca="1" si="161"/>
        <v>2582.817909759452</v>
      </c>
    </row>
    <row r="913" spans="19:29">
      <c r="S913" s="418">
        <f t="shared" si="162"/>
        <v>9.0899999999998506</v>
      </c>
      <c r="T913" s="418">
        <f t="shared" si="155"/>
        <v>0.76132114971782705</v>
      </c>
      <c r="U913" s="418">
        <f t="shared" ca="1" si="156"/>
        <v>1</v>
      </c>
      <c r="V913" s="418">
        <f t="shared" ca="1" si="163"/>
        <v>8.6493515956779721</v>
      </c>
      <c r="W913" s="418">
        <f t="shared" ca="1" si="164"/>
        <v>0</v>
      </c>
      <c r="X913" s="418">
        <f t="shared" ca="1" si="165"/>
        <v>8.6493515956779721</v>
      </c>
      <c r="Y913" s="418">
        <f t="shared" ca="1" si="157"/>
        <v>0</v>
      </c>
      <c r="Z913" s="418">
        <f t="shared" ca="1" si="158"/>
        <v>8.6493515956779721</v>
      </c>
      <c r="AA913" s="418">
        <f t="shared" ca="1" si="159"/>
        <v>2594.8054787033916</v>
      </c>
      <c r="AB913" s="418">
        <f t="shared" ca="1" si="160"/>
        <v>2594.8054787033916</v>
      </c>
      <c r="AC913" s="418">
        <f t="shared" ca="1" si="161"/>
        <v>2594.8054787033916</v>
      </c>
    </row>
    <row r="914" spans="19:29">
      <c r="S914" s="418">
        <f t="shared" si="162"/>
        <v>9.0999999999998504</v>
      </c>
      <c r="T914" s="418">
        <f t="shared" si="155"/>
        <v>0.76109278762893773</v>
      </c>
      <c r="U914" s="418">
        <f t="shared" ca="1" si="156"/>
        <v>1</v>
      </c>
      <c r="V914" s="418">
        <f t="shared" ca="1" si="163"/>
        <v>8.6894812168636264</v>
      </c>
      <c r="W914" s="418">
        <f t="shared" ca="1" si="164"/>
        <v>0</v>
      </c>
      <c r="X914" s="418">
        <f t="shared" ca="1" si="165"/>
        <v>8.6894812168636264</v>
      </c>
      <c r="Y914" s="418">
        <f t="shared" ca="1" si="157"/>
        <v>0</v>
      </c>
      <c r="Z914" s="418">
        <f t="shared" ca="1" si="158"/>
        <v>8.6894812168636264</v>
      </c>
      <c r="AA914" s="418">
        <f t="shared" ca="1" si="159"/>
        <v>2606.844365059088</v>
      </c>
      <c r="AB914" s="418">
        <f t="shared" ca="1" si="160"/>
        <v>2606.844365059088</v>
      </c>
      <c r="AC914" s="418">
        <f t="shared" ca="1" si="161"/>
        <v>2606.844365059088</v>
      </c>
    </row>
    <row r="915" spans="19:29">
      <c r="S915" s="418">
        <f t="shared" si="162"/>
        <v>9.1099999999998502</v>
      </c>
      <c r="T915" s="418">
        <f t="shared" si="155"/>
        <v>0.76086449403839984</v>
      </c>
      <c r="U915" s="418">
        <f t="shared" ca="1" si="156"/>
        <v>1</v>
      </c>
      <c r="V915" s="418">
        <f t="shared" ca="1" si="163"/>
        <v>8.7297824944555185</v>
      </c>
      <c r="W915" s="418">
        <f t="shared" ca="1" si="164"/>
        <v>0</v>
      </c>
      <c r="X915" s="418">
        <f t="shared" ca="1" si="165"/>
        <v>8.7297824944555185</v>
      </c>
      <c r="Y915" s="418">
        <f t="shared" ca="1" si="157"/>
        <v>0</v>
      </c>
      <c r="Z915" s="418">
        <f t="shared" ca="1" si="158"/>
        <v>8.7297824944555185</v>
      </c>
      <c r="AA915" s="418">
        <f t="shared" ca="1" si="159"/>
        <v>2618.9347483366555</v>
      </c>
      <c r="AB915" s="418">
        <f t="shared" ca="1" si="160"/>
        <v>2618.9347483366555</v>
      </c>
      <c r="AC915" s="418">
        <f t="shared" ca="1" si="161"/>
        <v>2618.9347483366555</v>
      </c>
    </row>
    <row r="916" spans="19:29">
      <c r="S916" s="418">
        <f t="shared" si="162"/>
        <v>9.11999999999985</v>
      </c>
      <c r="T916" s="418">
        <f t="shared" si="155"/>
        <v>0.76063626892566683</v>
      </c>
      <c r="U916" s="418">
        <f t="shared" ca="1" si="156"/>
        <v>1</v>
      </c>
      <c r="V916" s="418">
        <f t="shared" ca="1" si="163"/>
        <v>8.7702560276611088</v>
      </c>
      <c r="W916" s="418">
        <f t="shared" ca="1" si="164"/>
        <v>0</v>
      </c>
      <c r="X916" s="418">
        <f t="shared" ca="1" si="165"/>
        <v>8.7702560276611088</v>
      </c>
      <c r="Y916" s="418">
        <f t="shared" ca="1" si="157"/>
        <v>0</v>
      </c>
      <c r="Z916" s="418">
        <f t="shared" ca="1" si="158"/>
        <v>8.7702560276611088</v>
      </c>
      <c r="AA916" s="418">
        <f t="shared" ca="1" si="159"/>
        <v>2631.0768082983327</v>
      </c>
      <c r="AB916" s="418">
        <f t="shared" ca="1" si="160"/>
        <v>2631.0768082983327</v>
      </c>
      <c r="AC916" s="418">
        <f t="shared" ca="1" si="161"/>
        <v>2631.0768082983327</v>
      </c>
    </row>
    <row r="917" spans="19:29">
      <c r="S917" s="418">
        <f t="shared" si="162"/>
        <v>9.1299999999998498</v>
      </c>
      <c r="T917" s="418">
        <f t="shared" si="155"/>
        <v>0.76040811227019867</v>
      </c>
      <c r="U917" s="418">
        <f t="shared" ca="1" si="156"/>
        <v>1</v>
      </c>
      <c r="V917" s="418">
        <f t="shared" ca="1" si="163"/>
        <v>8.810902416516468</v>
      </c>
      <c r="W917" s="418">
        <f t="shared" ca="1" si="164"/>
        <v>0</v>
      </c>
      <c r="X917" s="418">
        <f t="shared" ca="1" si="165"/>
        <v>8.810902416516468</v>
      </c>
      <c r="Y917" s="418">
        <f t="shared" ca="1" si="157"/>
        <v>0</v>
      </c>
      <c r="Z917" s="418">
        <f t="shared" ca="1" si="158"/>
        <v>8.810902416516468</v>
      </c>
      <c r="AA917" s="418">
        <f t="shared" ca="1" si="159"/>
        <v>2643.2707249549403</v>
      </c>
      <c r="AB917" s="418">
        <f t="shared" ca="1" si="160"/>
        <v>2643.2707249549403</v>
      </c>
      <c r="AC917" s="418">
        <f t="shared" ca="1" si="161"/>
        <v>2643.2707249549403</v>
      </c>
    </row>
    <row r="918" spans="19:29">
      <c r="S918" s="418">
        <f t="shared" si="162"/>
        <v>9.1399999999998496</v>
      </c>
      <c r="T918" s="418">
        <f t="shared" si="155"/>
        <v>0.76018002405146112</v>
      </c>
      <c r="U918" s="418">
        <f t="shared" ca="1" si="156"/>
        <v>1</v>
      </c>
      <c r="V918" s="418">
        <f t="shared" ca="1" si="163"/>
        <v>8.8517222618743272</v>
      </c>
      <c r="W918" s="418">
        <f t="shared" ca="1" si="164"/>
        <v>0</v>
      </c>
      <c r="X918" s="418">
        <f t="shared" ca="1" si="165"/>
        <v>8.8517222618743272</v>
      </c>
      <c r="Y918" s="418">
        <f t="shared" ca="1" si="157"/>
        <v>0</v>
      </c>
      <c r="Z918" s="418">
        <f t="shared" ca="1" si="158"/>
        <v>8.8517222618743272</v>
      </c>
      <c r="AA918" s="418">
        <f t="shared" ca="1" si="159"/>
        <v>2655.5166785622982</v>
      </c>
      <c r="AB918" s="418">
        <f t="shared" ca="1" si="160"/>
        <v>2655.5166785622982</v>
      </c>
      <c r="AC918" s="418">
        <f t="shared" ca="1" si="161"/>
        <v>2655.5166785622982</v>
      </c>
    </row>
    <row r="919" spans="19:29">
      <c r="S919" s="418">
        <f t="shared" si="162"/>
        <v>9.1499999999998494</v>
      </c>
      <c r="T919" s="418">
        <f t="shared" si="155"/>
        <v>0.75995200424892617</v>
      </c>
      <c r="U919" s="418">
        <f t="shared" ca="1" si="156"/>
        <v>1</v>
      </c>
      <c r="V919" s="418">
        <f t="shared" ca="1" si="163"/>
        <v>8.8927161653919757</v>
      </c>
      <c r="W919" s="418">
        <f t="shared" ca="1" si="164"/>
        <v>0</v>
      </c>
      <c r="X919" s="418">
        <f t="shared" ca="1" si="165"/>
        <v>8.8927161653919757</v>
      </c>
      <c r="Y919" s="418">
        <f t="shared" ca="1" si="157"/>
        <v>0</v>
      </c>
      <c r="Z919" s="418">
        <f t="shared" ca="1" si="158"/>
        <v>8.8927161653919757</v>
      </c>
      <c r="AA919" s="418">
        <f t="shared" ca="1" si="159"/>
        <v>2667.8148496175927</v>
      </c>
      <c r="AB919" s="418">
        <f t="shared" ca="1" si="160"/>
        <v>2667.8148496175927</v>
      </c>
      <c r="AC919" s="418">
        <f t="shared" ca="1" si="161"/>
        <v>2667.8148496175927</v>
      </c>
    </row>
    <row r="920" spans="19:29">
      <c r="S920" s="418">
        <f t="shared" si="162"/>
        <v>9.1599999999998492</v>
      </c>
      <c r="T920" s="418">
        <f t="shared" si="155"/>
        <v>0.75972405284207223</v>
      </c>
      <c r="U920" s="418">
        <f t="shared" ca="1" si="156"/>
        <v>1</v>
      </c>
      <c r="V920" s="418">
        <f t="shared" ca="1" si="163"/>
        <v>8.9338847295190096</v>
      </c>
      <c r="W920" s="418">
        <f t="shared" ca="1" si="164"/>
        <v>0</v>
      </c>
      <c r="X920" s="418">
        <f t="shared" ca="1" si="165"/>
        <v>8.9338847295190096</v>
      </c>
      <c r="Y920" s="418">
        <f t="shared" ca="1" si="157"/>
        <v>0</v>
      </c>
      <c r="Z920" s="418">
        <f t="shared" ca="1" si="158"/>
        <v>8.9338847295190096</v>
      </c>
      <c r="AA920" s="418">
        <f t="shared" ca="1" si="159"/>
        <v>2680.1654188557027</v>
      </c>
      <c r="AB920" s="418">
        <f t="shared" ca="1" si="160"/>
        <v>2680.1654188557027</v>
      </c>
      <c r="AC920" s="418">
        <f t="shared" ca="1" si="161"/>
        <v>2680.1654188557027</v>
      </c>
    </row>
    <row r="921" spans="19:29">
      <c r="S921" s="418">
        <f t="shared" si="162"/>
        <v>9.1699999999998489</v>
      </c>
      <c r="T921" s="418">
        <f t="shared" si="155"/>
        <v>0.75949616981038348</v>
      </c>
      <c r="U921" s="418">
        <f t="shared" ca="1" si="156"/>
        <v>1</v>
      </c>
      <c r="V921" s="418">
        <f t="shared" ca="1" si="163"/>
        <v>8.9752285574849235</v>
      </c>
      <c r="W921" s="418">
        <f t="shared" ca="1" si="164"/>
        <v>0</v>
      </c>
      <c r="X921" s="418">
        <f t="shared" ca="1" si="165"/>
        <v>8.9752285574849235</v>
      </c>
      <c r="Y921" s="418">
        <f t="shared" ca="1" si="157"/>
        <v>0</v>
      </c>
      <c r="Z921" s="418">
        <f t="shared" ca="1" si="158"/>
        <v>8.9752285574849235</v>
      </c>
      <c r="AA921" s="418">
        <f t="shared" ca="1" si="159"/>
        <v>2692.568567245477</v>
      </c>
      <c r="AB921" s="418">
        <f t="shared" ca="1" si="160"/>
        <v>2692.568567245477</v>
      </c>
      <c r="AC921" s="418">
        <f t="shared" ca="1" si="161"/>
        <v>2692.568567245477</v>
      </c>
    </row>
    <row r="922" spans="19:29">
      <c r="S922" s="418">
        <f t="shared" si="162"/>
        <v>9.1799999999998487</v>
      </c>
      <c r="T922" s="418">
        <f t="shared" si="155"/>
        <v>0.75926835513335056</v>
      </c>
      <c r="U922" s="418">
        <f t="shared" ca="1" si="156"/>
        <v>1</v>
      </c>
      <c r="V922" s="418">
        <f t="shared" ca="1" si="163"/>
        <v>9.0167482532865524</v>
      </c>
      <c r="W922" s="418">
        <f t="shared" ca="1" si="164"/>
        <v>0</v>
      </c>
      <c r="X922" s="418">
        <f t="shared" ca="1" si="165"/>
        <v>9.0167482532865524</v>
      </c>
      <c r="Y922" s="418">
        <f t="shared" ca="1" si="157"/>
        <v>0</v>
      </c>
      <c r="Z922" s="418">
        <f t="shared" ca="1" si="158"/>
        <v>9.0167482532865524</v>
      </c>
      <c r="AA922" s="418">
        <f t="shared" ca="1" si="159"/>
        <v>2705.0244759859656</v>
      </c>
      <c r="AB922" s="418">
        <f t="shared" ca="1" si="160"/>
        <v>2705.0244759859656</v>
      </c>
      <c r="AC922" s="418">
        <f t="shared" ca="1" si="161"/>
        <v>2705.0244759859656</v>
      </c>
    </row>
    <row r="923" spans="19:29">
      <c r="S923" s="418">
        <f t="shared" si="162"/>
        <v>9.1899999999998485</v>
      </c>
      <c r="T923" s="418">
        <f t="shared" si="155"/>
        <v>0.75904060879047008</v>
      </c>
      <c r="U923" s="418">
        <f t="shared" ca="1" si="156"/>
        <v>1</v>
      </c>
      <c r="V923" s="418">
        <f t="shared" ca="1" si="163"/>
        <v>9.0584444216753539</v>
      </c>
      <c r="W923" s="418">
        <f t="shared" ca="1" si="164"/>
        <v>0</v>
      </c>
      <c r="X923" s="418">
        <f t="shared" ca="1" si="165"/>
        <v>9.0584444216753539</v>
      </c>
      <c r="Y923" s="418">
        <f t="shared" ca="1" si="157"/>
        <v>0</v>
      </c>
      <c r="Z923" s="418">
        <f t="shared" ca="1" si="158"/>
        <v>9.0584444216753539</v>
      </c>
      <c r="AA923" s="418">
        <f t="shared" ca="1" si="159"/>
        <v>2717.5333265026061</v>
      </c>
      <c r="AB923" s="418">
        <f t="shared" ca="1" si="160"/>
        <v>2717.5333265026061</v>
      </c>
      <c r="AC923" s="418">
        <f t="shared" ca="1" si="161"/>
        <v>2717.5333265026061</v>
      </c>
    </row>
    <row r="924" spans="19:29">
      <c r="S924" s="418">
        <f t="shared" si="162"/>
        <v>9.1999999999998483</v>
      </c>
      <c r="T924" s="418">
        <f t="shared" si="155"/>
        <v>0.7588129307612449</v>
      </c>
      <c r="U924" s="418">
        <f t="shared" ca="1" si="156"/>
        <v>1</v>
      </c>
      <c r="V924" s="418">
        <f t="shared" ca="1" si="163"/>
        <v>9.1003176681445392</v>
      </c>
      <c r="W924" s="418">
        <f t="shared" ca="1" si="164"/>
        <v>0</v>
      </c>
      <c r="X924" s="418">
        <f t="shared" ca="1" si="165"/>
        <v>9.1003176681445392</v>
      </c>
      <c r="Y924" s="418">
        <f t="shared" ca="1" si="157"/>
        <v>0</v>
      </c>
      <c r="Z924" s="418">
        <f t="shared" ca="1" si="158"/>
        <v>9.1003176681445392</v>
      </c>
      <c r="AA924" s="418">
        <f t="shared" ca="1" si="159"/>
        <v>2730.0953004433618</v>
      </c>
      <c r="AB924" s="418">
        <f t="shared" ca="1" si="160"/>
        <v>2730.0953004433618</v>
      </c>
      <c r="AC924" s="418">
        <f t="shared" ca="1" si="161"/>
        <v>2730.0953004433618</v>
      </c>
    </row>
    <row r="925" spans="19:29">
      <c r="S925" s="418">
        <f t="shared" si="162"/>
        <v>9.2099999999998481</v>
      </c>
      <c r="T925" s="418">
        <f t="shared" si="155"/>
        <v>0.75858532102518395</v>
      </c>
      <c r="U925" s="418">
        <f t="shared" ca="1" si="156"/>
        <v>1</v>
      </c>
      <c r="V925" s="418">
        <f t="shared" ca="1" si="163"/>
        <v>9.1423685989160468</v>
      </c>
      <c r="W925" s="418">
        <f t="shared" ca="1" si="164"/>
        <v>0</v>
      </c>
      <c r="X925" s="418">
        <f t="shared" ca="1" si="165"/>
        <v>9.1423685989160468</v>
      </c>
      <c r="Y925" s="418">
        <f t="shared" ca="1" si="157"/>
        <v>0</v>
      </c>
      <c r="Z925" s="418">
        <f t="shared" ca="1" si="158"/>
        <v>9.1423685989160468</v>
      </c>
      <c r="AA925" s="418">
        <f t="shared" ca="1" si="159"/>
        <v>2742.7105796748142</v>
      </c>
      <c r="AB925" s="418">
        <f t="shared" ca="1" si="160"/>
        <v>2742.7105796748142</v>
      </c>
      <c r="AC925" s="418">
        <f t="shared" ca="1" si="161"/>
        <v>2742.7105796748142</v>
      </c>
    </row>
    <row r="926" spans="19:29">
      <c r="S926" s="418">
        <f t="shared" si="162"/>
        <v>9.2199999999998479</v>
      </c>
      <c r="T926" s="418">
        <f t="shared" si="155"/>
        <v>0.7583577795618025</v>
      </c>
      <c r="U926" s="418">
        <f t="shared" ca="1" si="156"/>
        <v>1</v>
      </c>
      <c r="V926" s="418">
        <f t="shared" ca="1" si="163"/>
        <v>9.1845978209273582</v>
      </c>
      <c r="W926" s="418">
        <f t="shared" ca="1" si="164"/>
        <v>0</v>
      </c>
      <c r="X926" s="418">
        <f t="shared" ca="1" si="165"/>
        <v>9.1845978209273582</v>
      </c>
      <c r="Y926" s="418">
        <f t="shared" ca="1" si="157"/>
        <v>0</v>
      </c>
      <c r="Z926" s="418">
        <f t="shared" ca="1" si="158"/>
        <v>9.1845978209273582</v>
      </c>
      <c r="AA926" s="418">
        <f t="shared" ca="1" si="159"/>
        <v>2755.3793462782073</v>
      </c>
      <c r="AB926" s="418">
        <f t="shared" ca="1" si="160"/>
        <v>2755.3793462782073</v>
      </c>
      <c r="AC926" s="418">
        <f t="shared" ca="1" si="161"/>
        <v>2755.3793462782073</v>
      </c>
    </row>
    <row r="927" spans="19:29">
      <c r="S927" s="418">
        <f t="shared" si="162"/>
        <v>9.2299999999998477</v>
      </c>
      <c r="T927" s="418">
        <f t="shared" si="155"/>
        <v>0.75813030635062173</v>
      </c>
      <c r="U927" s="418">
        <f t="shared" ca="1" si="156"/>
        <v>1</v>
      </c>
      <c r="V927" s="418">
        <f t="shared" ca="1" si="163"/>
        <v>9.2270059418181543</v>
      </c>
      <c r="W927" s="418">
        <f t="shared" ca="1" si="164"/>
        <v>0</v>
      </c>
      <c r="X927" s="418">
        <f t="shared" ca="1" si="165"/>
        <v>9.2270059418181543</v>
      </c>
      <c r="Y927" s="418">
        <f t="shared" ca="1" si="157"/>
        <v>0</v>
      </c>
      <c r="Z927" s="418">
        <f t="shared" ca="1" si="158"/>
        <v>9.2270059418181543</v>
      </c>
      <c r="AA927" s="418">
        <f t="shared" ca="1" si="159"/>
        <v>2768.1017825454464</v>
      </c>
      <c r="AB927" s="418">
        <f t="shared" ca="1" si="160"/>
        <v>2768.1017825454464</v>
      </c>
      <c r="AC927" s="418">
        <f t="shared" ca="1" si="161"/>
        <v>2768.1017825454464</v>
      </c>
    </row>
    <row r="928" spans="19:29">
      <c r="S928" s="418">
        <f t="shared" si="162"/>
        <v>9.2399999999998474</v>
      </c>
      <c r="T928" s="418">
        <f t="shared" si="155"/>
        <v>0.757902901371169</v>
      </c>
      <c r="U928" s="418">
        <f t="shared" ca="1" si="156"/>
        <v>1</v>
      </c>
      <c r="V928" s="418">
        <f t="shared" ca="1" si="163"/>
        <v>9.2695935699168146</v>
      </c>
      <c r="W928" s="418">
        <f t="shared" ca="1" si="164"/>
        <v>0</v>
      </c>
      <c r="X928" s="418">
        <f t="shared" ca="1" si="165"/>
        <v>9.2695935699168146</v>
      </c>
      <c r="Y928" s="418">
        <f t="shared" ca="1" si="157"/>
        <v>0</v>
      </c>
      <c r="Z928" s="418">
        <f t="shared" ca="1" si="158"/>
        <v>9.2695935699168146</v>
      </c>
      <c r="AA928" s="418">
        <f t="shared" ca="1" si="159"/>
        <v>2780.8780709750445</v>
      </c>
      <c r="AB928" s="418">
        <f t="shared" ca="1" si="160"/>
        <v>2780.8780709750445</v>
      </c>
      <c r="AC928" s="418">
        <f t="shared" ca="1" si="161"/>
        <v>2780.8780709750445</v>
      </c>
    </row>
    <row r="929" spans="19:29">
      <c r="S929" s="418">
        <f t="shared" si="162"/>
        <v>9.2499999999998472</v>
      </c>
      <c r="T929" s="418">
        <f t="shared" si="155"/>
        <v>0.75767556460297791</v>
      </c>
      <c r="U929" s="418">
        <f t="shared" ca="1" si="156"/>
        <v>1</v>
      </c>
      <c r="V929" s="418">
        <f t="shared" ca="1" si="163"/>
        <v>9.3123613142267558</v>
      </c>
      <c r="W929" s="418">
        <f t="shared" ca="1" si="164"/>
        <v>0</v>
      </c>
      <c r="X929" s="418">
        <f t="shared" ca="1" si="165"/>
        <v>9.3123613142267558</v>
      </c>
      <c r="Y929" s="418">
        <f t="shared" ca="1" si="157"/>
        <v>0</v>
      </c>
      <c r="Z929" s="418">
        <f t="shared" ca="1" si="158"/>
        <v>9.3123613142267558</v>
      </c>
      <c r="AA929" s="418">
        <f t="shared" ca="1" si="159"/>
        <v>2793.708394268027</v>
      </c>
      <c r="AB929" s="418">
        <f t="shared" ca="1" si="160"/>
        <v>2793.708394268027</v>
      </c>
      <c r="AC929" s="418">
        <f t="shared" ca="1" si="161"/>
        <v>2793.708394268027</v>
      </c>
    </row>
    <row r="930" spans="19:29">
      <c r="S930" s="418">
        <f t="shared" si="162"/>
        <v>9.259999999999847</v>
      </c>
      <c r="T930" s="418">
        <f t="shared" si="155"/>
        <v>0.75744829602558816</v>
      </c>
      <c r="U930" s="418">
        <f t="shared" ca="1" si="156"/>
        <v>1</v>
      </c>
      <c r="V930" s="418">
        <f t="shared" ca="1" si="163"/>
        <v>9.3553097844126096</v>
      </c>
      <c r="W930" s="418">
        <f t="shared" ca="1" si="164"/>
        <v>0</v>
      </c>
      <c r="X930" s="418">
        <f t="shared" ca="1" si="165"/>
        <v>9.3553097844126096</v>
      </c>
      <c r="Y930" s="418">
        <f t="shared" ca="1" si="157"/>
        <v>0</v>
      </c>
      <c r="Z930" s="418">
        <f t="shared" ca="1" si="158"/>
        <v>9.3553097844126096</v>
      </c>
      <c r="AA930" s="418">
        <f t="shared" ca="1" si="159"/>
        <v>2806.592935323783</v>
      </c>
      <c r="AB930" s="418">
        <f t="shared" ca="1" si="160"/>
        <v>2806.592935323783</v>
      </c>
      <c r="AC930" s="418">
        <f t="shared" ca="1" si="161"/>
        <v>2806.592935323783</v>
      </c>
    </row>
    <row r="931" spans="19:29">
      <c r="S931" s="418">
        <f t="shared" si="162"/>
        <v>9.2699999999998468</v>
      </c>
      <c r="T931" s="418">
        <f t="shared" si="155"/>
        <v>0.75722109561854545</v>
      </c>
      <c r="U931" s="418">
        <f t="shared" ca="1" si="156"/>
        <v>1</v>
      </c>
      <c r="V931" s="418">
        <f t="shared" ca="1" si="163"/>
        <v>9.3984395907862428</v>
      </c>
      <c r="W931" s="418">
        <f t="shared" ca="1" si="164"/>
        <v>0</v>
      </c>
      <c r="X931" s="418">
        <f t="shared" ca="1" si="165"/>
        <v>9.3984395907862428</v>
      </c>
      <c r="Y931" s="418">
        <f t="shared" ca="1" si="157"/>
        <v>0</v>
      </c>
      <c r="Z931" s="418">
        <f t="shared" ca="1" si="158"/>
        <v>9.3984395907862428</v>
      </c>
      <c r="AA931" s="418">
        <f t="shared" ca="1" si="159"/>
        <v>2819.5318772358728</v>
      </c>
      <c r="AB931" s="418">
        <f t="shared" ca="1" si="160"/>
        <v>2819.5318772358728</v>
      </c>
      <c r="AC931" s="418">
        <f t="shared" ca="1" si="161"/>
        <v>2819.5318772358728</v>
      </c>
    </row>
    <row r="932" spans="19:29">
      <c r="S932" s="418">
        <f t="shared" si="162"/>
        <v>9.2799999999998466</v>
      </c>
      <c r="T932" s="418">
        <f t="shared" si="155"/>
        <v>0.75699396336140201</v>
      </c>
      <c r="U932" s="418">
        <f t="shared" ca="1" si="156"/>
        <v>1</v>
      </c>
      <c r="V932" s="418">
        <f t="shared" ca="1" si="163"/>
        <v>9.4417513442926051</v>
      </c>
      <c r="W932" s="418">
        <f t="shared" ca="1" si="164"/>
        <v>0</v>
      </c>
      <c r="X932" s="418">
        <f t="shared" ca="1" si="165"/>
        <v>9.4417513442926051</v>
      </c>
      <c r="Y932" s="418">
        <f t="shared" ca="1" si="157"/>
        <v>0</v>
      </c>
      <c r="Z932" s="418">
        <f t="shared" ca="1" si="158"/>
        <v>9.4417513442926051</v>
      </c>
      <c r="AA932" s="418">
        <f t="shared" ca="1" si="159"/>
        <v>2832.5254032877815</v>
      </c>
      <c r="AB932" s="418">
        <f t="shared" ca="1" si="160"/>
        <v>2832.5254032877815</v>
      </c>
      <c r="AC932" s="418">
        <f t="shared" ca="1" si="161"/>
        <v>2832.5254032877815</v>
      </c>
    </row>
    <row r="933" spans="19:29">
      <c r="S933" s="418">
        <f t="shared" si="162"/>
        <v>9.2899999999998464</v>
      </c>
      <c r="T933" s="418">
        <f t="shared" si="155"/>
        <v>0.75676689923371576</v>
      </c>
      <c r="U933" s="418">
        <f t="shared" ca="1" si="156"/>
        <v>1</v>
      </c>
      <c r="V933" s="418">
        <f t="shared" ca="1" si="163"/>
        <v>9.4852456564954242</v>
      </c>
      <c r="W933" s="418">
        <f t="shared" ca="1" si="164"/>
        <v>0</v>
      </c>
      <c r="X933" s="418">
        <f t="shared" ca="1" si="165"/>
        <v>9.4852456564954242</v>
      </c>
      <c r="Y933" s="418">
        <f t="shared" ca="1" si="157"/>
        <v>0</v>
      </c>
      <c r="Z933" s="418">
        <f t="shared" ca="1" si="158"/>
        <v>9.4852456564954242</v>
      </c>
      <c r="AA933" s="418">
        <f t="shared" ca="1" si="159"/>
        <v>2845.5736969486275</v>
      </c>
      <c r="AB933" s="418">
        <f t="shared" ca="1" si="160"/>
        <v>2845.5736969486275</v>
      </c>
      <c r="AC933" s="418">
        <f t="shared" ca="1" si="161"/>
        <v>2845.5736969486275</v>
      </c>
    </row>
    <row r="934" spans="19:29">
      <c r="S934" s="418">
        <f t="shared" si="162"/>
        <v>9.2999999999998462</v>
      </c>
      <c r="T934" s="418">
        <f t="shared" si="155"/>
        <v>0.75653990321505094</v>
      </c>
      <c r="U934" s="418">
        <f t="shared" ca="1" si="156"/>
        <v>1</v>
      </c>
      <c r="V934" s="418">
        <f t="shared" ca="1" si="163"/>
        <v>9.5289231395627318</v>
      </c>
      <c r="W934" s="418">
        <f t="shared" ca="1" si="164"/>
        <v>0</v>
      </c>
      <c r="X934" s="418">
        <f t="shared" ca="1" si="165"/>
        <v>9.5289231395627318</v>
      </c>
      <c r="Y934" s="418">
        <f t="shared" ca="1" si="157"/>
        <v>0</v>
      </c>
      <c r="Z934" s="418">
        <f t="shared" ca="1" si="158"/>
        <v>9.5289231395627318</v>
      </c>
      <c r="AA934" s="418">
        <f t="shared" ca="1" si="159"/>
        <v>2858.6769418688195</v>
      </c>
      <c r="AB934" s="418">
        <f t="shared" ca="1" si="160"/>
        <v>2858.6769418688195</v>
      </c>
      <c r="AC934" s="418">
        <f t="shared" ca="1" si="161"/>
        <v>2858.6769418688195</v>
      </c>
    </row>
    <row r="935" spans="19:29">
      <c r="S935" s="418">
        <f t="shared" si="162"/>
        <v>9.309999999999846</v>
      </c>
      <c r="T935" s="418">
        <f t="shared" si="155"/>
        <v>0.75631297528497787</v>
      </c>
      <c r="U935" s="418">
        <f t="shared" ca="1" si="156"/>
        <v>1</v>
      </c>
      <c r="V935" s="418">
        <f t="shared" ca="1" si="163"/>
        <v>9.5727844062522252</v>
      </c>
      <c r="W935" s="418">
        <f t="shared" ca="1" si="164"/>
        <v>0</v>
      </c>
      <c r="X935" s="418">
        <f t="shared" ca="1" si="165"/>
        <v>9.5727844062522252</v>
      </c>
      <c r="Y935" s="418">
        <f t="shared" ca="1" si="157"/>
        <v>0</v>
      </c>
      <c r="Z935" s="418">
        <f t="shared" ca="1" si="158"/>
        <v>9.5727844062522252</v>
      </c>
      <c r="AA935" s="418">
        <f t="shared" ca="1" si="159"/>
        <v>2871.8353218756674</v>
      </c>
      <c r="AB935" s="418">
        <f t="shared" ca="1" si="160"/>
        <v>2871.8353218756674</v>
      </c>
      <c r="AC935" s="418">
        <f t="shared" ca="1" si="161"/>
        <v>2871.8353218756674</v>
      </c>
    </row>
    <row r="936" spans="19:29">
      <c r="S936" s="418">
        <f t="shared" si="162"/>
        <v>9.3199999999998457</v>
      </c>
      <c r="T936" s="418">
        <f t="shared" si="155"/>
        <v>0.75608611542307314</v>
      </c>
      <c r="U936" s="418">
        <f t="shared" ca="1" si="156"/>
        <v>1</v>
      </c>
      <c r="V936" s="418">
        <f t="shared" ca="1" si="163"/>
        <v>9.6168300698964622</v>
      </c>
      <c r="W936" s="418">
        <f t="shared" ca="1" si="164"/>
        <v>0</v>
      </c>
      <c r="X936" s="418">
        <f t="shared" ca="1" si="165"/>
        <v>9.6168300698964622</v>
      </c>
      <c r="Y936" s="418">
        <f t="shared" ca="1" si="157"/>
        <v>0</v>
      </c>
      <c r="Z936" s="418">
        <f t="shared" ca="1" si="158"/>
        <v>9.6168300698964622</v>
      </c>
      <c r="AA936" s="418">
        <f t="shared" ca="1" si="159"/>
        <v>2885.0490209689387</v>
      </c>
      <c r="AB936" s="418">
        <f t="shared" ca="1" si="160"/>
        <v>2885.0490209689387</v>
      </c>
      <c r="AC936" s="418">
        <f t="shared" ca="1" si="161"/>
        <v>2885.0490209689387</v>
      </c>
    </row>
    <row r="937" spans="19:29">
      <c r="S937" s="418">
        <f t="shared" si="162"/>
        <v>9.3299999999998455</v>
      </c>
      <c r="T937" s="418">
        <f t="shared" si="155"/>
        <v>0.75585932360891916</v>
      </c>
      <c r="U937" s="418">
        <f t="shared" ca="1" si="156"/>
        <v>1</v>
      </c>
      <c r="V937" s="418">
        <f t="shared" ca="1" si="163"/>
        <v>9.6610607443878926</v>
      </c>
      <c r="W937" s="418">
        <f t="shared" ca="1" si="164"/>
        <v>0</v>
      </c>
      <c r="X937" s="418">
        <f t="shared" ca="1" si="165"/>
        <v>9.6610607443878926</v>
      </c>
      <c r="Y937" s="418">
        <f t="shared" ca="1" si="157"/>
        <v>0</v>
      </c>
      <c r="Z937" s="418">
        <f t="shared" ca="1" si="158"/>
        <v>9.6610607443878926</v>
      </c>
      <c r="AA937" s="418">
        <f t="shared" ca="1" si="159"/>
        <v>2898.3182233163679</v>
      </c>
      <c r="AB937" s="418">
        <f t="shared" ca="1" si="160"/>
        <v>2898.3182233163679</v>
      </c>
      <c r="AC937" s="418">
        <f t="shared" ca="1" si="161"/>
        <v>2898.3182233163679</v>
      </c>
    </row>
    <row r="938" spans="19:29">
      <c r="S938" s="418">
        <f t="shared" si="162"/>
        <v>9.3399999999998453</v>
      </c>
      <c r="T938" s="418">
        <f t="shared" si="155"/>
        <v>0.75563259982210507</v>
      </c>
      <c r="U938" s="418">
        <f t="shared" ca="1" si="156"/>
        <v>1</v>
      </c>
      <c r="V938" s="418">
        <f t="shared" ca="1" si="163"/>
        <v>9.7054770441637181</v>
      </c>
      <c r="W938" s="418">
        <f t="shared" ca="1" si="164"/>
        <v>0</v>
      </c>
      <c r="X938" s="418">
        <f t="shared" ca="1" si="165"/>
        <v>9.7054770441637181</v>
      </c>
      <c r="Y938" s="418">
        <f t="shared" ca="1" si="157"/>
        <v>0</v>
      </c>
      <c r="Z938" s="418">
        <f t="shared" ca="1" si="158"/>
        <v>9.7054770441637181</v>
      </c>
      <c r="AA938" s="418">
        <f t="shared" ca="1" si="159"/>
        <v>2911.6431132491152</v>
      </c>
      <c r="AB938" s="418">
        <f t="shared" ca="1" si="160"/>
        <v>2911.6431132491152</v>
      </c>
      <c r="AC938" s="418">
        <f t="shared" ca="1" si="161"/>
        <v>2911.6431132491152</v>
      </c>
    </row>
    <row r="939" spans="19:29">
      <c r="S939" s="418">
        <f t="shared" si="162"/>
        <v>9.3499999999998451</v>
      </c>
      <c r="T939" s="418">
        <f t="shared" si="155"/>
        <v>0.75540594404222527</v>
      </c>
      <c r="U939" s="418">
        <f t="shared" ca="1" si="156"/>
        <v>1</v>
      </c>
      <c r="V939" s="418">
        <f t="shared" ca="1" si="163"/>
        <v>9.750079584190587</v>
      </c>
      <c r="W939" s="418">
        <f t="shared" ca="1" si="164"/>
        <v>0</v>
      </c>
      <c r="X939" s="418">
        <f t="shared" ca="1" si="165"/>
        <v>9.750079584190587</v>
      </c>
      <c r="Y939" s="418">
        <f t="shared" ca="1" si="157"/>
        <v>0</v>
      </c>
      <c r="Z939" s="418">
        <f t="shared" ca="1" si="158"/>
        <v>9.750079584190587</v>
      </c>
      <c r="AA939" s="418">
        <f t="shared" ca="1" si="159"/>
        <v>2925.0238752571759</v>
      </c>
      <c r="AB939" s="418">
        <f t="shared" ca="1" si="160"/>
        <v>2925.0238752571759</v>
      </c>
      <c r="AC939" s="418">
        <f t="shared" ca="1" si="161"/>
        <v>2925.0238752571759</v>
      </c>
    </row>
    <row r="940" spans="19:29">
      <c r="S940" s="418">
        <f t="shared" si="162"/>
        <v>9.3599999999998449</v>
      </c>
      <c r="T940" s="418">
        <f t="shared" si="155"/>
        <v>0.755179356248881</v>
      </c>
      <c r="U940" s="418">
        <f t="shared" ca="1" si="156"/>
        <v>1</v>
      </c>
      <c r="V940" s="418">
        <f t="shared" ca="1" si="163"/>
        <v>9.794868979949122</v>
      </c>
      <c r="W940" s="418">
        <f t="shared" ca="1" si="164"/>
        <v>0</v>
      </c>
      <c r="X940" s="418">
        <f t="shared" ca="1" si="165"/>
        <v>9.794868979949122</v>
      </c>
      <c r="Y940" s="418">
        <f t="shared" ca="1" si="157"/>
        <v>0</v>
      </c>
      <c r="Z940" s="418">
        <f t="shared" ca="1" si="158"/>
        <v>9.794868979949122</v>
      </c>
      <c r="AA940" s="418">
        <f t="shared" ca="1" si="159"/>
        <v>2938.4606939847367</v>
      </c>
      <c r="AB940" s="418">
        <f t="shared" ca="1" si="160"/>
        <v>2938.4606939847367</v>
      </c>
      <c r="AC940" s="418">
        <f t="shared" ca="1" si="161"/>
        <v>2938.4606939847367</v>
      </c>
    </row>
    <row r="941" spans="19:29">
      <c r="S941" s="418">
        <f t="shared" si="162"/>
        <v>9.3699999999998447</v>
      </c>
      <c r="T941" s="418">
        <f t="shared" si="155"/>
        <v>0.75495283642167932</v>
      </c>
      <c r="U941" s="418">
        <f t="shared" ca="1" si="156"/>
        <v>1</v>
      </c>
      <c r="V941" s="418">
        <f t="shared" ca="1" si="163"/>
        <v>9.8398458474182693</v>
      </c>
      <c r="W941" s="418">
        <f t="shared" ca="1" si="164"/>
        <v>0</v>
      </c>
      <c r="X941" s="418">
        <f t="shared" ca="1" si="165"/>
        <v>9.8398458474182693</v>
      </c>
      <c r="Y941" s="418">
        <f t="shared" ca="1" si="157"/>
        <v>0</v>
      </c>
      <c r="Z941" s="418">
        <f t="shared" ca="1" si="158"/>
        <v>9.8398458474182693</v>
      </c>
      <c r="AA941" s="418">
        <f t="shared" ca="1" si="159"/>
        <v>2951.9537542254807</v>
      </c>
      <c r="AB941" s="418">
        <f t="shared" ca="1" si="160"/>
        <v>2951.9537542254807</v>
      </c>
      <c r="AC941" s="418">
        <f t="shared" ca="1" si="161"/>
        <v>2951.9537542254807</v>
      </c>
    </row>
    <row r="942" spans="19:29">
      <c r="S942" s="418">
        <f t="shared" si="162"/>
        <v>9.3799999999998445</v>
      </c>
      <c r="T942" s="418">
        <f t="shared" si="155"/>
        <v>0.75472638454023344</v>
      </c>
      <c r="U942" s="418">
        <f t="shared" ca="1" si="156"/>
        <v>1</v>
      </c>
      <c r="V942" s="418">
        <f t="shared" ca="1" si="163"/>
        <v>9.8850108030594868</v>
      </c>
      <c r="W942" s="418">
        <f t="shared" ca="1" si="164"/>
        <v>0</v>
      </c>
      <c r="X942" s="418">
        <f t="shared" ca="1" si="165"/>
        <v>9.8850108030594868</v>
      </c>
      <c r="Y942" s="418">
        <f t="shared" ca="1" si="157"/>
        <v>0</v>
      </c>
      <c r="Z942" s="418">
        <f t="shared" ca="1" si="158"/>
        <v>9.8850108030594868</v>
      </c>
      <c r="AA942" s="418">
        <f t="shared" ca="1" si="159"/>
        <v>2965.5032409178461</v>
      </c>
      <c r="AB942" s="418">
        <f t="shared" ca="1" si="160"/>
        <v>2965.5032409178461</v>
      </c>
      <c r="AC942" s="418">
        <f t="shared" ca="1" si="161"/>
        <v>2965.5032409178461</v>
      </c>
    </row>
    <row r="943" spans="19:29">
      <c r="S943" s="418">
        <f t="shared" si="162"/>
        <v>9.3899999999998442</v>
      </c>
      <c r="T943" s="418">
        <f t="shared" si="155"/>
        <v>0.75450000058416267</v>
      </c>
      <c r="U943" s="418">
        <f t="shared" ca="1" si="156"/>
        <v>1</v>
      </c>
      <c r="V943" s="418">
        <f t="shared" ca="1" si="163"/>
        <v>9.9303644638007587</v>
      </c>
      <c r="W943" s="418">
        <f t="shared" ca="1" si="164"/>
        <v>0</v>
      </c>
      <c r="X943" s="418">
        <f t="shared" ca="1" si="165"/>
        <v>9.9303644638007587</v>
      </c>
      <c r="Y943" s="418">
        <f t="shared" ca="1" si="157"/>
        <v>0</v>
      </c>
      <c r="Z943" s="418">
        <f t="shared" ca="1" si="158"/>
        <v>9.9303644638007587</v>
      </c>
      <c r="AA943" s="418">
        <f t="shared" ca="1" si="159"/>
        <v>2979.1093391402278</v>
      </c>
      <c r="AB943" s="418">
        <f t="shared" ca="1" si="160"/>
        <v>2979.1093391402278</v>
      </c>
      <c r="AC943" s="418">
        <f t="shared" ca="1" si="161"/>
        <v>2979.1093391402278</v>
      </c>
    </row>
    <row r="944" spans="19:29">
      <c r="S944" s="418">
        <f t="shared" si="162"/>
        <v>9.399999999999844</v>
      </c>
      <c r="T944" s="418">
        <f t="shared" si="155"/>
        <v>0.75427368453309251</v>
      </c>
      <c r="U944" s="418">
        <f t="shared" ca="1" si="156"/>
        <v>1</v>
      </c>
      <c r="V944" s="418">
        <f t="shared" ca="1" si="163"/>
        <v>9.9759074470204325</v>
      </c>
      <c r="W944" s="418">
        <f t="shared" ca="1" si="164"/>
        <v>0</v>
      </c>
      <c r="X944" s="418">
        <f t="shared" ca="1" si="165"/>
        <v>9.9759074470204325</v>
      </c>
      <c r="Y944" s="418">
        <f t="shared" ca="1" si="157"/>
        <v>0</v>
      </c>
      <c r="Z944" s="418">
        <f t="shared" ca="1" si="158"/>
        <v>9.9759074470204325</v>
      </c>
      <c r="AA944" s="418">
        <f t="shared" ca="1" si="159"/>
        <v>2992.7722341061299</v>
      </c>
      <c r="AB944" s="418">
        <f t="shared" ca="1" si="160"/>
        <v>2992.7722341061299</v>
      </c>
      <c r="AC944" s="418">
        <f t="shared" ca="1" si="161"/>
        <v>2992.7722341061299</v>
      </c>
    </row>
    <row r="945" spans="19:29">
      <c r="S945" s="418">
        <f t="shared" si="162"/>
        <v>9.4099999999998438</v>
      </c>
      <c r="T945" s="418">
        <f t="shared" si="155"/>
        <v>0.75404743636665439</v>
      </c>
      <c r="U945" s="418">
        <f t="shared" ca="1" si="156"/>
        <v>1</v>
      </c>
      <c r="V945" s="418">
        <f t="shared" ca="1" si="163"/>
        <v>10.021640370530887</v>
      </c>
      <c r="W945" s="418">
        <f t="shared" ca="1" si="164"/>
        <v>0</v>
      </c>
      <c r="X945" s="418">
        <f t="shared" ca="1" si="165"/>
        <v>10.021640370530887</v>
      </c>
      <c r="Y945" s="418">
        <f t="shared" ca="1" si="157"/>
        <v>0</v>
      </c>
      <c r="Z945" s="418">
        <f t="shared" ca="1" si="158"/>
        <v>10.021640370530887</v>
      </c>
      <c r="AA945" s="418">
        <f t="shared" ca="1" si="159"/>
        <v>3006.4921111592662</v>
      </c>
      <c r="AB945" s="418">
        <f t="shared" ca="1" si="160"/>
        <v>3006.4921111592662</v>
      </c>
      <c r="AC945" s="418">
        <f t="shared" ca="1" si="161"/>
        <v>3006.4921111592662</v>
      </c>
    </row>
    <row r="946" spans="19:29">
      <c r="S946" s="418">
        <f t="shared" si="162"/>
        <v>9.4199999999998436</v>
      </c>
      <c r="T946" s="418">
        <f t="shared" si="155"/>
        <v>0.75382125606448602</v>
      </c>
      <c r="U946" s="418">
        <f t="shared" ca="1" si="156"/>
        <v>1</v>
      </c>
      <c r="V946" s="418">
        <f t="shared" ca="1" si="163"/>
        <v>10.067563852562031</v>
      </c>
      <c r="W946" s="418">
        <f t="shared" ca="1" si="164"/>
        <v>0</v>
      </c>
      <c r="X946" s="418">
        <f t="shared" ca="1" si="165"/>
        <v>10.067563852562031</v>
      </c>
      <c r="Y946" s="418">
        <f t="shared" ca="1" si="157"/>
        <v>0</v>
      </c>
      <c r="Z946" s="418">
        <f t="shared" ca="1" si="158"/>
        <v>10.067563852562031</v>
      </c>
      <c r="AA946" s="418">
        <f t="shared" ca="1" si="159"/>
        <v>3020.2691557686094</v>
      </c>
      <c r="AB946" s="418">
        <f t="shared" ca="1" si="160"/>
        <v>3020.2691557686094</v>
      </c>
      <c r="AC946" s="418">
        <f t="shared" ca="1" si="161"/>
        <v>3020.2691557686094</v>
      </c>
    </row>
    <row r="947" spans="19:29">
      <c r="S947" s="418">
        <f t="shared" si="162"/>
        <v>9.4299999999998434</v>
      </c>
      <c r="T947" s="418">
        <f t="shared" si="155"/>
        <v>0.75359514360623137</v>
      </c>
      <c r="U947" s="418">
        <f t="shared" ca="1" si="156"/>
        <v>1</v>
      </c>
      <c r="V947" s="418">
        <f t="shared" ca="1" si="163"/>
        <v>10.113678511744617</v>
      </c>
      <c r="W947" s="418">
        <f t="shared" ca="1" si="164"/>
        <v>0</v>
      </c>
      <c r="X947" s="418">
        <f t="shared" ca="1" si="165"/>
        <v>10.113678511744617</v>
      </c>
      <c r="Y947" s="418">
        <f t="shared" ca="1" si="157"/>
        <v>0</v>
      </c>
      <c r="Z947" s="418">
        <f t="shared" ca="1" si="158"/>
        <v>10.113678511744617</v>
      </c>
      <c r="AA947" s="418">
        <f t="shared" ca="1" si="159"/>
        <v>3034.103553523385</v>
      </c>
      <c r="AB947" s="418">
        <f t="shared" ca="1" si="160"/>
        <v>3034.103553523385</v>
      </c>
      <c r="AC947" s="418">
        <f t="shared" ca="1" si="161"/>
        <v>3034.103553523385</v>
      </c>
    </row>
    <row r="948" spans="19:29">
      <c r="S948" s="418">
        <f t="shared" si="162"/>
        <v>9.4399999999998432</v>
      </c>
      <c r="T948" s="418">
        <f t="shared" si="155"/>
        <v>0.75336909897153992</v>
      </c>
      <c r="U948" s="418">
        <f t="shared" ca="1" si="156"/>
        <v>1</v>
      </c>
      <c r="V948" s="418">
        <f t="shared" ca="1" si="163"/>
        <v>10.159984967093385</v>
      </c>
      <c r="W948" s="418">
        <f t="shared" ca="1" si="164"/>
        <v>0</v>
      </c>
      <c r="X948" s="418">
        <f t="shared" ca="1" si="165"/>
        <v>10.159984967093385</v>
      </c>
      <c r="Y948" s="418">
        <f t="shared" ca="1" si="157"/>
        <v>0</v>
      </c>
      <c r="Z948" s="418">
        <f t="shared" ca="1" si="158"/>
        <v>10.159984967093385</v>
      </c>
      <c r="AA948" s="418">
        <f t="shared" ca="1" si="159"/>
        <v>3047.9954901280153</v>
      </c>
      <c r="AB948" s="418">
        <f t="shared" ca="1" si="160"/>
        <v>3047.9954901280153</v>
      </c>
      <c r="AC948" s="418">
        <f t="shared" ca="1" si="161"/>
        <v>3047.9954901280153</v>
      </c>
    </row>
    <row r="949" spans="19:29">
      <c r="S949" s="418">
        <f t="shared" si="162"/>
        <v>9.449999999999843</v>
      </c>
      <c r="T949" s="418">
        <f t="shared" si="155"/>
        <v>0.75314312214006807</v>
      </c>
      <c r="U949" s="418">
        <f t="shared" ca="1" si="156"/>
        <v>1</v>
      </c>
      <c r="V949" s="418">
        <f t="shared" ca="1" si="163"/>
        <v>10.206483837990037</v>
      </c>
      <c r="W949" s="418">
        <f t="shared" ca="1" si="164"/>
        <v>0</v>
      </c>
      <c r="X949" s="418">
        <f t="shared" ca="1" si="165"/>
        <v>10.206483837990037</v>
      </c>
      <c r="Y949" s="418">
        <f t="shared" ca="1" si="157"/>
        <v>0</v>
      </c>
      <c r="Z949" s="418">
        <f t="shared" ca="1" si="158"/>
        <v>10.206483837990037</v>
      </c>
      <c r="AA949" s="418">
        <f t="shared" ca="1" si="159"/>
        <v>3061.9451513970112</v>
      </c>
      <c r="AB949" s="418">
        <f t="shared" ca="1" si="160"/>
        <v>3061.9451513970112</v>
      </c>
      <c r="AC949" s="418">
        <f t="shared" ca="1" si="161"/>
        <v>3061.9451513970112</v>
      </c>
    </row>
    <row r="950" spans="19:29">
      <c r="S950" s="418">
        <f t="shared" si="162"/>
        <v>9.4599999999998428</v>
      </c>
      <c r="T950" s="418">
        <f t="shared" si="155"/>
        <v>0.75291721309147763</v>
      </c>
      <c r="U950" s="418">
        <f t="shared" ca="1" si="156"/>
        <v>1</v>
      </c>
      <c r="V950" s="418">
        <f t="shared" ca="1" si="163"/>
        <v>10.253175744166022</v>
      </c>
      <c r="W950" s="418">
        <f t="shared" ca="1" si="164"/>
        <v>0</v>
      </c>
      <c r="X950" s="418">
        <f t="shared" ca="1" si="165"/>
        <v>10.253175744166022</v>
      </c>
      <c r="Y950" s="418">
        <f t="shared" ca="1" si="157"/>
        <v>0</v>
      </c>
      <c r="Z950" s="418">
        <f t="shared" ca="1" si="158"/>
        <v>10.253175744166022</v>
      </c>
      <c r="AA950" s="418">
        <f t="shared" ca="1" si="159"/>
        <v>3075.9527232498067</v>
      </c>
      <c r="AB950" s="418">
        <f t="shared" ca="1" si="160"/>
        <v>3075.9527232498067</v>
      </c>
      <c r="AC950" s="418">
        <f t="shared" ca="1" si="161"/>
        <v>3075.9527232498067</v>
      </c>
    </row>
    <row r="951" spans="19:29">
      <c r="S951" s="418">
        <f t="shared" si="162"/>
        <v>9.4699999999998425</v>
      </c>
      <c r="T951" s="418">
        <f t="shared" si="155"/>
        <v>0.75269137180543699</v>
      </c>
      <c r="U951" s="418">
        <f t="shared" ca="1" si="156"/>
        <v>1</v>
      </c>
      <c r="V951" s="418">
        <f t="shared" ca="1" si="163"/>
        <v>10.300061305685153</v>
      </c>
      <c r="W951" s="418">
        <f t="shared" ca="1" si="164"/>
        <v>0</v>
      </c>
      <c r="X951" s="418">
        <f t="shared" ca="1" si="165"/>
        <v>10.300061305685153</v>
      </c>
      <c r="Y951" s="418">
        <f t="shared" ca="1" si="157"/>
        <v>0</v>
      </c>
      <c r="Z951" s="418">
        <f t="shared" ca="1" si="158"/>
        <v>10.300061305685153</v>
      </c>
      <c r="AA951" s="418">
        <f t="shared" ca="1" si="159"/>
        <v>3090.018391705546</v>
      </c>
      <c r="AB951" s="418">
        <f t="shared" ca="1" si="160"/>
        <v>3090.018391705546</v>
      </c>
      <c r="AC951" s="418">
        <f t="shared" ca="1" si="161"/>
        <v>3090.018391705546</v>
      </c>
    </row>
    <row r="952" spans="19:29">
      <c r="S952" s="418">
        <f t="shared" si="162"/>
        <v>9.4799999999998423</v>
      </c>
      <c r="T952" s="418">
        <f t="shared" si="155"/>
        <v>0.75246559826162018</v>
      </c>
      <c r="U952" s="418">
        <f t="shared" ca="1" si="156"/>
        <v>1</v>
      </c>
      <c r="V952" s="418">
        <f t="shared" ca="1" si="163"/>
        <v>10.347141142926043</v>
      </c>
      <c r="W952" s="418">
        <f t="shared" ca="1" si="164"/>
        <v>0</v>
      </c>
      <c r="X952" s="418">
        <f t="shared" ca="1" si="165"/>
        <v>10.347141142926043</v>
      </c>
      <c r="Y952" s="418">
        <f t="shared" ca="1" si="157"/>
        <v>0</v>
      </c>
      <c r="Z952" s="418">
        <f t="shared" ca="1" si="158"/>
        <v>10.347141142926043</v>
      </c>
      <c r="AA952" s="418">
        <f t="shared" ca="1" si="159"/>
        <v>3104.142342877813</v>
      </c>
      <c r="AB952" s="418">
        <f t="shared" ca="1" si="160"/>
        <v>3104.142342877813</v>
      </c>
      <c r="AC952" s="418">
        <f t="shared" ca="1" si="161"/>
        <v>3104.142342877813</v>
      </c>
    </row>
    <row r="953" spans="19:29">
      <c r="S953" s="418">
        <f t="shared" si="162"/>
        <v>9.4899999999998421</v>
      </c>
      <c r="T953" s="418">
        <f t="shared" si="155"/>
        <v>0.75223989243970779</v>
      </c>
      <c r="U953" s="418">
        <f t="shared" ca="1" si="156"/>
        <v>1</v>
      </c>
      <c r="V953" s="418">
        <f t="shared" ca="1" si="163"/>
        <v>10.394415876564356</v>
      </c>
      <c r="W953" s="418">
        <f t="shared" ca="1" si="164"/>
        <v>0</v>
      </c>
      <c r="X953" s="418">
        <f t="shared" ca="1" si="165"/>
        <v>10.394415876564356</v>
      </c>
      <c r="Y953" s="418">
        <f t="shared" ca="1" si="157"/>
        <v>0</v>
      </c>
      <c r="Z953" s="418">
        <f t="shared" ca="1" si="158"/>
        <v>10.394415876564356</v>
      </c>
      <c r="AA953" s="418">
        <f t="shared" ca="1" si="159"/>
        <v>3118.3247629693069</v>
      </c>
      <c r="AB953" s="418">
        <f t="shared" ca="1" si="160"/>
        <v>3118.3247629693069</v>
      </c>
      <c r="AC953" s="418">
        <f t="shared" ca="1" si="161"/>
        <v>3118.3247629693069</v>
      </c>
    </row>
    <row r="954" spans="19:29">
      <c r="S954" s="418">
        <f t="shared" si="162"/>
        <v>9.4999999999998419</v>
      </c>
      <c r="T954" s="418">
        <f t="shared" si="155"/>
        <v>0.75201425431938618</v>
      </c>
      <c r="U954" s="418">
        <f t="shared" ca="1" si="156"/>
        <v>1</v>
      </c>
      <c r="V954" s="418">
        <f t="shared" ca="1" si="163"/>
        <v>10.441886127554888</v>
      </c>
      <c r="W954" s="418">
        <f t="shared" ca="1" si="164"/>
        <v>0</v>
      </c>
      <c r="X954" s="418">
        <f t="shared" ca="1" si="165"/>
        <v>10.441886127554888</v>
      </c>
      <c r="Y954" s="418">
        <f t="shared" ca="1" si="157"/>
        <v>0</v>
      </c>
      <c r="Z954" s="418">
        <f t="shared" ca="1" si="158"/>
        <v>10.441886127554888</v>
      </c>
      <c r="AA954" s="418">
        <f t="shared" ca="1" si="159"/>
        <v>3132.5658382664665</v>
      </c>
      <c r="AB954" s="418">
        <f t="shared" ca="1" si="160"/>
        <v>3132.5658382664665</v>
      </c>
      <c r="AC954" s="418">
        <f t="shared" ca="1" si="161"/>
        <v>3132.5658382664665</v>
      </c>
    </row>
    <row r="955" spans="19:29">
      <c r="S955" s="418">
        <f t="shared" si="162"/>
        <v>9.5099999999998417</v>
      </c>
      <c r="T955" s="418">
        <f t="shared" si="155"/>
        <v>0.75178868388034803</v>
      </c>
      <c r="U955" s="418">
        <f t="shared" ca="1" si="156"/>
        <v>1</v>
      </c>
      <c r="V955" s="418">
        <f t="shared" ca="1" si="163"/>
        <v>10.489552517113461</v>
      </c>
      <c r="W955" s="418">
        <f t="shared" ca="1" si="164"/>
        <v>0</v>
      </c>
      <c r="X955" s="418">
        <f t="shared" ca="1" si="165"/>
        <v>10.489552517113461</v>
      </c>
      <c r="Y955" s="418">
        <f t="shared" ca="1" si="157"/>
        <v>0</v>
      </c>
      <c r="Z955" s="418">
        <f t="shared" ca="1" si="158"/>
        <v>10.489552517113461</v>
      </c>
      <c r="AA955" s="418">
        <f t="shared" ca="1" si="159"/>
        <v>3146.8657551340384</v>
      </c>
      <c r="AB955" s="418">
        <f t="shared" ca="1" si="160"/>
        <v>3146.8657551340384</v>
      </c>
      <c r="AC955" s="418">
        <f t="shared" ca="1" si="161"/>
        <v>3146.8657551340384</v>
      </c>
    </row>
    <row r="956" spans="19:29">
      <c r="S956" s="418">
        <f t="shared" si="162"/>
        <v>9.5199999999998415</v>
      </c>
      <c r="T956" s="418">
        <f t="shared" si="155"/>
        <v>0.75156318110229192</v>
      </c>
      <c r="U956" s="418">
        <f t="shared" ca="1" si="156"/>
        <v>1</v>
      </c>
      <c r="V956" s="418">
        <f t="shared" ca="1" si="163"/>
        <v>10.537415666698642</v>
      </c>
      <c r="W956" s="418">
        <f t="shared" ca="1" si="164"/>
        <v>0</v>
      </c>
      <c r="X956" s="418">
        <f t="shared" ca="1" si="165"/>
        <v>10.537415666698642</v>
      </c>
      <c r="Y956" s="418">
        <f t="shared" ca="1" si="157"/>
        <v>0</v>
      </c>
      <c r="Z956" s="418">
        <f t="shared" ca="1" si="158"/>
        <v>10.537415666698642</v>
      </c>
      <c r="AA956" s="418">
        <f t="shared" ca="1" si="159"/>
        <v>3161.2247000095927</v>
      </c>
      <c r="AB956" s="418">
        <f t="shared" ca="1" si="160"/>
        <v>3161.2247000095927</v>
      </c>
      <c r="AC956" s="418">
        <f t="shared" ca="1" si="161"/>
        <v>3161.2247000095927</v>
      </c>
    </row>
    <row r="957" spans="19:29">
      <c r="S957" s="418">
        <f t="shared" si="162"/>
        <v>9.5299999999998413</v>
      </c>
      <c r="T957" s="418">
        <f t="shared" si="155"/>
        <v>0.75133774596492264</v>
      </c>
      <c r="U957" s="418">
        <f t="shared" ca="1" si="156"/>
        <v>1</v>
      </c>
      <c r="V957" s="418">
        <f t="shared" ca="1" si="163"/>
        <v>10.58547619799327</v>
      </c>
      <c r="W957" s="418">
        <f t="shared" ca="1" si="164"/>
        <v>0</v>
      </c>
      <c r="X957" s="418">
        <f t="shared" ca="1" si="165"/>
        <v>10.58547619799327</v>
      </c>
      <c r="Y957" s="418">
        <f t="shared" ca="1" si="157"/>
        <v>0</v>
      </c>
      <c r="Z957" s="418">
        <f t="shared" ca="1" si="158"/>
        <v>10.58547619799327</v>
      </c>
      <c r="AA957" s="418">
        <f t="shared" ca="1" si="159"/>
        <v>3175.6428593979808</v>
      </c>
      <c r="AB957" s="418">
        <f t="shared" ca="1" si="160"/>
        <v>3175.6428593979808</v>
      </c>
      <c r="AC957" s="418">
        <f t="shared" ca="1" si="161"/>
        <v>3175.6428593979808</v>
      </c>
    </row>
    <row r="958" spans="19:29">
      <c r="S958" s="418">
        <f t="shared" si="162"/>
        <v>9.5399999999998411</v>
      </c>
      <c r="T958" s="418">
        <f t="shared" si="155"/>
        <v>0.75111237844795087</v>
      </c>
      <c r="U958" s="418">
        <f t="shared" ca="1" si="156"/>
        <v>1</v>
      </c>
      <c r="V958" s="418">
        <f t="shared" ca="1" si="163"/>
        <v>10.633734732885808</v>
      </c>
      <c r="W958" s="418">
        <f t="shared" ca="1" si="164"/>
        <v>0</v>
      </c>
      <c r="X958" s="418">
        <f t="shared" ca="1" si="165"/>
        <v>10.633734732885808</v>
      </c>
      <c r="Y958" s="418">
        <f t="shared" ca="1" si="157"/>
        <v>0</v>
      </c>
      <c r="Z958" s="418">
        <f t="shared" ca="1" si="158"/>
        <v>10.633734732885808</v>
      </c>
      <c r="AA958" s="418">
        <f t="shared" ca="1" si="159"/>
        <v>3190.1204198657424</v>
      </c>
      <c r="AB958" s="418">
        <f t="shared" ca="1" si="160"/>
        <v>3190.1204198657424</v>
      </c>
      <c r="AC958" s="418">
        <f t="shared" ca="1" si="161"/>
        <v>3190.1204198657424</v>
      </c>
    </row>
    <row r="959" spans="19:29">
      <c r="S959" s="418">
        <f t="shared" si="162"/>
        <v>9.5499999999998408</v>
      </c>
      <c r="T959" s="418">
        <f t="shared" si="155"/>
        <v>0.75088707853109382</v>
      </c>
      <c r="U959" s="418">
        <f t="shared" ca="1" si="156"/>
        <v>1</v>
      </c>
      <c r="V959" s="418">
        <f t="shared" ca="1" si="163"/>
        <v>10.682191893451513</v>
      </c>
      <c r="W959" s="418">
        <f t="shared" ca="1" si="164"/>
        <v>0</v>
      </c>
      <c r="X959" s="418">
        <f t="shared" ca="1" si="165"/>
        <v>10.682191893451513</v>
      </c>
      <c r="Y959" s="418">
        <f t="shared" ca="1" si="157"/>
        <v>0</v>
      </c>
      <c r="Z959" s="418">
        <f t="shared" ca="1" si="158"/>
        <v>10.682191893451513</v>
      </c>
      <c r="AA959" s="418">
        <f t="shared" ca="1" si="159"/>
        <v>3204.657568035454</v>
      </c>
      <c r="AB959" s="418">
        <f t="shared" ca="1" si="160"/>
        <v>3204.657568035454</v>
      </c>
      <c r="AC959" s="418">
        <f t="shared" ca="1" si="161"/>
        <v>3204.657568035454</v>
      </c>
    </row>
    <row r="960" spans="19:29">
      <c r="S960" s="418">
        <f t="shared" si="162"/>
        <v>9.5599999999998406</v>
      </c>
      <c r="T960" s="418">
        <f t="shared" si="155"/>
        <v>0.75066184619407428</v>
      </c>
      <c r="U960" s="418">
        <f t="shared" ca="1" si="156"/>
        <v>1</v>
      </c>
      <c r="V960" s="418">
        <f t="shared" ca="1" si="163"/>
        <v>10.730848301933415</v>
      </c>
      <c r="W960" s="418">
        <f t="shared" ca="1" si="164"/>
        <v>0</v>
      </c>
      <c r="X960" s="418">
        <f t="shared" ca="1" si="165"/>
        <v>10.730848301933415</v>
      </c>
      <c r="Y960" s="418">
        <f t="shared" ca="1" si="157"/>
        <v>0</v>
      </c>
      <c r="Z960" s="418">
        <f t="shared" ca="1" si="158"/>
        <v>10.730848301933415</v>
      </c>
      <c r="AA960" s="418">
        <f t="shared" ca="1" si="159"/>
        <v>3219.2544905800246</v>
      </c>
      <c r="AB960" s="418">
        <f t="shared" ca="1" si="160"/>
        <v>3219.2544905800246</v>
      </c>
      <c r="AC960" s="418">
        <f t="shared" ca="1" si="161"/>
        <v>3219.2544905800246</v>
      </c>
    </row>
    <row r="961" spans="19:29">
      <c r="S961" s="418">
        <f t="shared" si="162"/>
        <v>9.5699999999998404</v>
      </c>
      <c r="T961" s="418">
        <f t="shared" si="155"/>
        <v>0.75043668141662145</v>
      </c>
      <c r="U961" s="418">
        <f t="shared" ca="1" si="156"/>
        <v>1</v>
      </c>
      <c r="V961" s="418">
        <f t="shared" ca="1" si="163"/>
        <v>10.77970458072312</v>
      </c>
      <c r="W961" s="418">
        <f t="shared" ca="1" si="164"/>
        <v>0</v>
      </c>
      <c r="X961" s="418">
        <f t="shared" ca="1" si="165"/>
        <v>10.77970458072312</v>
      </c>
      <c r="Y961" s="418">
        <f t="shared" ca="1" si="157"/>
        <v>0</v>
      </c>
      <c r="Z961" s="418">
        <f t="shared" ca="1" si="158"/>
        <v>10.77970458072312</v>
      </c>
      <c r="AA961" s="418">
        <f t="shared" ca="1" si="159"/>
        <v>3233.9113742169361</v>
      </c>
      <c r="AB961" s="418">
        <f t="shared" ca="1" si="160"/>
        <v>3233.9113742169361</v>
      </c>
      <c r="AC961" s="418">
        <f t="shared" ca="1" si="161"/>
        <v>3233.9113742169361</v>
      </c>
    </row>
    <row r="962" spans="19:29">
      <c r="S962" s="418">
        <f t="shared" si="162"/>
        <v>9.5799999999998402</v>
      </c>
      <c r="T962" s="418">
        <f t="shared" si="155"/>
        <v>0.75021158417847034</v>
      </c>
      <c r="U962" s="418">
        <f t="shared" ca="1" si="156"/>
        <v>1</v>
      </c>
      <c r="V962" s="418">
        <f t="shared" ca="1" si="163"/>
        <v>10.828761352341417</v>
      </c>
      <c r="W962" s="418">
        <f t="shared" ca="1" si="164"/>
        <v>0</v>
      </c>
      <c r="X962" s="418">
        <f t="shared" ca="1" si="165"/>
        <v>10.828761352341417</v>
      </c>
      <c r="Y962" s="418">
        <f t="shared" ca="1" si="157"/>
        <v>0</v>
      </c>
      <c r="Z962" s="418">
        <f t="shared" ca="1" si="158"/>
        <v>10.828761352341417</v>
      </c>
      <c r="AA962" s="418">
        <f t="shared" ca="1" si="159"/>
        <v>3248.628405702425</v>
      </c>
      <c r="AB962" s="418">
        <f t="shared" ca="1" si="160"/>
        <v>3248.628405702425</v>
      </c>
      <c r="AC962" s="418">
        <f t="shared" ca="1" si="161"/>
        <v>3248.628405702425</v>
      </c>
    </row>
    <row r="963" spans="19:29">
      <c r="S963" s="418">
        <f t="shared" si="162"/>
        <v>9.58999999999984</v>
      </c>
      <c r="T963" s="418">
        <f t="shared" si="155"/>
        <v>0.74998655445936246</v>
      </c>
      <c r="U963" s="418">
        <f t="shared" ca="1" si="156"/>
        <v>1</v>
      </c>
      <c r="V963" s="418">
        <f t="shared" ca="1" si="163"/>
        <v>10.878019239418709</v>
      </c>
      <c r="W963" s="418">
        <f t="shared" ca="1" si="164"/>
        <v>0</v>
      </c>
      <c r="X963" s="418">
        <f t="shared" ca="1" si="165"/>
        <v>10.878019239418709</v>
      </c>
      <c r="Y963" s="418">
        <f t="shared" ca="1" si="157"/>
        <v>0</v>
      </c>
      <c r="Z963" s="418">
        <f t="shared" ca="1" si="158"/>
        <v>10.878019239418709</v>
      </c>
      <c r="AA963" s="418">
        <f t="shared" ca="1" si="159"/>
        <v>3263.4057718256126</v>
      </c>
      <c r="AB963" s="418">
        <f t="shared" ca="1" si="160"/>
        <v>3263.4057718256126</v>
      </c>
      <c r="AC963" s="418">
        <f t="shared" ca="1" si="161"/>
        <v>3263.4057718256126</v>
      </c>
    </row>
    <row r="964" spans="19:29">
      <c r="S964" s="418">
        <f t="shared" si="162"/>
        <v>9.5999999999998398</v>
      </c>
      <c r="T964" s="418">
        <f t="shared" si="155"/>
        <v>0.74976159223904493</v>
      </c>
      <c r="U964" s="418">
        <f t="shared" ca="1" si="156"/>
        <v>1</v>
      </c>
      <c r="V964" s="418">
        <f t="shared" ca="1" si="163"/>
        <v>10.927478864675255</v>
      </c>
      <c r="W964" s="418">
        <f t="shared" ca="1" si="164"/>
        <v>0</v>
      </c>
      <c r="X964" s="418">
        <f t="shared" ca="1" si="165"/>
        <v>10.927478864675255</v>
      </c>
      <c r="Y964" s="418">
        <f t="shared" ca="1" si="157"/>
        <v>0</v>
      </c>
      <c r="Z964" s="418">
        <f t="shared" ca="1" si="158"/>
        <v>10.927478864675255</v>
      </c>
      <c r="AA964" s="418">
        <f t="shared" ca="1" si="159"/>
        <v>3278.2436594025762</v>
      </c>
      <c r="AB964" s="418">
        <f t="shared" ca="1" si="160"/>
        <v>3278.2436594025762</v>
      </c>
      <c r="AC964" s="418">
        <f t="shared" ca="1" si="161"/>
        <v>3278.2436594025762</v>
      </c>
    </row>
    <row r="965" spans="19:29">
      <c r="S965" s="418">
        <f t="shared" si="162"/>
        <v>9.6099999999998396</v>
      </c>
      <c r="T965" s="418">
        <f t="shared" ref="T965:T1028" si="166">EXP(-S965*$C$13)</f>
        <v>0.74953669749727114</v>
      </c>
      <c r="U965" s="418">
        <f t="shared" ref="U965:U1028" ca="1" si="167">EXP($C$11*_xlfn.NORM.INV(RAND(),0,1))</f>
        <v>1</v>
      </c>
      <c r="V965" s="418">
        <f t="shared" ca="1" si="163"/>
        <v>10.977140850901218</v>
      </c>
      <c r="W965" s="418">
        <f t="shared" ca="1" si="164"/>
        <v>0</v>
      </c>
      <c r="X965" s="418">
        <f t="shared" ca="1" si="165"/>
        <v>10.977140850901218</v>
      </c>
      <c r="Y965" s="418">
        <f t="shared" ref="Y965:Y1028" ca="1" si="168">IF(OR(X965&gt;$C$8,Y964=1),1,0)</f>
        <v>0</v>
      </c>
      <c r="Z965" s="418">
        <f t="shared" ref="Z965:Z1028" ca="1" si="169">IF(Y965=0,V965,0)+IF(AND(Y965=1,Y964=0),V965*$C$9,0)+IF(AND(Y965=1,Y964=1),Z964*EXP($C$10*0.01),0)</f>
        <v>10.977140850901218</v>
      </c>
      <c r="AA965" s="418">
        <f t="shared" ref="AA965:AA1028" ca="1" si="170">V965*$C$12</f>
        <v>3293.1422552703657</v>
      </c>
      <c r="AB965" s="418">
        <f t="shared" ref="AB965:AB1028" ca="1" si="171">X965*$C$12</f>
        <v>3293.1422552703657</v>
      </c>
      <c r="AC965" s="418">
        <f t="shared" ref="AC965:AC1028" ca="1" si="172">Z965*$C$12</f>
        <v>3293.1422552703657</v>
      </c>
    </row>
    <row r="966" spans="19:29">
      <c r="S966" s="418">
        <f t="shared" ref="S966:S1029" si="173">S965+0.01</f>
        <v>9.6199999999998393</v>
      </c>
      <c r="T966" s="418">
        <f t="shared" si="166"/>
        <v>0.74931187021380075</v>
      </c>
      <c r="U966" s="418">
        <f t="shared" ca="1" si="167"/>
        <v>1</v>
      </c>
      <c r="V966" s="418">
        <f t="shared" ref="V966:V1029" ca="1" si="174">V965*U965+$C$6*V965*(1-V965/IF($C$4&gt;0,$C$4,10000000))*0.01</f>
        <v>11.027005820936536</v>
      </c>
      <c r="W966" s="418">
        <f t="shared" ref="W966:W1029" ca="1" si="175">IF(OR(V966&gt;$C$7,W965=1),1,0)</f>
        <v>0</v>
      </c>
      <c r="X966" s="418">
        <f t="shared" ref="X966:X1029" ca="1" si="176">IF(W966=0,V966,0)+IF(AND(W966=1,W965=0),V966*$C$9,0)+IF(AND(W966=1,W965=1),X965*EXP($C$10*0.01*U966),0)</f>
        <v>11.027005820936536</v>
      </c>
      <c r="Y966" s="418">
        <f t="shared" ca="1" si="168"/>
        <v>0</v>
      </c>
      <c r="Z966" s="418">
        <f t="shared" ca="1" si="169"/>
        <v>11.027005820936536</v>
      </c>
      <c r="AA966" s="418">
        <f t="shared" ca="1" si="170"/>
        <v>3308.1017462809605</v>
      </c>
      <c r="AB966" s="418">
        <f t="shared" ca="1" si="171"/>
        <v>3308.1017462809605</v>
      </c>
      <c r="AC966" s="418">
        <f t="shared" ca="1" si="172"/>
        <v>3308.1017462809605</v>
      </c>
    </row>
    <row r="967" spans="19:29">
      <c r="S967" s="418">
        <f t="shared" si="173"/>
        <v>9.6299999999998391</v>
      </c>
      <c r="T967" s="418">
        <f t="shared" si="166"/>
        <v>0.74908711036839914</v>
      </c>
      <c r="U967" s="418">
        <f t="shared" ca="1" si="167"/>
        <v>1</v>
      </c>
      <c r="V967" s="418">
        <f t="shared" ca="1" si="174"/>
        <v>11.077074397650595</v>
      </c>
      <c r="W967" s="418">
        <f t="shared" ca="1" si="175"/>
        <v>0</v>
      </c>
      <c r="X967" s="418">
        <f t="shared" ca="1" si="176"/>
        <v>11.077074397650595</v>
      </c>
      <c r="Y967" s="418">
        <f t="shared" ca="1" si="168"/>
        <v>0</v>
      </c>
      <c r="Z967" s="418">
        <f t="shared" ca="1" si="169"/>
        <v>11.077074397650595</v>
      </c>
      <c r="AA967" s="418">
        <f t="shared" ca="1" si="170"/>
        <v>3323.1223192951784</v>
      </c>
      <c r="AB967" s="418">
        <f t="shared" ca="1" si="171"/>
        <v>3323.1223192951784</v>
      </c>
      <c r="AC967" s="418">
        <f t="shared" ca="1" si="172"/>
        <v>3323.1223192951784</v>
      </c>
    </row>
    <row r="968" spans="19:29">
      <c r="S968" s="418">
        <f t="shared" si="173"/>
        <v>9.6399999999998389</v>
      </c>
      <c r="T968" s="418">
        <f t="shared" si="166"/>
        <v>0.74886241794083785</v>
      </c>
      <c r="U968" s="418">
        <f t="shared" ca="1" si="167"/>
        <v>1</v>
      </c>
      <c r="V968" s="418">
        <f t="shared" ca="1" si="174"/>
        <v>11.127347203921719</v>
      </c>
      <c r="W968" s="418">
        <f t="shared" ca="1" si="175"/>
        <v>0</v>
      </c>
      <c r="X968" s="418">
        <f t="shared" ca="1" si="176"/>
        <v>11.127347203921719</v>
      </c>
      <c r="Y968" s="418">
        <f t="shared" ca="1" si="168"/>
        <v>0</v>
      </c>
      <c r="Z968" s="418">
        <f t="shared" ca="1" si="169"/>
        <v>11.127347203921719</v>
      </c>
      <c r="AA968" s="418">
        <f t="shared" ca="1" si="170"/>
        <v>3338.2041611765158</v>
      </c>
      <c r="AB968" s="418">
        <f t="shared" ca="1" si="171"/>
        <v>3338.2041611765158</v>
      </c>
      <c r="AC968" s="418">
        <f t="shared" ca="1" si="172"/>
        <v>3338.2041611765158</v>
      </c>
    </row>
    <row r="969" spans="19:29">
      <c r="S969" s="418">
        <f t="shared" si="173"/>
        <v>9.6499999999998387</v>
      </c>
      <c r="T969" s="418">
        <f t="shared" si="166"/>
        <v>0.74863779291089483</v>
      </c>
      <c r="U969" s="418">
        <f t="shared" ca="1" si="167"/>
        <v>1</v>
      </c>
      <c r="V969" s="418">
        <f t="shared" ca="1" si="174"/>
        <v>11.177824862616468</v>
      </c>
      <c r="W969" s="418">
        <f t="shared" ca="1" si="175"/>
        <v>0</v>
      </c>
      <c r="X969" s="418">
        <f t="shared" ca="1" si="176"/>
        <v>11.177824862616468</v>
      </c>
      <c r="Y969" s="418">
        <f t="shared" ca="1" si="168"/>
        <v>0</v>
      </c>
      <c r="Z969" s="418">
        <f t="shared" ca="1" si="169"/>
        <v>11.177824862616468</v>
      </c>
      <c r="AA969" s="418">
        <f t="shared" ca="1" si="170"/>
        <v>3353.3474587849405</v>
      </c>
      <c r="AB969" s="418">
        <f t="shared" ca="1" si="171"/>
        <v>3353.3474587849405</v>
      </c>
      <c r="AC969" s="418">
        <f t="shared" ca="1" si="172"/>
        <v>3353.3474587849405</v>
      </c>
    </row>
    <row r="970" spans="19:29">
      <c r="S970" s="418">
        <f t="shared" si="173"/>
        <v>9.6599999999998385</v>
      </c>
      <c r="T970" s="418">
        <f t="shared" si="166"/>
        <v>0.74841323525835368</v>
      </c>
      <c r="U970" s="418">
        <f t="shared" ca="1" si="167"/>
        <v>1</v>
      </c>
      <c r="V970" s="418">
        <f t="shared" ca="1" si="174"/>
        <v>11.228507996568744</v>
      </c>
      <c r="W970" s="418">
        <f t="shared" ca="1" si="175"/>
        <v>0</v>
      </c>
      <c r="X970" s="418">
        <f t="shared" ca="1" si="176"/>
        <v>11.228507996568744</v>
      </c>
      <c r="Y970" s="418">
        <f t="shared" ca="1" si="168"/>
        <v>0</v>
      </c>
      <c r="Z970" s="418">
        <f t="shared" ca="1" si="169"/>
        <v>11.228507996568744</v>
      </c>
      <c r="AA970" s="418">
        <f t="shared" ca="1" si="170"/>
        <v>3368.5523989706235</v>
      </c>
      <c r="AB970" s="418">
        <f t="shared" ca="1" si="171"/>
        <v>3368.5523989706235</v>
      </c>
      <c r="AC970" s="418">
        <f t="shared" ca="1" si="172"/>
        <v>3368.5523989706235</v>
      </c>
    </row>
    <row r="971" spans="19:29">
      <c r="S971" s="418">
        <f t="shared" si="173"/>
        <v>9.6699999999998383</v>
      </c>
      <c r="T971" s="418">
        <f t="shared" si="166"/>
        <v>0.74818874496300414</v>
      </c>
      <c r="U971" s="418">
        <f t="shared" ca="1" si="167"/>
        <v>1</v>
      </c>
      <c r="V971" s="418">
        <f t="shared" ca="1" si="174"/>
        <v>11.279397228558713</v>
      </c>
      <c r="W971" s="418">
        <f t="shared" ca="1" si="175"/>
        <v>0</v>
      </c>
      <c r="X971" s="418">
        <f t="shared" ca="1" si="176"/>
        <v>11.279397228558713</v>
      </c>
      <c r="Y971" s="418">
        <f t="shared" ca="1" si="168"/>
        <v>0</v>
      </c>
      <c r="Z971" s="418">
        <f t="shared" ca="1" si="169"/>
        <v>11.279397228558713</v>
      </c>
      <c r="AA971" s="418">
        <f t="shared" ca="1" si="170"/>
        <v>3383.8191685676138</v>
      </c>
      <c r="AB971" s="418">
        <f t="shared" ca="1" si="171"/>
        <v>3383.8191685676138</v>
      </c>
      <c r="AC971" s="418">
        <f t="shared" ca="1" si="172"/>
        <v>3383.8191685676138</v>
      </c>
    </row>
    <row r="972" spans="19:29">
      <c r="S972" s="418">
        <f t="shared" si="173"/>
        <v>9.6799999999998381</v>
      </c>
      <c r="T972" s="418">
        <f t="shared" si="166"/>
        <v>0.74796432200464213</v>
      </c>
      <c r="U972" s="418">
        <f t="shared" ca="1" si="167"/>
        <v>1</v>
      </c>
      <c r="V972" s="418">
        <f t="shared" ca="1" si="174"/>
        <v>11.330493181291523</v>
      </c>
      <c r="W972" s="418">
        <f t="shared" ca="1" si="175"/>
        <v>0</v>
      </c>
      <c r="X972" s="418">
        <f t="shared" ca="1" si="176"/>
        <v>11.330493181291523</v>
      </c>
      <c r="Y972" s="418">
        <f t="shared" ca="1" si="168"/>
        <v>0</v>
      </c>
      <c r="Z972" s="418">
        <f t="shared" ca="1" si="169"/>
        <v>11.330493181291523</v>
      </c>
      <c r="AA972" s="418">
        <f t="shared" ca="1" si="170"/>
        <v>3399.147954387457</v>
      </c>
      <c r="AB972" s="418">
        <f t="shared" ca="1" si="171"/>
        <v>3399.147954387457</v>
      </c>
      <c r="AC972" s="418">
        <f t="shared" ca="1" si="172"/>
        <v>3399.147954387457</v>
      </c>
    </row>
    <row r="973" spans="19:29">
      <c r="S973" s="418">
        <f t="shared" si="173"/>
        <v>9.6899999999998379</v>
      </c>
      <c r="T973" s="418">
        <f t="shared" si="166"/>
        <v>0.74773996636306972</v>
      </c>
      <c r="U973" s="418">
        <f t="shared" ca="1" si="167"/>
        <v>1</v>
      </c>
      <c r="V973" s="418">
        <f t="shared" ca="1" si="174"/>
        <v>11.381796477375843</v>
      </c>
      <c r="W973" s="418">
        <f t="shared" ca="1" si="175"/>
        <v>0</v>
      </c>
      <c r="X973" s="418">
        <f t="shared" ca="1" si="176"/>
        <v>11.381796477375843</v>
      </c>
      <c r="Y973" s="418">
        <f t="shared" ca="1" si="168"/>
        <v>0</v>
      </c>
      <c r="Z973" s="418">
        <f t="shared" ca="1" si="169"/>
        <v>11.381796477375843</v>
      </c>
      <c r="AA973" s="418">
        <f t="shared" ca="1" si="170"/>
        <v>3414.5389432127531</v>
      </c>
      <c r="AB973" s="418">
        <f t="shared" ca="1" si="171"/>
        <v>3414.5389432127531</v>
      </c>
      <c r="AC973" s="418">
        <f t="shared" ca="1" si="172"/>
        <v>3414.5389432127531</v>
      </c>
    </row>
    <row r="974" spans="19:29">
      <c r="S974" s="418">
        <f t="shared" si="173"/>
        <v>9.6999999999998376</v>
      </c>
      <c r="T974" s="418">
        <f t="shared" si="166"/>
        <v>0.74751567801809471</v>
      </c>
      <c r="U974" s="418">
        <f t="shared" ca="1" si="167"/>
        <v>1</v>
      </c>
      <c r="V974" s="418">
        <f t="shared" ca="1" si="174"/>
        <v>11.433307739302206</v>
      </c>
      <c r="W974" s="418">
        <f t="shared" ca="1" si="175"/>
        <v>0</v>
      </c>
      <c r="X974" s="418">
        <f t="shared" ca="1" si="176"/>
        <v>11.433307739302206</v>
      </c>
      <c r="Y974" s="418">
        <f t="shared" ca="1" si="168"/>
        <v>0</v>
      </c>
      <c r="Z974" s="418">
        <f t="shared" ca="1" si="169"/>
        <v>11.433307739302206</v>
      </c>
      <c r="AA974" s="418">
        <f t="shared" ca="1" si="170"/>
        <v>3429.9923217906617</v>
      </c>
      <c r="AB974" s="418">
        <f t="shared" ca="1" si="171"/>
        <v>3429.9923217906617</v>
      </c>
      <c r="AC974" s="418">
        <f t="shared" ca="1" si="172"/>
        <v>3429.9923217906617</v>
      </c>
    </row>
    <row r="975" spans="19:29">
      <c r="S975" s="418">
        <f t="shared" si="173"/>
        <v>9.7099999999998374</v>
      </c>
      <c r="T975" s="418">
        <f t="shared" si="166"/>
        <v>0.74729145694953114</v>
      </c>
      <c r="U975" s="418">
        <f t="shared" ca="1" si="167"/>
        <v>1</v>
      </c>
      <c r="V975" s="418">
        <f t="shared" ca="1" si="174"/>
        <v>11.485027589421151</v>
      </c>
      <c r="W975" s="418">
        <f t="shared" ca="1" si="175"/>
        <v>0</v>
      </c>
      <c r="X975" s="418">
        <f t="shared" ca="1" si="176"/>
        <v>11.485027589421151</v>
      </c>
      <c r="Y975" s="418">
        <f t="shared" ca="1" si="168"/>
        <v>0</v>
      </c>
      <c r="Z975" s="418">
        <f t="shared" ca="1" si="169"/>
        <v>11.485027589421151</v>
      </c>
      <c r="AA975" s="418">
        <f t="shared" ca="1" si="170"/>
        <v>3445.5082768263451</v>
      </c>
      <c r="AB975" s="418">
        <f t="shared" ca="1" si="171"/>
        <v>3445.5082768263451</v>
      </c>
      <c r="AC975" s="418">
        <f t="shared" ca="1" si="172"/>
        <v>3445.5082768263451</v>
      </c>
    </row>
    <row r="976" spans="19:29">
      <c r="S976" s="418">
        <f t="shared" si="173"/>
        <v>9.7199999999998372</v>
      </c>
      <c r="T976" s="418">
        <f t="shared" si="166"/>
        <v>0.74706730313719938</v>
      </c>
      <c r="U976" s="418">
        <f t="shared" ca="1" si="167"/>
        <v>1</v>
      </c>
      <c r="V976" s="418">
        <f t="shared" ca="1" si="174"/>
        <v>11.536956649921184</v>
      </c>
      <c r="W976" s="418">
        <f t="shared" ca="1" si="175"/>
        <v>0</v>
      </c>
      <c r="X976" s="418">
        <f t="shared" ca="1" si="176"/>
        <v>11.536956649921184</v>
      </c>
      <c r="Y976" s="418">
        <f t="shared" ca="1" si="168"/>
        <v>0</v>
      </c>
      <c r="Z976" s="418">
        <f t="shared" ca="1" si="169"/>
        <v>11.536956649921184</v>
      </c>
      <c r="AA976" s="418">
        <f t="shared" ca="1" si="170"/>
        <v>3461.0869949763551</v>
      </c>
      <c r="AB976" s="418">
        <f t="shared" ca="1" si="171"/>
        <v>3461.0869949763551</v>
      </c>
      <c r="AC976" s="418">
        <f t="shared" ca="1" si="172"/>
        <v>3461.0869949763551</v>
      </c>
    </row>
    <row r="977" spans="19:29">
      <c r="S977" s="418">
        <f t="shared" si="173"/>
        <v>9.729999999999837</v>
      </c>
      <c r="T977" s="418">
        <f t="shared" si="166"/>
        <v>0.74684321656092523</v>
      </c>
      <c r="U977" s="418">
        <f t="shared" ca="1" si="167"/>
        <v>1</v>
      </c>
      <c r="V977" s="418">
        <f t="shared" ca="1" si="174"/>
        <v>11.589095542806533</v>
      </c>
      <c r="W977" s="418">
        <f t="shared" ca="1" si="175"/>
        <v>0</v>
      </c>
      <c r="X977" s="418">
        <f t="shared" ca="1" si="176"/>
        <v>11.589095542806533</v>
      </c>
      <c r="Y977" s="418">
        <f t="shared" ca="1" si="168"/>
        <v>0</v>
      </c>
      <c r="Z977" s="418">
        <f t="shared" ca="1" si="169"/>
        <v>11.589095542806533</v>
      </c>
      <c r="AA977" s="418">
        <f t="shared" ca="1" si="170"/>
        <v>3476.7286628419597</v>
      </c>
      <c r="AB977" s="418">
        <f t="shared" ca="1" si="171"/>
        <v>3476.7286628419597</v>
      </c>
      <c r="AC977" s="418">
        <f t="shared" ca="1" si="172"/>
        <v>3476.7286628419597</v>
      </c>
    </row>
    <row r="978" spans="19:29">
      <c r="S978" s="418">
        <f t="shared" si="173"/>
        <v>9.7399999999998368</v>
      </c>
      <c r="T978" s="418">
        <f t="shared" si="166"/>
        <v>0.74661919720054126</v>
      </c>
      <c r="U978" s="418">
        <f t="shared" ca="1" si="167"/>
        <v>1</v>
      </c>
      <c r="V978" s="418">
        <f t="shared" ca="1" si="174"/>
        <v>11.64144488987472</v>
      </c>
      <c r="W978" s="418">
        <f t="shared" ca="1" si="175"/>
        <v>0</v>
      </c>
      <c r="X978" s="418">
        <f t="shared" ca="1" si="176"/>
        <v>11.64144488987472</v>
      </c>
      <c r="Y978" s="418">
        <f t="shared" ca="1" si="168"/>
        <v>0</v>
      </c>
      <c r="Z978" s="418">
        <f t="shared" ca="1" si="169"/>
        <v>11.64144488987472</v>
      </c>
      <c r="AA978" s="418">
        <f t="shared" ca="1" si="170"/>
        <v>3492.4334669624159</v>
      </c>
      <c r="AB978" s="418">
        <f t="shared" ca="1" si="171"/>
        <v>3492.4334669624159</v>
      </c>
      <c r="AC978" s="418">
        <f t="shared" ca="1" si="172"/>
        <v>3492.4334669624159</v>
      </c>
    </row>
    <row r="979" spans="19:29">
      <c r="S979" s="418">
        <f t="shared" si="173"/>
        <v>9.7499999999998366</v>
      </c>
      <c r="T979" s="418">
        <f t="shared" si="166"/>
        <v>0.74639524503588539</v>
      </c>
      <c r="U979" s="418">
        <f t="shared" ca="1" si="167"/>
        <v>1</v>
      </c>
      <c r="V979" s="418">
        <f t="shared" ca="1" si="174"/>
        <v>11.694005312693927</v>
      </c>
      <c r="W979" s="418">
        <f t="shared" ca="1" si="175"/>
        <v>0</v>
      </c>
      <c r="X979" s="418">
        <f t="shared" ca="1" si="176"/>
        <v>11.694005312693927</v>
      </c>
      <c r="Y979" s="418">
        <f t="shared" ca="1" si="168"/>
        <v>0</v>
      </c>
      <c r="Z979" s="418">
        <f t="shared" ca="1" si="169"/>
        <v>11.694005312693927</v>
      </c>
      <c r="AA979" s="418">
        <f t="shared" ca="1" si="170"/>
        <v>3508.2015938081781</v>
      </c>
      <c r="AB979" s="418">
        <f t="shared" ca="1" si="171"/>
        <v>3508.2015938081781</v>
      </c>
      <c r="AC979" s="418">
        <f t="shared" ca="1" si="172"/>
        <v>3508.2015938081781</v>
      </c>
    </row>
    <row r="980" spans="19:29">
      <c r="S980" s="418">
        <f t="shared" si="173"/>
        <v>9.7599999999998364</v>
      </c>
      <c r="T980" s="418">
        <f t="shared" si="166"/>
        <v>0.74617136004680218</v>
      </c>
      <c r="U980" s="418">
        <f t="shared" ca="1" si="167"/>
        <v>1</v>
      </c>
      <c r="V980" s="418">
        <f t="shared" ca="1" si="174"/>
        <v>11.746777432580174</v>
      </c>
      <c r="W980" s="418">
        <f t="shared" ca="1" si="175"/>
        <v>0</v>
      </c>
      <c r="X980" s="418">
        <f t="shared" ca="1" si="176"/>
        <v>11.746777432580174</v>
      </c>
      <c r="Y980" s="418">
        <f t="shared" ca="1" si="168"/>
        <v>0</v>
      </c>
      <c r="Z980" s="418">
        <f t="shared" ca="1" si="169"/>
        <v>11.746777432580174</v>
      </c>
      <c r="AA980" s="418">
        <f t="shared" ca="1" si="170"/>
        <v>3524.0332297740524</v>
      </c>
      <c r="AB980" s="418">
        <f t="shared" ca="1" si="171"/>
        <v>3524.0332297740524</v>
      </c>
      <c r="AC980" s="418">
        <f t="shared" ca="1" si="172"/>
        <v>3524.0332297740524</v>
      </c>
    </row>
    <row r="981" spans="19:29">
      <c r="S981" s="418">
        <f t="shared" si="173"/>
        <v>9.7699999999998361</v>
      </c>
      <c r="T981" s="418">
        <f t="shared" si="166"/>
        <v>0.74594754221314175</v>
      </c>
      <c r="U981" s="418">
        <f t="shared" ca="1" si="167"/>
        <v>1</v>
      </c>
      <c r="V981" s="418">
        <f t="shared" ca="1" si="174"/>
        <v>11.799761870574301</v>
      </c>
      <c r="W981" s="418">
        <f t="shared" ca="1" si="175"/>
        <v>0</v>
      </c>
      <c r="X981" s="418">
        <f t="shared" ca="1" si="176"/>
        <v>11.799761870574301</v>
      </c>
      <c r="Y981" s="418">
        <f t="shared" ca="1" si="168"/>
        <v>0</v>
      </c>
      <c r="Z981" s="418">
        <f t="shared" ca="1" si="169"/>
        <v>11.799761870574301</v>
      </c>
      <c r="AA981" s="418">
        <f t="shared" ca="1" si="170"/>
        <v>3539.9285611722903</v>
      </c>
      <c r="AB981" s="418">
        <f t="shared" ca="1" si="171"/>
        <v>3539.9285611722903</v>
      </c>
      <c r="AC981" s="418">
        <f t="shared" ca="1" si="172"/>
        <v>3539.9285611722903</v>
      </c>
    </row>
    <row r="982" spans="19:29">
      <c r="S982" s="418">
        <f t="shared" si="173"/>
        <v>9.7799999999998359</v>
      </c>
      <c r="T982" s="418">
        <f t="shared" si="166"/>
        <v>0.74572379151476076</v>
      </c>
      <c r="U982" s="418">
        <f t="shared" ca="1" si="167"/>
        <v>1</v>
      </c>
      <c r="V982" s="418">
        <f t="shared" ca="1" si="174"/>
        <v>11.852959247418745</v>
      </c>
      <c r="W982" s="418">
        <f t="shared" ca="1" si="175"/>
        <v>0</v>
      </c>
      <c r="X982" s="418">
        <f t="shared" ca="1" si="176"/>
        <v>11.852959247418745</v>
      </c>
      <c r="Y982" s="418">
        <f t="shared" ca="1" si="168"/>
        <v>0</v>
      </c>
      <c r="Z982" s="418">
        <f t="shared" ca="1" si="169"/>
        <v>11.852959247418745</v>
      </c>
      <c r="AA982" s="418">
        <f t="shared" ca="1" si="170"/>
        <v>3555.8877742256236</v>
      </c>
      <c r="AB982" s="418">
        <f t="shared" ca="1" si="171"/>
        <v>3555.8877742256236</v>
      </c>
      <c r="AC982" s="418">
        <f t="shared" ca="1" si="172"/>
        <v>3555.8877742256236</v>
      </c>
    </row>
    <row r="983" spans="19:29">
      <c r="S983" s="418">
        <f t="shared" si="173"/>
        <v>9.7899999999998357</v>
      </c>
      <c r="T983" s="418">
        <f t="shared" si="166"/>
        <v>0.74550010793152144</v>
      </c>
      <c r="U983" s="418">
        <f t="shared" ca="1" si="167"/>
        <v>1</v>
      </c>
      <c r="V983" s="418">
        <f t="shared" ca="1" si="174"/>
        <v>11.906370183534133</v>
      </c>
      <c r="W983" s="418">
        <f t="shared" ca="1" si="175"/>
        <v>0</v>
      </c>
      <c r="X983" s="418">
        <f t="shared" ca="1" si="176"/>
        <v>11.906370183534133</v>
      </c>
      <c r="Y983" s="418">
        <f t="shared" ca="1" si="168"/>
        <v>0</v>
      </c>
      <c r="Z983" s="418">
        <f t="shared" ca="1" si="169"/>
        <v>11.906370183534133</v>
      </c>
      <c r="AA983" s="418">
        <f t="shared" ca="1" si="170"/>
        <v>3571.91105506024</v>
      </c>
      <c r="AB983" s="418">
        <f t="shared" ca="1" si="171"/>
        <v>3571.91105506024</v>
      </c>
      <c r="AC983" s="418">
        <f t="shared" ca="1" si="172"/>
        <v>3571.91105506024</v>
      </c>
    </row>
    <row r="984" spans="19:29">
      <c r="S984" s="418">
        <f t="shared" si="173"/>
        <v>9.7999999999998355</v>
      </c>
      <c r="T984" s="418">
        <f t="shared" si="166"/>
        <v>0.74527649144329233</v>
      </c>
      <c r="U984" s="418">
        <f t="shared" ca="1" si="167"/>
        <v>1</v>
      </c>
      <c r="V984" s="418">
        <f t="shared" ca="1" si="174"/>
        <v>11.959995298995663</v>
      </c>
      <c r="W984" s="418">
        <f t="shared" ca="1" si="175"/>
        <v>0</v>
      </c>
      <c r="X984" s="418">
        <f t="shared" ca="1" si="176"/>
        <v>11.959995298995663</v>
      </c>
      <c r="Y984" s="418">
        <f t="shared" ca="1" si="168"/>
        <v>0</v>
      </c>
      <c r="Z984" s="418">
        <f t="shared" ca="1" si="169"/>
        <v>11.959995298995663</v>
      </c>
      <c r="AA984" s="418">
        <f t="shared" ca="1" si="170"/>
        <v>3587.9985896986991</v>
      </c>
      <c r="AB984" s="418">
        <f t="shared" ca="1" si="171"/>
        <v>3587.9985896986991</v>
      </c>
      <c r="AC984" s="418">
        <f t="shared" ca="1" si="172"/>
        <v>3587.9985896986991</v>
      </c>
    </row>
    <row r="985" spans="19:29">
      <c r="S985" s="418">
        <f t="shared" si="173"/>
        <v>9.8099999999998353</v>
      </c>
      <c r="T985" s="418">
        <f t="shared" si="166"/>
        <v>0.74505294202994798</v>
      </c>
      <c r="U985" s="418">
        <f t="shared" ca="1" si="167"/>
        <v>1</v>
      </c>
      <c r="V985" s="418">
        <f t="shared" ca="1" si="174"/>
        <v>12.013835213509308</v>
      </c>
      <c r="W985" s="418">
        <f t="shared" ca="1" si="175"/>
        <v>0</v>
      </c>
      <c r="X985" s="418">
        <f t="shared" ca="1" si="176"/>
        <v>12.013835213509308</v>
      </c>
      <c r="Y985" s="418">
        <f t="shared" ca="1" si="168"/>
        <v>0</v>
      </c>
      <c r="Z985" s="418">
        <f t="shared" ca="1" si="169"/>
        <v>12.013835213509308</v>
      </c>
      <c r="AA985" s="418">
        <f t="shared" ca="1" si="170"/>
        <v>3604.1505640527926</v>
      </c>
      <c r="AB985" s="418">
        <f t="shared" ca="1" si="171"/>
        <v>3604.1505640527926</v>
      </c>
      <c r="AC985" s="418">
        <f t="shared" ca="1" si="172"/>
        <v>3604.1505640527926</v>
      </c>
    </row>
    <row r="986" spans="19:29">
      <c r="S986" s="418">
        <f t="shared" si="173"/>
        <v>9.8199999999998351</v>
      </c>
      <c r="T986" s="418">
        <f t="shared" si="166"/>
        <v>0.74482945967136893</v>
      </c>
      <c r="U986" s="418">
        <f t="shared" ca="1" si="167"/>
        <v>1</v>
      </c>
      <c r="V986" s="418">
        <f t="shared" ca="1" si="174"/>
        <v>12.067890546387797</v>
      </c>
      <c r="W986" s="418">
        <f t="shared" ca="1" si="175"/>
        <v>0</v>
      </c>
      <c r="X986" s="418">
        <f t="shared" ca="1" si="176"/>
        <v>12.067890546387797</v>
      </c>
      <c r="Y986" s="418">
        <f t="shared" ca="1" si="168"/>
        <v>0</v>
      </c>
      <c r="Z986" s="418">
        <f t="shared" ca="1" si="169"/>
        <v>12.067890546387797</v>
      </c>
      <c r="AA986" s="418">
        <f t="shared" ca="1" si="170"/>
        <v>3620.3671639163395</v>
      </c>
      <c r="AB986" s="418">
        <f t="shared" ca="1" si="171"/>
        <v>3620.3671639163395</v>
      </c>
      <c r="AC986" s="418">
        <f t="shared" ca="1" si="172"/>
        <v>3620.3671639163395</v>
      </c>
    </row>
    <row r="987" spans="19:29">
      <c r="S987" s="418">
        <f t="shared" si="173"/>
        <v>9.8299999999998349</v>
      </c>
      <c r="T987" s="418">
        <f t="shared" si="166"/>
        <v>0.74460604434744171</v>
      </c>
      <c r="U987" s="418">
        <f t="shared" ca="1" si="167"/>
        <v>1</v>
      </c>
      <c r="V987" s="418">
        <f t="shared" ca="1" si="174"/>
        <v>12.122161916526419</v>
      </c>
      <c r="W987" s="418">
        <f t="shared" ca="1" si="175"/>
        <v>0</v>
      </c>
      <c r="X987" s="418">
        <f t="shared" ca="1" si="176"/>
        <v>12.122161916526419</v>
      </c>
      <c r="Y987" s="418">
        <f t="shared" ca="1" si="168"/>
        <v>0</v>
      </c>
      <c r="Z987" s="418">
        <f t="shared" ca="1" si="169"/>
        <v>12.122161916526419</v>
      </c>
      <c r="AA987" s="418">
        <f t="shared" ca="1" si="170"/>
        <v>3636.648574957926</v>
      </c>
      <c r="AB987" s="418">
        <f t="shared" ca="1" si="171"/>
        <v>3636.648574957926</v>
      </c>
      <c r="AC987" s="418">
        <f t="shared" ca="1" si="172"/>
        <v>3636.648574957926</v>
      </c>
    </row>
    <row r="988" spans="19:29">
      <c r="S988" s="418">
        <f t="shared" si="173"/>
        <v>9.8399999999998347</v>
      </c>
      <c r="T988" s="418">
        <f t="shared" si="166"/>
        <v>0.74438269603805896</v>
      </c>
      <c r="U988" s="418">
        <f t="shared" ca="1" si="167"/>
        <v>1</v>
      </c>
      <c r="V988" s="418">
        <f t="shared" ca="1" si="174"/>
        <v>12.176649942378615</v>
      </c>
      <c r="W988" s="418">
        <f t="shared" ca="1" si="175"/>
        <v>0</v>
      </c>
      <c r="X988" s="418">
        <f t="shared" ca="1" si="176"/>
        <v>12.176649942378615</v>
      </c>
      <c r="Y988" s="418">
        <f t="shared" ca="1" si="168"/>
        <v>0</v>
      </c>
      <c r="Z988" s="418">
        <f t="shared" ca="1" si="169"/>
        <v>12.176649942378615</v>
      </c>
      <c r="AA988" s="418">
        <f t="shared" ca="1" si="170"/>
        <v>3652.9949827135847</v>
      </c>
      <c r="AB988" s="418">
        <f t="shared" ca="1" si="171"/>
        <v>3652.9949827135847</v>
      </c>
      <c r="AC988" s="418">
        <f t="shared" ca="1" si="172"/>
        <v>3652.9949827135847</v>
      </c>
    </row>
    <row r="989" spans="19:29">
      <c r="S989" s="418">
        <f t="shared" si="173"/>
        <v>9.8499999999998344</v>
      </c>
      <c r="T989" s="418">
        <f t="shared" si="166"/>
        <v>0.74415941472311942</v>
      </c>
      <c r="U989" s="418">
        <f t="shared" ca="1" si="167"/>
        <v>1</v>
      </c>
      <c r="V989" s="418">
        <f t="shared" ca="1" si="174"/>
        <v>12.231355241931373</v>
      </c>
      <c r="W989" s="418">
        <f t="shared" ca="1" si="175"/>
        <v>0</v>
      </c>
      <c r="X989" s="418">
        <f t="shared" ca="1" si="176"/>
        <v>12.231355241931373</v>
      </c>
      <c r="Y989" s="418">
        <f t="shared" ca="1" si="168"/>
        <v>0</v>
      </c>
      <c r="Z989" s="418">
        <f t="shared" ca="1" si="169"/>
        <v>12.231355241931373</v>
      </c>
      <c r="AA989" s="418">
        <f t="shared" ca="1" si="170"/>
        <v>3669.4065725794121</v>
      </c>
      <c r="AB989" s="418">
        <f t="shared" ca="1" si="171"/>
        <v>3669.4065725794121</v>
      </c>
      <c r="AC989" s="418">
        <f t="shared" ca="1" si="172"/>
        <v>3669.4065725794121</v>
      </c>
    </row>
    <row r="990" spans="19:29">
      <c r="S990" s="418">
        <f t="shared" si="173"/>
        <v>9.8599999999998342</v>
      </c>
      <c r="T990" s="418">
        <f t="shared" si="166"/>
        <v>0.74393620038252772</v>
      </c>
      <c r="U990" s="418">
        <f t="shared" ca="1" si="167"/>
        <v>1</v>
      </c>
      <c r="V990" s="418">
        <f t="shared" ca="1" si="174"/>
        <v>12.286278432680433</v>
      </c>
      <c r="W990" s="418">
        <f t="shared" ca="1" si="175"/>
        <v>0</v>
      </c>
      <c r="X990" s="418">
        <f t="shared" ca="1" si="176"/>
        <v>12.286278432680433</v>
      </c>
      <c r="Y990" s="418">
        <f t="shared" ca="1" si="168"/>
        <v>0</v>
      </c>
      <c r="Z990" s="418">
        <f t="shared" ca="1" si="169"/>
        <v>12.286278432680433</v>
      </c>
      <c r="AA990" s="418">
        <f t="shared" ca="1" si="170"/>
        <v>3685.8835298041299</v>
      </c>
      <c r="AB990" s="418">
        <f t="shared" ca="1" si="171"/>
        <v>3685.8835298041299</v>
      </c>
      <c r="AC990" s="418">
        <f t="shared" ca="1" si="172"/>
        <v>3685.8835298041299</v>
      </c>
    </row>
    <row r="991" spans="19:29">
      <c r="S991" s="418">
        <f t="shared" si="173"/>
        <v>9.869999999999834</v>
      </c>
      <c r="T991" s="418">
        <f t="shared" si="166"/>
        <v>0.7437130529961945</v>
      </c>
      <c r="U991" s="418">
        <f t="shared" ca="1" si="167"/>
        <v>1</v>
      </c>
      <c r="V991" s="418">
        <f t="shared" ca="1" si="174"/>
        <v>12.341420131605279</v>
      </c>
      <c r="W991" s="418">
        <f t="shared" ca="1" si="175"/>
        <v>0</v>
      </c>
      <c r="X991" s="418">
        <f t="shared" ca="1" si="176"/>
        <v>12.341420131605279</v>
      </c>
      <c r="Y991" s="418">
        <f t="shared" ca="1" si="168"/>
        <v>0</v>
      </c>
      <c r="Z991" s="418">
        <f t="shared" ca="1" si="169"/>
        <v>12.341420131605279</v>
      </c>
      <c r="AA991" s="418">
        <f t="shared" ca="1" si="170"/>
        <v>3702.4260394815838</v>
      </c>
      <c r="AB991" s="418">
        <f t="shared" ca="1" si="171"/>
        <v>3702.4260394815838</v>
      </c>
      <c r="AC991" s="418">
        <f t="shared" ca="1" si="172"/>
        <v>3702.4260394815838</v>
      </c>
    </row>
    <row r="992" spans="19:29">
      <c r="S992" s="418">
        <f t="shared" si="173"/>
        <v>9.8799999999998338</v>
      </c>
      <c r="T992" s="418">
        <f t="shared" si="166"/>
        <v>0.74348997254403659</v>
      </c>
      <c r="U992" s="418">
        <f t="shared" ca="1" si="167"/>
        <v>1</v>
      </c>
      <c r="V992" s="418">
        <f t="shared" ca="1" si="174"/>
        <v>12.396780955143939</v>
      </c>
      <c r="W992" s="418">
        <f t="shared" ca="1" si="175"/>
        <v>0</v>
      </c>
      <c r="X992" s="418">
        <f t="shared" ca="1" si="176"/>
        <v>12.396780955143939</v>
      </c>
      <c r="Y992" s="418">
        <f t="shared" ca="1" si="168"/>
        <v>0</v>
      </c>
      <c r="Z992" s="418">
        <f t="shared" ca="1" si="169"/>
        <v>12.396780955143939</v>
      </c>
      <c r="AA992" s="418">
        <f t="shared" ca="1" si="170"/>
        <v>3719.0342865431817</v>
      </c>
      <c r="AB992" s="418">
        <f t="shared" ca="1" si="171"/>
        <v>3719.0342865431817</v>
      </c>
      <c r="AC992" s="418">
        <f t="shared" ca="1" si="172"/>
        <v>3719.0342865431817</v>
      </c>
    </row>
    <row r="993" spans="19:29">
      <c r="S993" s="418">
        <f t="shared" si="173"/>
        <v>9.8899999999998336</v>
      </c>
      <c r="T993" s="418">
        <f t="shared" si="166"/>
        <v>0.74326695900597661</v>
      </c>
      <c r="U993" s="418">
        <f t="shared" ca="1" si="167"/>
        <v>1</v>
      </c>
      <c r="V993" s="418">
        <f t="shared" ca="1" si="174"/>
        <v>12.452361519167583</v>
      </c>
      <c r="W993" s="418">
        <f t="shared" ca="1" si="175"/>
        <v>0</v>
      </c>
      <c r="X993" s="418">
        <f t="shared" ca="1" si="176"/>
        <v>12.452361519167583</v>
      </c>
      <c r="Y993" s="418">
        <f t="shared" ca="1" si="168"/>
        <v>0</v>
      </c>
      <c r="Z993" s="418">
        <f t="shared" ca="1" si="169"/>
        <v>12.452361519167583</v>
      </c>
      <c r="AA993" s="418">
        <f t="shared" ca="1" si="170"/>
        <v>3735.7084557502749</v>
      </c>
      <c r="AB993" s="418">
        <f t="shared" ca="1" si="171"/>
        <v>3735.7084557502749</v>
      </c>
      <c r="AC993" s="418">
        <f t="shared" ca="1" si="172"/>
        <v>3735.7084557502749</v>
      </c>
    </row>
    <row r="994" spans="19:29">
      <c r="S994" s="418">
        <f t="shared" si="173"/>
        <v>9.8999999999998334</v>
      </c>
      <c r="T994" s="418">
        <f t="shared" si="166"/>
        <v>0.74304401236194362</v>
      </c>
      <c r="U994" s="418">
        <f t="shared" ca="1" si="167"/>
        <v>1</v>
      </c>
      <c r="V994" s="418">
        <f t="shared" ca="1" si="174"/>
        <v>12.508162438954919</v>
      </c>
      <c r="W994" s="418">
        <f t="shared" ca="1" si="175"/>
        <v>0</v>
      </c>
      <c r="X994" s="418">
        <f t="shared" ca="1" si="176"/>
        <v>12.508162438954919</v>
      </c>
      <c r="Y994" s="418">
        <f t="shared" ca="1" si="168"/>
        <v>0</v>
      </c>
      <c r="Z994" s="418">
        <f t="shared" ca="1" si="169"/>
        <v>12.508162438954919</v>
      </c>
      <c r="AA994" s="418">
        <f t="shared" ca="1" si="170"/>
        <v>3752.4487316864756</v>
      </c>
      <c r="AB994" s="418">
        <f t="shared" ca="1" si="171"/>
        <v>3752.4487316864756</v>
      </c>
      <c r="AC994" s="418">
        <f t="shared" ca="1" si="172"/>
        <v>3752.4487316864756</v>
      </c>
    </row>
    <row r="995" spans="19:29">
      <c r="S995" s="418">
        <f t="shared" si="173"/>
        <v>9.9099999999998332</v>
      </c>
      <c r="T995" s="418">
        <f t="shared" si="166"/>
        <v>0.7428211325918721</v>
      </c>
      <c r="U995" s="418">
        <f t="shared" ca="1" si="167"/>
        <v>1</v>
      </c>
      <c r="V995" s="418">
        <f t="shared" ca="1" si="174"/>
        <v>12.564184329166391</v>
      </c>
      <c r="W995" s="418">
        <f t="shared" ca="1" si="175"/>
        <v>0</v>
      </c>
      <c r="X995" s="418">
        <f t="shared" ca="1" si="176"/>
        <v>12.564184329166391</v>
      </c>
      <c r="Y995" s="418">
        <f t="shared" ca="1" si="168"/>
        <v>0</v>
      </c>
      <c r="Z995" s="418">
        <f t="shared" ca="1" si="169"/>
        <v>12.564184329166391</v>
      </c>
      <c r="AA995" s="418">
        <f t="shared" ca="1" si="170"/>
        <v>3769.2552987499175</v>
      </c>
      <c r="AB995" s="418">
        <f t="shared" ca="1" si="171"/>
        <v>3769.2552987499175</v>
      </c>
      <c r="AC995" s="418">
        <f t="shared" ca="1" si="172"/>
        <v>3769.2552987499175</v>
      </c>
    </row>
    <row r="996" spans="19:29">
      <c r="S996" s="418">
        <f t="shared" si="173"/>
        <v>9.919999999999833</v>
      </c>
      <c r="T996" s="418">
        <f t="shared" si="166"/>
        <v>0.74259831967570311</v>
      </c>
      <c r="U996" s="418">
        <f t="shared" ca="1" si="167"/>
        <v>1</v>
      </c>
      <c r="V996" s="418">
        <f t="shared" ca="1" si="174"/>
        <v>12.620427803818171</v>
      </c>
      <c r="W996" s="418">
        <f t="shared" ca="1" si="175"/>
        <v>0</v>
      </c>
      <c r="X996" s="418">
        <f t="shared" ca="1" si="176"/>
        <v>12.620427803818171</v>
      </c>
      <c r="Y996" s="418">
        <f t="shared" ca="1" si="168"/>
        <v>0</v>
      </c>
      <c r="Z996" s="418">
        <f t="shared" ca="1" si="169"/>
        <v>12.620427803818171</v>
      </c>
      <c r="AA996" s="418">
        <f t="shared" ca="1" si="170"/>
        <v>3786.128341145451</v>
      </c>
      <c r="AB996" s="418">
        <f t="shared" ca="1" si="171"/>
        <v>3786.128341145451</v>
      </c>
      <c r="AC996" s="418">
        <f t="shared" ca="1" si="172"/>
        <v>3786.128341145451</v>
      </c>
    </row>
    <row r="997" spans="19:29">
      <c r="S997" s="418">
        <f t="shared" si="173"/>
        <v>9.9299999999998327</v>
      </c>
      <c r="T997" s="418">
        <f t="shared" si="166"/>
        <v>0.74237557359338335</v>
      </c>
      <c r="U997" s="418">
        <f t="shared" ca="1" si="167"/>
        <v>1</v>
      </c>
      <c r="V997" s="418">
        <f t="shared" ca="1" si="174"/>
        <v>12.676893476255954</v>
      </c>
      <c r="W997" s="418">
        <f t="shared" ca="1" si="175"/>
        <v>0</v>
      </c>
      <c r="X997" s="418">
        <f t="shared" ca="1" si="176"/>
        <v>12.676893476255954</v>
      </c>
      <c r="Y997" s="418">
        <f t="shared" ca="1" si="168"/>
        <v>0</v>
      </c>
      <c r="Z997" s="418">
        <f t="shared" ca="1" si="169"/>
        <v>12.676893476255954</v>
      </c>
      <c r="AA997" s="418">
        <f t="shared" ca="1" si="170"/>
        <v>3803.068042876786</v>
      </c>
      <c r="AB997" s="418">
        <f t="shared" ca="1" si="171"/>
        <v>3803.068042876786</v>
      </c>
      <c r="AC997" s="418">
        <f t="shared" ca="1" si="172"/>
        <v>3803.068042876786</v>
      </c>
    </row>
    <row r="998" spans="19:29">
      <c r="S998" s="418">
        <f t="shared" si="173"/>
        <v>9.9399999999998325</v>
      </c>
      <c r="T998" s="418">
        <f t="shared" si="166"/>
        <v>0.74215289432486564</v>
      </c>
      <c r="U998" s="418">
        <f t="shared" ca="1" si="167"/>
        <v>1</v>
      </c>
      <c r="V998" s="418">
        <f t="shared" ca="1" si="174"/>
        <v>12.733581959128552</v>
      </c>
      <c r="W998" s="418">
        <f t="shared" ca="1" si="175"/>
        <v>0</v>
      </c>
      <c r="X998" s="418">
        <f t="shared" ca="1" si="176"/>
        <v>12.733581959128552</v>
      </c>
      <c r="Y998" s="418">
        <f t="shared" ca="1" si="168"/>
        <v>0</v>
      </c>
      <c r="Z998" s="418">
        <f t="shared" ca="1" si="169"/>
        <v>12.733581959128552</v>
      </c>
      <c r="AA998" s="418">
        <f t="shared" ca="1" si="170"/>
        <v>3820.0745877385657</v>
      </c>
      <c r="AB998" s="418">
        <f t="shared" ca="1" si="171"/>
        <v>3820.0745877385657</v>
      </c>
      <c r="AC998" s="418">
        <f t="shared" ca="1" si="172"/>
        <v>3820.0745877385657</v>
      </c>
    </row>
    <row r="999" spans="19:29">
      <c r="S999" s="418">
        <f t="shared" si="173"/>
        <v>9.9499999999998323</v>
      </c>
      <c r="T999" s="418">
        <f t="shared" si="166"/>
        <v>0.74193028185010901</v>
      </c>
      <c r="U999" s="418">
        <f t="shared" ca="1" si="167"/>
        <v>1</v>
      </c>
      <c r="V999" s="418">
        <f t="shared" ca="1" si="174"/>
        <v>12.790493864361284</v>
      </c>
      <c r="W999" s="418">
        <f t="shared" ca="1" si="175"/>
        <v>0</v>
      </c>
      <c r="X999" s="418">
        <f t="shared" ca="1" si="176"/>
        <v>12.790493864361284</v>
      </c>
      <c r="Y999" s="418">
        <f t="shared" ca="1" si="168"/>
        <v>0</v>
      </c>
      <c r="Z999" s="418">
        <f t="shared" ca="1" si="169"/>
        <v>12.790493864361284</v>
      </c>
      <c r="AA999" s="418">
        <f t="shared" ca="1" si="170"/>
        <v>3837.1481593083854</v>
      </c>
      <c r="AB999" s="418">
        <f t="shared" ca="1" si="171"/>
        <v>3837.1481593083854</v>
      </c>
      <c r="AC999" s="418">
        <f t="shared" ca="1" si="172"/>
        <v>3837.1481593083854</v>
      </c>
    </row>
    <row r="1000" spans="19:29">
      <c r="S1000" s="418">
        <f t="shared" si="173"/>
        <v>9.9599999999998321</v>
      </c>
      <c r="T1000" s="418">
        <f t="shared" si="166"/>
        <v>0.74170773614907826</v>
      </c>
      <c r="U1000" s="418">
        <f t="shared" ca="1" si="167"/>
        <v>1</v>
      </c>
      <c r="V1000" s="418">
        <f t="shared" ca="1" si="174"/>
        <v>12.847629803129163</v>
      </c>
      <c r="W1000" s="418">
        <f t="shared" ca="1" si="175"/>
        <v>0</v>
      </c>
      <c r="X1000" s="418">
        <f t="shared" ca="1" si="176"/>
        <v>12.847629803129163</v>
      </c>
      <c r="Y1000" s="418">
        <f t="shared" ca="1" si="168"/>
        <v>0</v>
      </c>
      <c r="Z1000" s="418">
        <f t="shared" ca="1" si="169"/>
        <v>12.847629803129163</v>
      </c>
      <c r="AA1000" s="418">
        <f t="shared" ca="1" si="170"/>
        <v>3854.288940938749</v>
      </c>
      <c r="AB1000" s="418">
        <f t="shared" ca="1" si="171"/>
        <v>3854.288940938749</v>
      </c>
      <c r="AC1000" s="418">
        <f t="shared" ca="1" si="172"/>
        <v>3854.288940938749</v>
      </c>
    </row>
    <row r="1001" spans="19:29">
      <c r="S1001" s="418">
        <f t="shared" si="173"/>
        <v>9.9699999999998319</v>
      </c>
      <c r="T1001" s="418">
        <f t="shared" si="166"/>
        <v>0.74148525720174419</v>
      </c>
      <c r="U1001" s="418">
        <f t="shared" ca="1" si="167"/>
        <v>1</v>
      </c>
      <c r="V1001" s="418">
        <f t="shared" ca="1" si="174"/>
        <v>12.904990385829882</v>
      </c>
      <c r="W1001" s="418">
        <f t="shared" ca="1" si="175"/>
        <v>0</v>
      </c>
      <c r="X1001" s="418">
        <f t="shared" ca="1" si="176"/>
        <v>12.904990385829882</v>
      </c>
      <c r="Y1001" s="418">
        <f t="shared" ca="1" si="168"/>
        <v>0</v>
      </c>
      <c r="Z1001" s="418">
        <f t="shared" ca="1" si="169"/>
        <v>12.904990385829882</v>
      </c>
      <c r="AA1001" s="418">
        <f t="shared" ca="1" si="170"/>
        <v>3871.4971157489645</v>
      </c>
      <c r="AB1001" s="418">
        <f t="shared" ca="1" si="171"/>
        <v>3871.4971157489645</v>
      </c>
      <c r="AC1001" s="418">
        <f t="shared" ca="1" si="172"/>
        <v>3871.4971157489645</v>
      </c>
    </row>
    <row r="1002" spans="19:29">
      <c r="S1002" s="418">
        <f t="shared" si="173"/>
        <v>9.9799999999998317</v>
      </c>
      <c r="T1002" s="418">
        <f t="shared" si="166"/>
        <v>0.74126284498808381</v>
      </c>
      <c r="U1002" s="418">
        <f t="shared" ca="1" si="167"/>
        <v>1</v>
      </c>
      <c r="V1002" s="418">
        <f t="shared" ca="1" si="174"/>
        <v>12.962576222056599</v>
      </c>
      <c r="W1002" s="418">
        <f t="shared" ca="1" si="175"/>
        <v>0</v>
      </c>
      <c r="X1002" s="418">
        <f t="shared" ca="1" si="176"/>
        <v>12.962576222056599</v>
      </c>
      <c r="Y1002" s="418">
        <f t="shared" ca="1" si="168"/>
        <v>0</v>
      </c>
      <c r="Z1002" s="418">
        <f t="shared" ca="1" si="169"/>
        <v>12.962576222056599</v>
      </c>
      <c r="AA1002" s="418">
        <f t="shared" ca="1" si="170"/>
        <v>3888.7728666169796</v>
      </c>
      <c r="AB1002" s="418">
        <f t="shared" ca="1" si="171"/>
        <v>3888.7728666169796</v>
      </c>
      <c r="AC1002" s="418">
        <f t="shared" ca="1" si="172"/>
        <v>3888.7728666169796</v>
      </c>
    </row>
    <row r="1003" spans="19:29">
      <c r="S1003" s="418">
        <f t="shared" si="173"/>
        <v>9.9899999999998315</v>
      </c>
      <c r="T1003" s="418">
        <f t="shared" si="166"/>
        <v>0.74104049948808004</v>
      </c>
      <c r="U1003" s="418">
        <f t="shared" ca="1" si="167"/>
        <v>1</v>
      </c>
      <c r="V1003" s="418">
        <f t="shared" ca="1" si="174"/>
        <v>13.020387920570522</v>
      </c>
      <c r="W1003" s="418">
        <f t="shared" ca="1" si="175"/>
        <v>0</v>
      </c>
      <c r="X1003" s="418">
        <f t="shared" ca="1" si="176"/>
        <v>13.020387920570522</v>
      </c>
      <c r="Y1003" s="418">
        <f t="shared" ca="1" si="168"/>
        <v>0</v>
      </c>
      <c r="Z1003" s="418">
        <f t="shared" ca="1" si="169"/>
        <v>13.020387920570522</v>
      </c>
      <c r="AA1003" s="418">
        <f t="shared" ca="1" si="170"/>
        <v>3906.1163761711568</v>
      </c>
      <c r="AB1003" s="418">
        <f t="shared" ca="1" si="171"/>
        <v>3906.1163761711568</v>
      </c>
      <c r="AC1003" s="418">
        <f t="shared" ca="1" si="172"/>
        <v>3906.1163761711568</v>
      </c>
    </row>
    <row r="1004" spans="19:29">
      <c r="S1004" s="418">
        <f t="shared" si="173"/>
        <v>9.9999999999998312</v>
      </c>
      <c r="T1004" s="418">
        <f t="shared" si="166"/>
        <v>0.74081822068172165</v>
      </c>
      <c r="U1004" s="418">
        <f t="shared" ca="1" si="167"/>
        <v>1</v>
      </c>
      <c r="V1004" s="418">
        <f t="shared" ca="1" si="174"/>
        <v>13.078426089273286</v>
      </c>
      <c r="W1004" s="418">
        <f t="shared" ca="1" si="175"/>
        <v>0</v>
      </c>
      <c r="X1004" s="418">
        <f t="shared" ca="1" si="176"/>
        <v>13.078426089273286</v>
      </c>
      <c r="Y1004" s="418">
        <f t="shared" ca="1" si="168"/>
        <v>0</v>
      </c>
      <c r="Z1004" s="418">
        <f t="shared" ca="1" si="169"/>
        <v>13.078426089273286</v>
      </c>
      <c r="AA1004" s="418">
        <f t="shared" ca="1" si="170"/>
        <v>3923.5278267819858</v>
      </c>
      <c r="AB1004" s="418">
        <f t="shared" ca="1" si="171"/>
        <v>3923.5278267819858</v>
      </c>
      <c r="AC1004" s="418">
        <f t="shared" ca="1" si="172"/>
        <v>3923.5278267819858</v>
      </c>
    </row>
    <row r="1005" spans="19:29">
      <c r="S1005" s="418">
        <f t="shared" si="173"/>
        <v>10.009999999999831</v>
      </c>
      <c r="T1005" s="418">
        <f t="shared" si="166"/>
        <v>0.74059600854900365</v>
      </c>
      <c r="U1005" s="418">
        <f t="shared" ca="1" si="167"/>
        <v>1</v>
      </c>
      <c r="V1005" s="418">
        <f t="shared" ca="1" si="174"/>
        <v>13.136691335179128</v>
      </c>
      <c r="W1005" s="418">
        <f t="shared" ca="1" si="175"/>
        <v>0</v>
      </c>
      <c r="X1005" s="418">
        <f t="shared" ca="1" si="176"/>
        <v>13.136691335179128</v>
      </c>
      <c r="Y1005" s="418">
        <f t="shared" ca="1" si="168"/>
        <v>0</v>
      </c>
      <c r="Z1005" s="418">
        <f t="shared" ca="1" si="169"/>
        <v>13.136691335179128</v>
      </c>
      <c r="AA1005" s="418">
        <f t="shared" ca="1" si="170"/>
        <v>3941.0074005537385</v>
      </c>
      <c r="AB1005" s="418">
        <f t="shared" ca="1" si="171"/>
        <v>3941.0074005537385</v>
      </c>
      <c r="AC1005" s="418">
        <f t="shared" ca="1" si="172"/>
        <v>3941.0074005537385</v>
      </c>
    </row>
    <row r="1006" spans="19:29">
      <c r="S1006" s="418">
        <f t="shared" si="173"/>
        <v>10.019999999999831</v>
      </c>
      <c r="T1006" s="418">
        <f t="shared" si="166"/>
        <v>0.74037386306992681</v>
      </c>
      <c r="U1006" s="418">
        <f t="shared" ca="1" si="167"/>
        <v>1</v>
      </c>
      <c r="V1006" s="418">
        <f t="shared" ca="1" si="174"/>
        <v>13.195184264386867</v>
      </c>
      <c r="W1006" s="418">
        <f t="shared" ca="1" si="175"/>
        <v>0</v>
      </c>
      <c r="X1006" s="418">
        <f t="shared" ca="1" si="176"/>
        <v>13.195184264386867</v>
      </c>
      <c r="Y1006" s="418">
        <f t="shared" ca="1" si="168"/>
        <v>0</v>
      </c>
      <c r="Z1006" s="418">
        <f t="shared" ca="1" si="169"/>
        <v>13.195184264386867</v>
      </c>
      <c r="AA1006" s="418">
        <f t="shared" ca="1" si="170"/>
        <v>3958.55527931606</v>
      </c>
      <c r="AB1006" s="418">
        <f t="shared" ca="1" si="171"/>
        <v>3958.55527931606</v>
      </c>
      <c r="AC1006" s="418">
        <f t="shared" ca="1" si="172"/>
        <v>3958.55527931606</v>
      </c>
    </row>
    <row r="1007" spans="19:29">
      <c r="S1007" s="418">
        <f t="shared" si="173"/>
        <v>10.029999999999831</v>
      </c>
      <c r="T1007" s="418">
        <f t="shared" si="166"/>
        <v>0.74015178422449834</v>
      </c>
      <c r="U1007" s="418">
        <f t="shared" ca="1" si="167"/>
        <v>1</v>
      </c>
      <c r="V1007" s="418">
        <f t="shared" ca="1" si="174"/>
        <v>13.253905482051671</v>
      </c>
      <c r="W1007" s="418">
        <f t="shared" ca="1" si="175"/>
        <v>0</v>
      </c>
      <c r="X1007" s="418">
        <f t="shared" ca="1" si="176"/>
        <v>13.253905482051671</v>
      </c>
      <c r="Y1007" s="418">
        <f t="shared" ca="1" si="168"/>
        <v>0</v>
      </c>
      <c r="Z1007" s="418">
        <f t="shared" ca="1" si="169"/>
        <v>13.253905482051671</v>
      </c>
      <c r="AA1007" s="418">
        <f t="shared" ca="1" si="170"/>
        <v>3976.1716446155015</v>
      </c>
      <c r="AB1007" s="418">
        <f t="shared" ca="1" si="171"/>
        <v>3976.1716446155015</v>
      </c>
      <c r="AC1007" s="418">
        <f t="shared" ca="1" si="172"/>
        <v>3976.1716446155015</v>
      </c>
    </row>
    <row r="1008" spans="19:29">
      <c r="S1008" s="418">
        <f t="shared" si="173"/>
        <v>10.03999999999983</v>
      </c>
      <c r="T1008" s="418">
        <f t="shared" si="166"/>
        <v>0.7399297719927308</v>
      </c>
      <c r="U1008" s="418">
        <f t="shared" ca="1" si="167"/>
        <v>1</v>
      </c>
      <c r="V1008" s="418">
        <f t="shared" ca="1" si="174"/>
        <v>13.31285559235663</v>
      </c>
      <c r="W1008" s="418">
        <f t="shared" ca="1" si="175"/>
        <v>0</v>
      </c>
      <c r="X1008" s="418">
        <f t="shared" ca="1" si="176"/>
        <v>13.31285559235663</v>
      </c>
      <c r="Y1008" s="418">
        <f t="shared" ca="1" si="168"/>
        <v>0</v>
      </c>
      <c r="Z1008" s="418">
        <f t="shared" ca="1" si="169"/>
        <v>13.31285559235663</v>
      </c>
      <c r="AA1008" s="418">
        <f t="shared" ca="1" si="170"/>
        <v>3993.8566777069891</v>
      </c>
      <c r="AB1008" s="418">
        <f t="shared" ca="1" si="171"/>
        <v>3993.8566777069891</v>
      </c>
      <c r="AC1008" s="418">
        <f t="shared" ca="1" si="172"/>
        <v>3993.8566777069891</v>
      </c>
    </row>
    <row r="1009" spans="19:29">
      <c r="S1009" s="418">
        <f t="shared" si="173"/>
        <v>10.04999999999983</v>
      </c>
      <c r="T1009" s="418">
        <f t="shared" si="166"/>
        <v>0.73970782635464327</v>
      </c>
      <c r="U1009" s="418">
        <f t="shared" ca="1" si="167"/>
        <v>1</v>
      </c>
      <c r="V1009" s="418">
        <f t="shared" ca="1" si="174"/>
        <v>13.372035198484124</v>
      </c>
      <c r="W1009" s="418">
        <f t="shared" ca="1" si="175"/>
        <v>0</v>
      </c>
      <c r="X1009" s="418">
        <f t="shared" ca="1" si="176"/>
        <v>13.372035198484124</v>
      </c>
      <c r="Y1009" s="418">
        <f t="shared" ca="1" si="168"/>
        <v>0</v>
      </c>
      <c r="Z1009" s="418">
        <f t="shared" ca="1" si="169"/>
        <v>13.372035198484124</v>
      </c>
      <c r="AA1009" s="418">
        <f t="shared" ca="1" si="170"/>
        <v>4011.6105595452373</v>
      </c>
      <c r="AB1009" s="418">
        <f t="shared" ca="1" si="171"/>
        <v>4011.6105595452373</v>
      </c>
      <c r="AC1009" s="418">
        <f t="shared" ca="1" si="172"/>
        <v>4011.6105595452373</v>
      </c>
    </row>
    <row r="1010" spans="19:29">
      <c r="S1010" s="418">
        <f t="shared" si="173"/>
        <v>10.05999999999983</v>
      </c>
      <c r="T1010" s="418">
        <f t="shared" si="166"/>
        <v>0.73948594729026063</v>
      </c>
      <c r="U1010" s="418">
        <f t="shared" ca="1" si="167"/>
        <v>1</v>
      </c>
      <c r="V1010" s="418">
        <f t="shared" ca="1" si="174"/>
        <v>13.431444902586982</v>
      </c>
      <c r="W1010" s="418">
        <f t="shared" ca="1" si="175"/>
        <v>0</v>
      </c>
      <c r="X1010" s="418">
        <f t="shared" ca="1" si="176"/>
        <v>13.431444902586982</v>
      </c>
      <c r="Y1010" s="418">
        <f t="shared" ca="1" si="168"/>
        <v>0</v>
      </c>
      <c r="Z1010" s="418">
        <f t="shared" ca="1" si="169"/>
        <v>13.431444902586982</v>
      </c>
      <c r="AA1010" s="418">
        <f t="shared" ca="1" si="170"/>
        <v>4029.4334707760945</v>
      </c>
      <c r="AB1010" s="418">
        <f t="shared" ca="1" si="171"/>
        <v>4029.4334707760945</v>
      </c>
      <c r="AC1010" s="418">
        <f t="shared" ca="1" si="172"/>
        <v>4029.4334707760945</v>
      </c>
    </row>
    <row r="1011" spans="19:29">
      <c r="S1011" s="418">
        <f t="shared" si="173"/>
        <v>10.06999999999983</v>
      </c>
      <c r="T1011" s="418">
        <f t="shared" si="166"/>
        <v>0.73926413477961384</v>
      </c>
      <c r="U1011" s="418">
        <f t="shared" ca="1" si="167"/>
        <v>1</v>
      </c>
      <c r="V1011" s="418">
        <f t="shared" ca="1" si="174"/>
        <v>13.49108530575945</v>
      </c>
      <c r="W1011" s="418">
        <f t="shared" ca="1" si="175"/>
        <v>0</v>
      </c>
      <c r="X1011" s="418">
        <f t="shared" ca="1" si="176"/>
        <v>13.49108530575945</v>
      </c>
      <c r="Y1011" s="418">
        <f t="shared" ca="1" si="168"/>
        <v>0</v>
      </c>
      <c r="Z1011" s="418">
        <f t="shared" ca="1" si="169"/>
        <v>13.49108530575945</v>
      </c>
      <c r="AA1011" s="418">
        <f t="shared" ca="1" si="170"/>
        <v>4047.3255917278348</v>
      </c>
      <c r="AB1011" s="418">
        <f t="shared" ca="1" si="171"/>
        <v>4047.3255917278348</v>
      </c>
      <c r="AC1011" s="418">
        <f t="shared" ca="1" si="172"/>
        <v>4047.3255917278348</v>
      </c>
    </row>
    <row r="1012" spans="19:29">
      <c r="S1012" s="418">
        <f t="shared" si="173"/>
        <v>10.07999999999983</v>
      </c>
      <c r="T1012" s="418">
        <f t="shared" si="166"/>
        <v>0.73904238880273954</v>
      </c>
      <c r="U1012" s="418">
        <f t="shared" ca="1" si="167"/>
        <v>1</v>
      </c>
      <c r="V1012" s="418">
        <f t="shared" ca="1" si="174"/>
        <v>13.550957008007943</v>
      </c>
      <c r="W1012" s="418">
        <f t="shared" ca="1" si="175"/>
        <v>0</v>
      </c>
      <c r="X1012" s="418">
        <f t="shared" ca="1" si="176"/>
        <v>13.550957008007943</v>
      </c>
      <c r="Y1012" s="418">
        <f t="shared" ca="1" si="168"/>
        <v>0</v>
      </c>
      <c r="Z1012" s="418">
        <f t="shared" ca="1" si="169"/>
        <v>13.550957008007943</v>
      </c>
      <c r="AA1012" s="418">
        <f t="shared" ca="1" si="170"/>
        <v>4065.287102402383</v>
      </c>
      <c r="AB1012" s="418">
        <f t="shared" ca="1" si="171"/>
        <v>4065.287102402383</v>
      </c>
      <c r="AC1012" s="418">
        <f t="shared" ca="1" si="172"/>
        <v>4065.287102402383</v>
      </c>
    </row>
    <row r="1013" spans="19:29">
      <c r="S1013" s="418">
        <f t="shared" si="173"/>
        <v>10.089999999999829</v>
      </c>
      <c r="T1013" s="418">
        <f t="shared" si="166"/>
        <v>0.7388207093396808</v>
      </c>
      <c r="U1013" s="418">
        <f t="shared" ca="1" si="167"/>
        <v>1</v>
      </c>
      <c r="V1013" s="418">
        <f t="shared" ca="1" si="174"/>
        <v>13.611060608221614</v>
      </c>
      <c r="W1013" s="418">
        <f t="shared" ca="1" si="175"/>
        <v>0</v>
      </c>
      <c r="X1013" s="418">
        <f t="shared" ca="1" si="176"/>
        <v>13.611060608221614</v>
      </c>
      <c r="Y1013" s="418">
        <f t="shared" ca="1" si="168"/>
        <v>0</v>
      </c>
      <c r="Z1013" s="418">
        <f t="shared" ca="1" si="169"/>
        <v>13.611060608221614</v>
      </c>
      <c r="AA1013" s="418">
        <f t="shared" ca="1" si="170"/>
        <v>4083.3181824664839</v>
      </c>
      <c r="AB1013" s="418">
        <f t="shared" ca="1" si="171"/>
        <v>4083.3181824664839</v>
      </c>
      <c r="AC1013" s="418">
        <f t="shared" ca="1" si="172"/>
        <v>4083.3181824664839</v>
      </c>
    </row>
    <row r="1014" spans="19:29">
      <c r="S1014" s="418">
        <f t="shared" si="173"/>
        <v>10.099999999999829</v>
      </c>
      <c r="T1014" s="418">
        <f t="shared" si="166"/>
        <v>0.73859909637048637</v>
      </c>
      <c r="U1014" s="418">
        <f t="shared" ca="1" si="167"/>
        <v>1</v>
      </c>
      <c r="V1014" s="418">
        <f t="shared" ca="1" si="174"/>
        <v>13.671396704142694</v>
      </c>
      <c r="W1014" s="418">
        <f t="shared" ca="1" si="175"/>
        <v>0</v>
      </c>
      <c r="X1014" s="418">
        <f t="shared" ca="1" si="176"/>
        <v>13.671396704142694</v>
      </c>
      <c r="Y1014" s="418">
        <f t="shared" ca="1" si="168"/>
        <v>0</v>
      </c>
      <c r="Z1014" s="418">
        <f t="shared" ca="1" si="169"/>
        <v>13.671396704142694</v>
      </c>
      <c r="AA1014" s="418">
        <f t="shared" ca="1" si="170"/>
        <v>4101.4190112428078</v>
      </c>
      <c r="AB1014" s="418">
        <f t="shared" ca="1" si="171"/>
        <v>4101.4190112428078</v>
      </c>
      <c r="AC1014" s="418">
        <f t="shared" ca="1" si="172"/>
        <v>4101.4190112428078</v>
      </c>
    </row>
    <row r="1015" spans="19:29">
      <c r="S1015" s="418">
        <f t="shared" si="173"/>
        <v>10.109999999999829</v>
      </c>
      <c r="T1015" s="418">
        <f t="shared" si="166"/>
        <v>0.73837754987521109</v>
      </c>
      <c r="U1015" s="418">
        <f t="shared" ca="1" si="167"/>
        <v>1</v>
      </c>
      <c r="V1015" s="418">
        <f t="shared" ca="1" si="174"/>
        <v>13.731965892336655</v>
      </c>
      <c r="W1015" s="418">
        <f t="shared" ca="1" si="175"/>
        <v>0</v>
      </c>
      <c r="X1015" s="418">
        <f t="shared" ca="1" si="176"/>
        <v>13.731965892336655</v>
      </c>
      <c r="Y1015" s="418">
        <f t="shared" ca="1" si="168"/>
        <v>0</v>
      </c>
      <c r="Z1015" s="418">
        <f t="shared" ca="1" si="169"/>
        <v>13.731965892336655</v>
      </c>
      <c r="AA1015" s="418">
        <f t="shared" ca="1" si="170"/>
        <v>4119.5897677009962</v>
      </c>
      <c r="AB1015" s="418">
        <f t="shared" ca="1" si="171"/>
        <v>4119.5897677009962</v>
      </c>
      <c r="AC1015" s="418">
        <f t="shared" ca="1" si="172"/>
        <v>4119.5897677009962</v>
      </c>
    </row>
    <row r="1016" spans="19:29">
      <c r="S1016" s="418">
        <f t="shared" si="173"/>
        <v>10.119999999999829</v>
      </c>
      <c r="T1016" s="418">
        <f t="shared" si="166"/>
        <v>0.7381560698339158</v>
      </c>
      <c r="U1016" s="418">
        <f t="shared" ca="1" si="167"/>
        <v>1</v>
      </c>
      <c r="V1016" s="418">
        <f t="shared" ca="1" si="174"/>
        <v>13.792768768162158</v>
      </c>
      <c r="W1016" s="418">
        <f t="shared" ca="1" si="175"/>
        <v>0</v>
      </c>
      <c r="X1016" s="418">
        <f t="shared" ca="1" si="176"/>
        <v>13.792768768162158</v>
      </c>
      <c r="Y1016" s="418">
        <f t="shared" ca="1" si="168"/>
        <v>0</v>
      </c>
      <c r="Z1016" s="418">
        <f t="shared" ca="1" si="169"/>
        <v>13.792768768162158</v>
      </c>
      <c r="AA1016" s="418">
        <f t="shared" ca="1" si="170"/>
        <v>4137.8306304486478</v>
      </c>
      <c r="AB1016" s="418">
        <f t="shared" ca="1" si="171"/>
        <v>4137.8306304486478</v>
      </c>
      <c r="AC1016" s="418">
        <f t="shared" ca="1" si="172"/>
        <v>4137.8306304486478</v>
      </c>
    </row>
    <row r="1017" spans="19:29">
      <c r="S1017" s="418">
        <f t="shared" si="173"/>
        <v>10.129999999999828</v>
      </c>
      <c r="T1017" s="418">
        <f t="shared" si="166"/>
        <v>0.73793465622666732</v>
      </c>
      <c r="U1017" s="418">
        <f t="shared" ca="1" si="167"/>
        <v>1</v>
      </c>
      <c r="V1017" s="418">
        <f t="shared" ca="1" si="174"/>
        <v>13.853805925740803</v>
      </c>
      <c r="W1017" s="418">
        <f t="shared" ca="1" si="175"/>
        <v>0</v>
      </c>
      <c r="X1017" s="418">
        <f t="shared" ca="1" si="176"/>
        <v>13.853805925740803</v>
      </c>
      <c r="Y1017" s="418">
        <f t="shared" ca="1" si="168"/>
        <v>0</v>
      </c>
      <c r="Z1017" s="418">
        <f t="shared" ca="1" si="169"/>
        <v>13.853805925740803</v>
      </c>
      <c r="AA1017" s="418">
        <f t="shared" ca="1" si="170"/>
        <v>4156.1417777222405</v>
      </c>
      <c r="AB1017" s="418">
        <f t="shared" ca="1" si="171"/>
        <v>4156.1417777222405</v>
      </c>
      <c r="AC1017" s="418">
        <f t="shared" ca="1" si="172"/>
        <v>4156.1417777222405</v>
      </c>
    </row>
    <row r="1018" spans="19:29">
      <c r="S1018" s="418">
        <f t="shared" si="173"/>
        <v>10.139999999999828</v>
      </c>
      <c r="T1018" s="418">
        <f t="shared" si="166"/>
        <v>0.73771330903353838</v>
      </c>
      <c r="U1018" s="418">
        <f t="shared" ca="1" si="167"/>
        <v>1</v>
      </c>
      <c r="V1018" s="418">
        <f t="shared" ca="1" si="174"/>
        <v>13.91507795792667</v>
      </c>
      <c r="W1018" s="418">
        <f t="shared" ca="1" si="175"/>
        <v>0</v>
      </c>
      <c r="X1018" s="418">
        <f t="shared" ca="1" si="176"/>
        <v>13.91507795792667</v>
      </c>
      <c r="Y1018" s="418">
        <f t="shared" ca="1" si="168"/>
        <v>0</v>
      </c>
      <c r="Z1018" s="418">
        <f t="shared" ca="1" si="169"/>
        <v>13.91507795792667</v>
      </c>
      <c r="AA1018" s="418">
        <f t="shared" ca="1" si="170"/>
        <v>4174.5233873780007</v>
      </c>
      <c r="AB1018" s="418">
        <f t="shared" ca="1" si="171"/>
        <v>4174.5233873780007</v>
      </c>
      <c r="AC1018" s="418">
        <f t="shared" ca="1" si="172"/>
        <v>4174.5233873780007</v>
      </c>
    </row>
    <row r="1019" spans="19:29">
      <c r="S1019" s="418">
        <f t="shared" si="173"/>
        <v>10.149999999999828</v>
      </c>
      <c r="T1019" s="418">
        <f t="shared" si="166"/>
        <v>0.7374920282346078</v>
      </c>
      <c r="U1019" s="418">
        <f t="shared" ca="1" si="167"/>
        <v>1</v>
      </c>
      <c r="V1019" s="418">
        <f t="shared" ca="1" si="174"/>
        <v>13.976585456275672</v>
      </c>
      <c r="W1019" s="418">
        <f t="shared" ca="1" si="175"/>
        <v>0</v>
      </c>
      <c r="X1019" s="418">
        <f t="shared" ca="1" si="176"/>
        <v>13.976585456275672</v>
      </c>
      <c r="Y1019" s="418">
        <f t="shared" ca="1" si="168"/>
        <v>0</v>
      </c>
      <c r="Z1019" s="418">
        <f t="shared" ca="1" si="169"/>
        <v>13.976585456275672</v>
      </c>
      <c r="AA1019" s="418">
        <f t="shared" ca="1" si="170"/>
        <v>4192.9756368827011</v>
      </c>
      <c r="AB1019" s="418">
        <f t="shared" ca="1" si="171"/>
        <v>4192.9756368827011</v>
      </c>
      <c r="AC1019" s="418">
        <f t="shared" ca="1" si="172"/>
        <v>4192.9756368827011</v>
      </c>
    </row>
    <row r="1020" spans="19:29">
      <c r="S1020" s="418">
        <f t="shared" si="173"/>
        <v>10.159999999999828</v>
      </c>
      <c r="T1020" s="418">
        <f t="shared" si="166"/>
        <v>0.73727081380996029</v>
      </c>
      <c r="U1020" s="418">
        <f t="shared" ca="1" si="167"/>
        <v>1</v>
      </c>
      <c r="V1020" s="418">
        <f t="shared" ca="1" si="174"/>
        <v>14.038329011014692</v>
      </c>
      <c r="W1020" s="418">
        <f t="shared" ca="1" si="175"/>
        <v>0</v>
      </c>
      <c r="X1020" s="418">
        <f t="shared" ca="1" si="176"/>
        <v>14.038329011014692</v>
      </c>
      <c r="Y1020" s="418">
        <f t="shared" ca="1" si="168"/>
        <v>0</v>
      </c>
      <c r="Z1020" s="418">
        <f t="shared" ca="1" si="169"/>
        <v>14.038329011014692</v>
      </c>
      <c r="AA1020" s="418">
        <f t="shared" ca="1" si="170"/>
        <v>4211.4987033044081</v>
      </c>
      <c r="AB1020" s="418">
        <f t="shared" ca="1" si="171"/>
        <v>4211.4987033044081</v>
      </c>
      <c r="AC1020" s="418">
        <f t="shared" ca="1" si="172"/>
        <v>4211.4987033044081</v>
      </c>
    </row>
    <row r="1021" spans="19:29">
      <c r="S1021" s="418">
        <f t="shared" si="173"/>
        <v>10.169999999999828</v>
      </c>
      <c r="T1021" s="418">
        <f t="shared" si="166"/>
        <v>0.73704966573968644</v>
      </c>
      <c r="U1021" s="418">
        <f t="shared" ca="1" si="167"/>
        <v>1</v>
      </c>
      <c r="V1021" s="418">
        <f t="shared" ca="1" si="174"/>
        <v>14.100309211010536</v>
      </c>
      <c r="W1021" s="418">
        <f t="shared" ca="1" si="175"/>
        <v>0</v>
      </c>
      <c r="X1021" s="418">
        <f t="shared" ca="1" si="176"/>
        <v>14.100309211010536</v>
      </c>
      <c r="Y1021" s="418">
        <f t="shared" ca="1" si="168"/>
        <v>0</v>
      </c>
      <c r="Z1021" s="418">
        <f t="shared" ca="1" si="169"/>
        <v>14.100309211010536</v>
      </c>
      <c r="AA1021" s="418">
        <f t="shared" ca="1" si="170"/>
        <v>4230.0927633031606</v>
      </c>
      <c r="AB1021" s="418">
        <f t="shared" ca="1" si="171"/>
        <v>4230.0927633031606</v>
      </c>
      <c r="AC1021" s="418">
        <f t="shared" ca="1" si="172"/>
        <v>4230.0927633031606</v>
      </c>
    </row>
    <row r="1022" spans="19:29">
      <c r="S1022" s="418">
        <f t="shared" si="173"/>
        <v>10.179999999999827</v>
      </c>
      <c r="T1022" s="418">
        <f t="shared" si="166"/>
        <v>0.73682858400388296</v>
      </c>
      <c r="U1022" s="418">
        <f t="shared" ca="1" si="167"/>
        <v>1</v>
      </c>
      <c r="V1022" s="418">
        <f t="shared" ca="1" si="174"/>
        <v>14.162526643738667</v>
      </c>
      <c r="W1022" s="418">
        <f t="shared" ca="1" si="175"/>
        <v>0</v>
      </c>
      <c r="X1022" s="418">
        <f t="shared" ca="1" si="176"/>
        <v>14.162526643738667</v>
      </c>
      <c r="Y1022" s="418">
        <f t="shared" ca="1" si="168"/>
        <v>0</v>
      </c>
      <c r="Z1022" s="418">
        <f t="shared" ca="1" si="169"/>
        <v>14.162526643738667</v>
      </c>
      <c r="AA1022" s="418">
        <f t="shared" ca="1" si="170"/>
        <v>4248.7579931216005</v>
      </c>
      <c r="AB1022" s="418">
        <f t="shared" ca="1" si="171"/>
        <v>4248.7579931216005</v>
      </c>
      <c r="AC1022" s="418">
        <f t="shared" ca="1" si="172"/>
        <v>4248.7579931216005</v>
      </c>
    </row>
    <row r="1023" spans="19:29">
      <c r="S1023" s="418">
        <f t="shared" si="173"/>
        <v>10.189999999999827</v>
      </c>
      <c r="T1023" s="418">
        <f t="shared" si="166"/>
        <v>0.73660756858265264</v>
      </c>
      <c r="U1023" s="418">
        <f t="shared" ca="1" si="167"/>
        <v>1</v>
      </c>
      <c r="V1023" s="418">
        <f t="shared" ca="1" si="174"/>
        <v>14.224981895251751</v>
      </c>
      <c r="W1023" s="418">
        <f t="shared" ca="1" si="175"/>
        <v>0</v>
      </c>
      <c r="X1023" s="418">
        <f t="shared" ca="1" si="176"/>
        <v>14.224981895251751</v>
      </c>
      <c r="Y1023" s="418">
        <f t="shared" ca="1" si="168"/>
        <v>0</v>
      </c>
      <c r="Z1023" s="418">
        <f t="shared" ca="1" si="169"/>
        <v>14.224981895251751</v>
      </c>
      <c r="AA1023" s="418">
        <f t="shared" ca="1" si="170"/>
        <v>4267.4945685755256</v>
      </c>
      <c r="AB1023" s="418">
        <f t="shared" ca="1" si="171"/>
        <v>4267.4945685755256</v>
      </c>
      <c r="AC1023" s="418">
        <f t="shared" ca="1" si="172"/>
        <v>4267.4945685755256</v>
      </c>
    </row>
    <row r="1024" spans="19:29">
      <c r="S1024" s="418">
        <f t="shared" si="173"/>
        <v>10.199999999999827</v>
      </c>
      <c r="T1024" s="418">
        <f t="shared" si="166"/>
        <v>0.73638661945610395</v>
      </c>
      <c r="U1024" s="418">
        <f t="shared" ca="1" si="167"/>
        <v>1</v>
      </c>
      <c r="V1024" s="418">
        <f t="shared" ca="1" si="174"/>
        <v>14.287675550148</v>
      </c>
      <c r="W1024" s="418">
        <f t="shared" ca="1" si="175"/>
        <v>0</v>
      </c>
      <c r="X1024" s="418">
        <f t="shared" ca="1" si="176"/>
        <v>14.287675550148</v>
      </c>
      <c r="Y1024" s="418">
        <f t="shared" ca="1" si="168"/>
        <v>0</v>
      </c>
      <c r="Z1024" s="418">
        <f t="shared" ca="1" si="169"/>
        <v>14.287675550148</v>
      </c>
      <c r="AA1024" s="418">
        <f t="shared" ca="1" si="170"/>
        <v>4286.3026650443999</v>
      </c>
      <c r="AB1024" s="418">
        <f t="shared" ca="1" si="171"/>
        <v>4286.3026650443999</v>
      </c>
      <c r="AC1024" s="418">
        <f t="shared" ca="1" si="172"/>
        <v>4286.3026650443999</v>
      </c>
    </row>
    <row r="1025" spans="19:29">
      <c r="S1025" s="418">
        <f t="shared" si="173"/>
        <v>10.209999999999827</v>
      </c>
      <c r="T1025" s="418">
        <f t="shared" si="166"/>
        <v>0.73616573660435147</v>
      </c>
      <c r="U1025" s="418">
        <f t="shared" ca="1" si="167"/>
        <v>1</v>
      </c>
      <c r="V1025" s="418">
        <f t="shared" ca="1" si="174"/>
        <v>14.350608191539312</v>
      </c>
      <c r="W1025" s="418">
        <f t="shared" ca="1" si="175"/>
        <v>0</v>
      </c>
      <c r="X1025" s="418">
        <f t="shared" ca="1" si="176"/>
        <v>14.350608191539312</v>
      </c>
      <c r="Y1025" s="418">
        <f t="shared" ca="1" si="168"/>
        <v>0</v>
      </c>
      <c r="Z1025" s="418">
        <f t="shared" ca="1" si="169"/>
        <v>14.350608191539312</v>
      </c>
      <c r="AA1025" s="418">
        <f t="shared" ca="1" si="170"/>
        <v>4305.1824574617931</v>
      </c>
      <c r="AB1025" s="418">
        <f t="shared" ca="1" si="171"/>
        <v>4305.1824574617931</v>
      </c>
      <c r="AC1025" s="418">
        <f t="shared" ca="1" si="172"/>
        <v>4305.1824574617931</v>
      </c>
    </row>
    <row r="1026" spans="19:29">
      <c r="S1026" s="418">
        <f t="shared" si="173"/>
        <v>10.219999999999827</v>
      </c>
      <c r="T1026" s="418">
        <f t="shared" si="166"/>
        <v>0.73594492000751588</v>
      </c>
      <c r="U1026" s="418">
        <f t="shared" ca="1" si="167"/>
        <v>1</v>
      </c>
      <c r="V1026" s="418">
        <f t="shared" ca="1" si="174"/>
        <v>14.413780401019213</v>
      </c>
      <c r="W1026" s="418">
        <f t="shared" ca="1" si="175"/>
        <v>0</v>
      </c>
      <c r="X1026" s="418">
        <f t="shared" ca="1" si="176"/>
        <v>14.413780401019213</v>
      </c>
      <c r="Y1026" s="418">
        <f t="shared" ca="1" si="168"/>
        <v>0</v>
      </c>
      <c r="Z1026" s="418">
        <f t="shared" ca="1" si="169"/>
        <v>14.413780401019213</v>
      </c>
      <c r="AA1026" s="418">
        <f t="shared" ca="1" si="170"/>
        <v>4324.1341203057636</v>
      </c>
      <c r="AB1026" s="418">
        <f t="shared" ca="1" si="171"/>
        <v>4324.1341203057636</v>
      </c>
      <c r="AC1026" s="418">
        <f t="shared" ca="1" si="172"/>
        <v>4324.1341203057636</v>
      </c>
    </row>
    <row r="1027" spans="19:29">
      <c r="S1027" s="418">
        <f t="shared" si="173"/>
        <v>10.229999999999826</v>
      </c>
      <c r="T1027" s="418">
        <f t="shared" si="166"/>
        <v>0.73572416964572351</v>
      </c>
      <c r="U1027" s="418">
        <f t="shared" ca="1" si="167"/>
        <v>1</v>
      </c>
      <c r="V1027" s="418">
        <f t="shared" ca="1" si="174"/>
        <v>14.47719275863061</v>
      </c>
      <c r="W1027" s="418">
        <f t="shared" ca="1" si="175"/>
        <v>0</v>
      </c>
      <c r="X1027" s="418">
        <f t="shared" ca="1" si="176"/>
        <v>14.47719275863061</v>
      </c>
      <c r="Y1027" s="418">
        <f t="shared" ca="1" si="168"/>
        <v>0</v>
      </c>
      <c r="Z1027" s="418">
        <f t="shared" ca="1" si="169"/>
        <v>14.47719275863061</v>
      </c>
      <c r="AA1027" s="418">
        <f t="shared" ca="1" si="170"/>
        <v>4343.1578275891825</v>
      </c>
      <c r="AB1027" s="418">
        <f t="shared" ca="1" si="171"/>
        <v>4343.1578275891825</v>
      </c>
      <c r="AC1027" s="418">
        <f t="shared" ca="1" si="172"/>
        <v>4343.1578275891825</v>
      </c>
    </row>
    <row r="1028" spans="19:29">
      <c r="S1028" s="418">
        <f t="shared" si="173"/>
        <v>10.239999999999826</v>
      </c>
      <c r="T1028" s="418">
        <f t="shared" si="166"/>
        <v>0.73550348549910693</v>
      </c>
      <c r="U1028" s="418">
        <f t="shared" ca="1" si="167"/>
        <v>1</v>
      </c>
      <c r="V1028" s="418">
        <f t="shared" ca="1" si="174"/>
        <v>14.540845842833322</v>
      </c>
      <c r="W1028" s="418">
        <f t="shared" ca="1" si="175"/>
        <v>0</v>
      </c>
      <c r="X1028" s="418">
        <f t="shared" ca="1" si="176"/>
        <v>14.540845842833322</v>
      </c>
      <c r="Y1028" s="418">
        <f t="shared" ca="1" si="168"/>
        <v>0</v>
      </c>
      <c r="Z1028" s="418">
        <f t="shared" ca="1" si="169"/>
        <v>14.540845842833322</v>
      </c>
      <c r="AA1028" s="418">
        <f t="shared" ca="1" si="170"/>
        <v>4362.253752849997</v>
      </c>
      <c r="AB1028" s="418">
        <f t="shared" ca="1" si="171"/>
        <v>4362.253752849997</v>
      </c>
      <c r="AC1028" s="418">
        <f t="shared" ca="1" si="172"/>
        <v>4362.253752849997</v>
      </c>
    </row>
    <row r="1029" spans="19:29">
      <c r="S1029" s="418">
        <f t="shared" si="173"/>
        <v>10.249999999999826</v>
      </c>
      <c r="T1029" s="418">
        <f t="shared" ref="T1029:T1092" si="177">EXP(-S1029*$C$13)</f>
        <v>0.73528286754780448</v>
      </c>
      <c r="U1029" s="418">
        <f t="shared" ref="U1029:U1092" ca="1" si="178">EXP($C$11*_xlfn.NORM.INV(RAND(),0,1))</f>
        <v>1</v>
      </c>
      <c r="V1029" s="418">
        <f t="shared" ca="1" si="174"/>
        <v>14.604740230471446</v>
      </c>
      <c r="W1029" s="418">
        <f t="shared" ca="1" si="175"/>
        <v>0</v>
      </c>
      <c r="X1029" s="418">
        <f t="shared" ca="1" si="176"/>
        <v>14.604740230471446</v>
      </c>
      <c r="Y1029" s="418">
        <f t="shared" ref="Y1029:Y1092" ca="1" si="179">IF(OR(X1029&gt;$C$8,Y1028=1),1,0)</f>
        <v>0</v>
      </c>
      <c r="Z1029" s="418">
        <f t="shared" ref="Z1029:Z1092" ca="1" si="180">IF(Y1029=0,V1029,0)+IF(AND(Y1029=1,Y1028=0),V1029*$C$9,0)+IF(AND(Y1029=1,Y1028=1),Z1028*EXP($C$10*0.01),0)</f>
        <v>14.604740230471446</v>
      </c>
      <c r="AA1029" s="418">
        <f t="shared" ref="AA1029:AA1092" ca="1" si="181">V1029*$C$12</f>
        <v>4381.4220691414339</v>
      </c>
      <c r="AB1029" s="418">
        <f t="shared" ref="AB1029:AB1092" ca="1" si="182">X1029*$C$12</f>
        <v>4381.4220691414339</v>
      </c>
      <c r="AC1029" s="418">
        <f t="shared" ref="AC1029:AC1092" ca="1" si="183">Z1029*$C$12</f>
        <v>4381.4220691414339</v>
      </c>
    </row>
    <row r="1030" spans="19:29">
      <c r="S1030" s="418">
        <f t="shared" ref="S1030:S1093" si="184">S1029+0.01</f>
        <v>10.259999999999826</v>
      </c>
      <c r="T1030" s="418">
        <f t="shared" si="177"/>
        <v>0.73506231577196068</v>
      </c>
      <c r="U1030" s="418">
        <f t="shared" ca="1" si="178"/>
        <v>1</v>
      </c>
      <c r="V1030" s="418">
        <f t="shared" ref="V1030:V1093" ca="1" si="185">V1029*U1029+$C$6*V1029*(1-V1029/IF($C$4&gt;0,$C$4,10000000))*0.01</f>
        <v>14.668876496740488</v>
      </c>
      <c r="W1030" s="418">
        <f t="shared" ref="W1030:W1093" ca="1" si="186">IF(OR(V1030&gt;$C$7,W1029=1),1,0)</f>
        <v>0</v>
      </c>
      <c r="X1030" s="418">
        <f t="shared" ref="X1030:X1093" ca="1" si="187">IF(W1030=0,V1030,0)+IF(AND(W1030=1,W1029=0),V1030*$C$9,0)+IF(AND(W1030=1,W1029=1),X1029*EXP($C$10*0.01*U1030),0)</f>
        <v>14.668876496740488</v>
      </c>
      <c r="Y1030" s="418">
        <f t="shared" ca="1" si="179"/>
        <v>0</v>
      </c>
      <c r="Z1030" s="418">
        <f t="shared" ca="1" si="180"/>
        <v>14.668876496740488</v>
      </c>
      <c r="AA1030" s="418">
        <f t="shared" ca="1" si="181"/>
        <v>4400.6629490221467</v>
      </c>
      <c r="AB1030" s="418">
        <f t="shared" ca="1" si="182"/>
        <v>4400.6629490221467</v>
      </c>
      <c r="AC1030" s="418">
        <f t="shared" ca="1" si="183"/>
        <v>4400.6629490221467</v>
      </c>
    </row>
    <row r="1031" spans="19:29">
      <c r="S1031" s="418">
        <f t="shared" si="184"/>
        <v>10.269999999999825</v>
      </c>
      <c r="T1031" s="418">
        <f t="shared" si="177"/>
        <v>0.73484183015172577</v>
      </c>
      <c r="U1031" s="418">
        <f t="shared" ca="1" si="178"/>
        <v>1</v>
      </c>
      <c r="V1031" s="418">
        <f t="shared" ca="1" si="185"/>
        <v>14.733255215154331</v>
      </c>
      <c r="W1031" s="418">
        <f t="shared" ca="1" si="186"/>
        <v>0</v>
      </c>
      <c r="X1031" s="418">
        <f t="shared" ca="1" si="187"/>
        <v>14.733255215154331</v>
      </c>
      <c r="Y1031" s="418">
        <f t="shared" ca="1" si="179"/>
        <v>0</v>
      </c>
      <c r="Z1031" s="418">
        <f t="shared" ca="1" si="180"/>
        <v>14.733255215154331</v>
      </c>
      <c r="AA1031" s="418">
        <f t="shared" ca="1" si="181"/>
        <v>4419.9765645462994</v>
      </c>
      <c r="AB1031" s="418">
        <f t="shared" ca="1" si="182"/>
        <v>4419.9765645462994</v>
      </c>
      <c r="AC1031" s="418">
        <f t="shared" ca="1" si="183"/>
        <v>4419.9765645462994</v>
      </c>
    </row>
    <row r="1032" spans="19:29">
      <c r="S1032" s="418">
        <f t="shared" si="184"/>
        <v>10.279999999999825</v>
      </c>
      <c r="T1032" s="418">
        <f t="shared" si="177"/>
        <v>0.73462141066725606</v>
      </c>
      <c r="U1032" s="418">
        <f t="shared" ca="1" si="178"/>
        <v>1</v>
      </c>
      <c r="V1032" s="418">
        <f t="shared" ca="1" si="185"/>
        <v>14.797876957511983</v>
      </c>
      <c r="W1032" s="418">
        <f t="shared" ca="1" si="186"/>
        <v>0</v>
      </c>
      <c r="X1032" s="418">
        <f t="shared" ca="1" si="187"/>
        <v>14.797876957511983</v>
      </c>
      <c r="Y1032" s="418">
        <f t="shared" ca="1" si="179"/>
        <v>0</v>
      </c>
      <c r="Z1032" s="418">
        <f t="shared" ca="1" si="180"/>
        <v>14.797876957511983</v>
      </c>
      <c r="AA1032" s="418">
        <f t="shared" ca="1" si="181"/>
        <v>4439.363087253595</v>
      </c>
      <c r="AB1032" s="418">
        <f t="shared" ca="1" si="182"/>
        <v>4439.363087253595</v>
      </c>
      <c r="AC1032" s="418">
        <f t="shared" ca="1" si="183"/>
        <v>4439.363087253595</v>
      </c>
    </row>
    <row r="1033" spans="19:29">
      <c r="S1033" s="418">
        <f t="shared" si="184"/>
        <v>10.289999999999825</v>
      </c>
      <c r="T1033" s="418">
        <f t="shared" si="177"/>
        <v>0.73440105729871386</v>
      </c>
      <c r="U1033" s="418">
        <f t="shared" ca="1" si="178"/>
        <v>1</v>
      </c>
      <c r="V1033" s="418">
        <f t="shared" ca="1" si="185"/>
        <v>14.862742293864141</v>
      </c>
      <c r="W1033" s="418">
        <f t="shared" ca="1" si="186"/>
        <v>0</v>
      </c>
      <c r="X1033" s="418">
        <f t="shared" ca="1" si="187"/>
        <v>14.862742293864141</v>
      </c>
      <c r="Y1033" s="418">
        <f t="shared" ca="1" si="179"/>
        <v>0</v>
      </c>
      <c r="Z1033" s="418">
        <f t="shared" ca="1" si="180"/>
        <v>14.862742293864141</v>
      </c>
      <c r="AA1033" s="418">
        <f t="shared" ca="1" si="181"/>
        <v>4458.8226881592427</v>
      </c>
      <c r="AB1033" s="418">
        <f t="shared" ca="1" si="182"/>
        <v>4458.8226881592427</v>
      </c>
      <c r="AC1033" s="418">
        <f t="shared" ca="1" si="183"/>
        <v>4458.8226881592427</v>
      </c>
    </row>
    <row r="1034" spans="19:29">
      <c r="S1034" s="418">
        <f t="shared" si="184"/>
        <v>10.299999999999825</v>
      </c>
      <c r="T1034" s="418">
        <f t="shared" si="177"/>
        <v>0.73418077002626725</v>
      </c>
      <c r="U1034" s="418">
        <f t="shared" ca="1" si="178"/>
        <v>1</v>
      </c>
      <c r="V1034" s="418">
        <f t="shared" ca="1" si="185"/>
        <v>14.927851792479553</v>
      </c>
      <c r="W1034" s="418">
        <f t="shared" ca="1" si="186"/>
        <v>0</v>
      </c>
      <c r="X1034" s="418">
        <f t="shared" ca="1" si="187"/>
        <v>14.927851792479553</v>
      </c>
      <c r="Y1034" s="418">
        <f t="shared" ca="1" si="179"/>
        <v>0</v>
      </c>
      <c r="Z1034" s="418">
        <f t="shared" ca="1" si="180"/>
        <v>14.927851792479553</v>
      </c>
      <c r="AA1034" s="418">
        <f t="shared" ca="1" si="181"/>
        <v>4478.3555377438661</v>
      </c>
      <c r="AB1034" s="418">
        <f t="shared" ca="1" si="182"/>
        <v>4478.3555377438661</v>
      </c>
      <c r="AC1034" s="418">
        <f t="shared" ca="1" si="183"/>
        <v>4478.3555377438661</v>
      </c>
    </row>
    <row r="1035" spans="19:29">
      <c r="S1035" s="418">
        <f t="shared" si="184"/>
        <v>10.309999999999825</v>
      </c>
      <c r="T1035" s="418">
        <f t="shared" si="177"/>
        <v>0.73396054883009043</v>
      </c>
      <c r="U1035" s="418">
        <f t="shared" ca="1" si="178"/>
        <v>1</v>
      </c>
      <c r="V1035" s="418">
        <f t="shared" ca="1" si="185"/>
        <v>14.99320601981119</v>
      </c>
      <c r="W1035" s="418">
        <f t="shared" ca="1" si="186"/>
        <v>0</v>
      </c>
      <c r="X1035" s="418">
        <f t="shared" ca="1" si="187"/>
        <v>14.99320601981119</v>
      </c>
      <c r="Y1035" s="418">
        <f t="shared" ca="1" si="179"/>
        <v>0</v>
      </c>
      <c r="Z1035" s="418">
        <f t="shared" ca="1" si="180"/>
        <v>14.99320601981119</v>
      </c>
      <c r="AA1035" s="418">
        <f t="shared" ca="1" si="181"/>
        <v>4497.9618059433569</v>
      </c>
      <c r="AB1035" s="418">
        <f t="shared" ca="1" si="182"/>
        <v>4497.9618059433569</v>
      </c>
      <c r="AC1035" s="418">
        <f t="shared" ca="1" si="183"/>
        <v>4497.9618059433569</v>
      </c>
    </row>
    <row r="1036" spans="19:29">
      <c r="S1036" s="418">
        <f t="shared" si="184"/>
        <v>10.319999999999824</v>
      </c>
      <c r="T1036" s="418">
        <f t="shared" si="177"/>
        <v>0.73374039369036359</v>
      </c>
      <c r="U1036" s="418">
        <f t="shared" ca="1" si="178"/>
        <v>1</v>
      </c>
      <c r="V1036" s="418">
        <f t="shared" ca="1" si="185"/>
        <v>15.058805540462226</v>
      </c>
      <c r="W1036" s="418">
        <f t="shared" ca="1" si="186"/>
        <v>0</v>
      </c>
      <c r="X1036" s="418">
        <f t="shared" ca="1" si="187"/>
        <v>15.058805540462226</v>
      </c>
      <c r="Y1036" s="418">
        <f t="shared" ca="1" si="179"/>
        <v>0</v>
      </c>
      <c r="Z1036" s="418">
        <f t="shared" ca="1" si="180"/>
        <v>15.058805540462226</v>
      </c>
      <c r="AA1036" s="418">
        <f t="shared" ca="1" si="181"/>
        <v>4517.6416621386679</v>
      </c>
      <c r="AB1036" s="418">
        <f t="shared" ca="1" si="182"/>
        <v>4517.6416621386679</v>
      </c>
      <c r="AC1036" s="418">
        <f t="shared" ca="1" si="183"/>
        <v>4517.6416621386679</v>
      </c>
    </row>
    <row r="1037" spans="19:29">
      <c r="S1037" s="418">
        <f t="shared" si="184"/>
        <v>10.329999999999824</v>
      </c>
      <c r="T1037" s="418">
        <f t="shared" si="177"/>
        <v>0.73352030458727258</v>
      </c>
      <c r="U1037" s="418">
        <f t="shared" ca="1" si="178"/>
        <v>1</v>
      </c>
      <c r="V1037" s="418">
        <f t="shared" ca="1" si="185"/>
        <v>15.12465091715181</v>
      </c>
      <c r="W1037" s="418">
        <f t="shared" ca="1" si="186"/>
        <v>0</v>
      </c>
      <c r="X1037" s="418">
        <f t="shared" ca="1" si="187"/>
        <v>15.12465091715181</v>
      </c>
      <c r="Y1037" s="418">
        <f t="shared" ca="1" si="179"/>
        <v>0</v>
      </c>
      <c r="Z1037" s="418">
        <f t="shared" ca="1" si="180"/>
        <v>15.12465091715181</v>
      </c>
      <c r="AA1037" s="418">
        <f t="shared" ca="1" si="181"/>
        <v>4537.3952751455427</v>
      </c>
      <c r="AB1037" s="418">
        <f t="shared" ca="1" si="182"/>
        <v>4537.3952751455427</v>
      </c>
      <c r="AC1037" s="418">
        <f t="shared" ca="1" si="183"/>
        <v>4537.3952751455427</v>
      </c>
    </row>
    <row r="1038" spans="19:29">
      <c r="S1038" s="418">
        <f t="shared" si="184"/>
        <v>10.339999999999824</v>
      </c>
      <c r="T1038" s="418">
        <f t="shared" si="177"/>
        <v>0.73330028150100957</v>
      </c>
      <c r="U1038" s="418">
        <f t="shared" ca="1" si="178"/>
        <v>1</v>
      </c>
      <c r="V1038" s="418">
        <f t="shared" ca="1" si="185"/>
        <v>15.190742710680665</v>
      </c>
      <c r="W1038" s="418">
        <f t="shared" ca="1" si="186"/>
        <v>0</v>
      </c>
      <c r="X1038" s="418">
        <f t="shared" ca="1" si="187"/>
        <v>15.190742710680665</v>
      </c>
      <c r="Y1038" s="418">
        <f t="shared" ca="1" si="179"/>
        <v>0</v>
      </c>
      <c r="Z1038" s="418">
        <f t="shared" ca="1" si="180"/>
        <v>15.190742710680665</v>
      </c>
      <c r="AA1038" s="418">
        <f t="shared" ca="1" si="181"/>
        <v>4557.2228132041992</v>
      </c>
      <c r="AB1038" s="418">
        <f t="shared" ca="1" si="182"/>
        <v>4557.2228132041992</v>
      </c>
      <c r="AC1038" s="418">
        <f t="shared" ca="1" si="183"/>
        <v>4557.2228132041992</v>
      </c>
    </row>
    <row r="1039" spans="19:29">
      <c r="S1039" s="418">
        <f t="shared" si="184"/>
        <v>10.349999999999824</v>
      </c>
      <c r="T1039" s="418">
        <f t="shared" si="177"/>
        <v>0.73308032441177229</v>
      </c>
      <c r="U1039" s="418">
        <f t="shared" ca="1" si="178"/>
        <v>1</v>
      </c>
      <c r="V1039" s="418">
        <f t="shared" ca="1" si="185"/>
        <v>15.257081479896481</v>
      </c>
      <c r="W1039" s="418">
        <f t="shared" ca="1" si="186"/>
        <v>0</v>
      </c>
      <c r="X1039" s="418">
        <f t="shared" ca="1" si="187"/>
        <v>15.257081479896481</v>
      </c>
      <c r="Y1039" s="418">
        <f t="shared" ca="1" si="179"/>
        <v>0</v>
      </c>
      <c r="Z1039" s="418">
        <f t="shared" ca="1" si="180"/>
        <v>15.257081479896481</v>
      </c>
      <c r="AA1039" s="418">
        <f t="shared" ca="1" si="181"/>
        <v>4577.1244439689444</v>
      </c>
      <c r="AB1039" s="418">
        <f t="shared" ca="1" si="182"/>
        <v>4577.1244439689444</v>
      </c>
      <c r="AC1039" s="418">
        <f t="shared" ca="1" si="183"/>
        <v>4577.1244439689444</v>
      </c>
    </row>
    <row r="1040" spans="19:29">
      <c r="S1040" s="418">
        <f t="shared" si="184"/>
        <v>10.359999999999824</v>
      </c>
      <c r="T1040" s="418">
        <f t="shared" si="177"/>
        <v>0.7328604332997648</v>
      </c>
      <c r="U1040" s="418">
        <f t="shared" ca="1" si="178"/>
        <v>1</v>
      </c>
      <c r="V1040" s="418">
        <f t="shared" ca="1" si="185"/>
        <v>15.323667781659122</v>
      </c>
      <c r="W1040" s="418">
        <f t="shared" ca="1" si="186"/>
        <v>0</v>
      </c>
      <c r="X1040" s="418">
        <f t="shared" ca="1" si="187"/>
        <v>15.323667781659122</v>
      </c>
      <c r="Y1040" s="418">
        <f t="shared" ca="1" si="179"/>
        <v>0</v>
      </c>
      <c r="Z1040" s="418">
        <f t="shared" ca="1" si="180"/>
        <v>15.323667781659122</v>
      </c>
      <c r="AA1040" s="418">
        <f t="shared" ca="1" si="181"/>
        <v>4597.1003344977362</v>
      </c>
      <c r="AB1040" s="418">
        <f t="shared" ca="1" si="182"/>
        <v>4597.1003344977362</v>
      </c>
      <c r="AC1040" s="418">
        <f t="shared" ca="1" si="183"/>
        <v>4597.1003344977362</v>
      </c>
    </row>
    <row r="1041" spans="19:29">
      <c r="S1041" s="418">
        <f t="shared" si="184"/>
        <v>10.369999999999823</v>
      </c>
      <c r="T1041" s="418">
        <f t="shared" si="177"/>
        <v>0.73264060814519671</v>
      </c>
      <c r="U1041" s="418">
        <f t="shared" ca="1" si="178"/>
        <v>1</v>
      </c>
      <c r="V1041" s="418">
        <f t="shared" ca="1" si="185"/>
        <v>15.39050217080564</v>
      </c>
      <c r="W1041" s="418">
        <f t="shared" ca="1" si="186"/>
        <v>0</v>
      </c>
      <c r="X1041" s="418">
        <f t="shared" ca="1" si="187"/>
        <v>15.39050217080564</v>
      </c>
      <c r="Y1041" s="418">
        <f t="shared" ca="1" si="179"/>
        <v>0</v>
      </c>
      <c r="Z1041" s="418">
        <f t="shared" ca="1" si="180"/>
        <v>15.39050217080564</v>
      </c>
      <c r="AA1041" s="418">
        <f t="shared" ca="1" si="181"/>
        <v>4617.1506512416918</v>
      </c>
      <c r="AB1041" s="418">
        <f t="shared" ca="1" si="182"/>
        <v>4617.1506512416918</v>
      </c>
      <c r="AC1041" s="418">
        <f t="shared" ca="1" si="183"/>
        <v>4617.1506512416918</v>
      </c>
    </row>
    <row r="1042" spans="19:29">
      <c r="S1042" s="418">
        <f t="shared" si="184"/>
        <v>10.379999999999823</v>
      </c>
      <c r="T1042" s="418">
        <f t="shared" si="177"/>
        <v>0.73242084892828385</v>
      </c>
      <c r="U1042" s="418">
        <f t="shared" ca="1" si="178"/>
        <v>1</v>
      </c>
      <c r="V1042" s="418">
        <f t="shared" ca="1" si="185"/>
        <v>15.457585200115103</v>
      </c>
      <c r="W1042" s="418">
        <f t="shared" ca="1" si="186"/>
        <v>0</v>
      </c>
      <c r="X1042" s="418">
        <f t="shared" ca="1" si="187"/>
        <v>15.457585200115103</v>
      </c>
      <c r="Y1042" s="418">
        <f t="shared" ca="1" si="179"/>
        <v>0</v>
      </c>
      <c r="Z1042" s="418">
        <f t="shared" ca="1" si="180"/>
        <v>15.457585200115103</v>
      </c>
      <c r="AA1042" s="418">
        <f t="shared" ca="1" si="181"/>
        <v>4637.2755600345308</v>
      </c>
      <c r="AB1042" s="418">
        <f t="shared" ca="1" si="182"/>
        <v>4637.2755600345308</v>
      </c>
      <c r="AC1042" s="418">
        <f t="shared" ca="1" si="183"/>
        <v>4637.2755600345308</v>
      </c>
    </row>
    <row r="1043" spans="19:29">
      <c r="S1043" s="418">
        <f t="shared" si="184"/>
        <v>10.389999999999823</v>
      </c>
      <c r="T1043" s="418">
        <f t="shared" si="177"/>
        <v>0.73220115562924792</v>
      </c>
      <c r="U1043" s="418">
        <f t="shared" ca="1" si="178"/>
        <v>1</v>
      </c>
      <c r="V1043" s="418">
        <f t="shared" ca="1" si="185"/>
        <v>15.524917420273228</v>
      </c>
      <c r="W1043" s="418">
        <f t="shared" ca="1" si="186"/>
        <v>0</v>
      </c>
      <c r="X1043" s="418">
        <f t="shared" ca="1" si="187"/>
        <v>15.524917420273228</v>
      </c>
      <c r="Y1043" s="418">
        <f t="shared" ca="1" si="179"/>
        <v>0</v>
      </c>
      <c r="Z1043" s="418">
        <f t="shared" ca="1" si="180"/>
        <v>15.524917420273228</v>
      </c>
      <c r="AA1043" s="418">
        <f t="shared" ca="1" si="181"/>
        <v>4657.4752260819687</v>
      </c>
      <c r="AB1043" s="418">
        <f t="shared" ca="1" si="182"/>
        <v>4657.4752260819687</v>
      </c>
      <c r="AC1043" s="418">
        <f t="shared" ca="1" si="183"/>
        <v>4657.4752260819687</v>
      </c>
    </row>
    <row r="1044" spans="19:29">
      <c r="S1044" s="418">
        <f t="shared" si="184"/>
        <v>10.399999999999823</v>
      </c>
      <c r="T1044" s="418">
        <f t="shared" si="177"/>
        <v>0.73198152822831652</v>
      </c>
      <c r="U1044" s="418">
        <f t="shared" ca="1" si="178"/>
        <v>1</v>
      </c>
      <c r="V1044" s="418">
        <f t="shared" ca="1" si="185"/>
        <v>15.592499379836832</v>
      </c>
      <c r="W1044" s="418">
        <f t="shared" ca="1" si="186"/>
        <v>0</v>
      </c>
      <c r="X1044" s="418">
        <f t="shared" ca="1" si="187"/>
        <v>15.592499379836832</v>
      </c>
      <c r="Y1044" s="418">
        <f t="shared" ca="1" si="179"/>
        <v>0</v>
      </c>
      <c r="Z1044" s="418">
        <f t="shared" ca="1" si="180"/>
        <v>15.592499379836832</v>
      </c>
      <c r="AA1044" s="418">
        <f t="shared" ca="1" si="181"/>
        <v>4677.7498139510499</v>
      </c>
      <c r="AB1044" s="418">
        <f t="shared" ca="1" si="182"/>
        <v>4677.7498139510499</v>
      </c>
      <c r="AC1044" s="418">
        <f t="shared" ca="1" si="183"/>
        <v>4677.7498139510499</v>
      </c>
    </row>
    <row r="1045" spans="19:29">
      <c r="S1045" s="418">
        <f t="shared" si="184"/>
        <v>10.409999999999823</v>
      </c>
      <c r="T1045" s="418">
        <f t="shared" si="177"/>
        <v>0.73176196670572313</v>
      </c>
      <c r="U1045" s="418">
        <f t="shared" ca="1" si="178"/>
        <v>1</v>
      </c>
      <c r="V1045" s="418">
        <f t="shared" ca="1" si="185"/>
        <v>15.660331625198092</v>
      </c>
      <c r="W1045" s="418">
        <f t="shared" ca="1" si="186"/>
        <v>0</v>
      </c>
      <c r="X1045" s="418">
        <f t="shared" ca="1" si="187"/>
        <v>15.660331625198092</v>
      </c>
      <c r="Y1045" s="418">
        <f t="shared" ca="1" si="179"/>
        <v>0</v>
      </c>
      <c r="Z1045" s="418">
        <f t="shared" ca="1" si="180"/>
        <v>15.660331625198092</v>
      </c>
      <c r="AA1045" s="418">
        <f t="shared" ca="1" si="181"/>
        <v>4698.0994875594279</v>
      </c>
      <c r="AB1045" s="418">
        <f t="shared" ca="1" si="182"/>
        <v>4698.0994875594279</v>
      </c>
      <c r="AC1045" s="418">
        <f t="shared" ca="1" si="183"/>
        <v>4698.0994875594279</v>
      </c>
    </row>
    <row r="1046" spans="19:29">
      <c r="S1046" s="418">
        <f t="shared" si="184"/>
        <v>10.419999999999822</v>
      </c>
      <c r="T1046" s="418">
        <f t="shared" si="177"/>
        <v>0.73154247104170722</v>
      </c>
      <c r="U1046" s="418">
        <f t="shared" ca="1" si="178"/>
        <v>1</v>
      </c>
      <c r="V1046" s="418">
        <f t="shared" ca="1" si="185"/>
        <v>15.728414700548617</v>
      </c>
      <c r="W1046" s="418">
        <f t="shared" ca="1" si="186"/>
        <v>0</v>
      </c>
      <c r="X1046" s="418">
        <f t="shared" ca="1" si="187"/>
        <v>15.728414700548617</v>
      </c>
      <c r="Y1046" s="418">
        <f t="shared" ca="1" si="179"/>
        <v>0</v>
      </c>
      <c r="Z1046" s="418">
        <f t="shared" ca="1" si="180"/>
        <v>15.728414700548617</v>
      </c>
      <c r="AA1046" s="418">
        <f t="shared" ca="1" si="181"/>
        <v>4718.5244101645849</v>
      </c>
      <c r="AB1046" s="418">
        <f t="shared" ca="1" si="182"/>
        <v>4718.5244101645849</v>
      </c>
      <c r="AC1046" s="418">
        <f t="shared" ca="1" si="183"/>
        <v>4718.5244101645849</v>
      </c>
    </row>
    <row r="1047" spans="19:29">
      <c r="S1047" s="418">
        <f t="shared" si="184"/>
        <v>10.429999999999822</v>
      </c>
      <c r="T1047" s="418">
        <f t="shared" si="177"/>
        <v>0.73132304121651426</v>
      </c>
      <c r="U1047" s="418">
        <f t="shared" ca="1" si="178"/>
        <v>1</v>
      </c>
      <c r="V1047" s="418">
        <f t="shared" ca="1" si="185"/>
        <v>15.796749147843343</v>
      </c>
      <c r="W1047" s="418">
        <f t="shared" ca="1" si="186"/>
        <v>0</v>
      </c>
      <c r="X1047" s="418">
        <f t="shared" ca="1" si="187"/>
        <v>15.796749147843343</v>
      </c>
      <c r="Y1047" s="418">
        <f t="shared" ca="1" si="179"/>
        <v>0</v>
      </c>
      <c r="Z1047" s="418">
        <f t="shared" ca="1" si="180"/>
        <v>15.796749147843343</v>
      </c>
      <c r="AA1047" s="418">
        <f t="shared" ca="1" si="181"/>
        <v>4739.0247443530025</v>
      </c>
      <c r="AB1047" s="418">
        <f t="shared" ca="1" si="182"/>
        <v>4739.0247443530025</v>
      </c>
      <c r="AC1047" s="418">
        <f t="shared" ca="1" si="183"/>
        <v>4739.0247443530025</v>
      </c>
    </row>
    <row r="1048" spans="19:29">
      <c r="S1048" s="418">
        <f t="shared" si="184"/>
        <v>10.439999999999822</v>
      </c>
      <c r="T1048" s="418">
        <f t="shared" si="177"/>
        <v>0.73110367721039549</v>
      </c>
      <c r="U1048" s="418">
        <f t="shared" ca="1" si="178"/>
        <v>1</v>
      </c>
      <c r="V1048" s="418">
        <f t="shared" ca="1" si="185"/>
        <v>15.865335506764231</v>
      </c>
      <c r="W1048" s="418">
        <f t="shared" ca="1" si="186"/>
        <v>0</v>
      </c>
      <c r="X1048" s="418">
        <f t="shared" ca="1" si="187"/>
        <v>15.865335506764231</v>
      </c>
      <c r="Y1048" s="418">
        <f t="shared" ca="1" si="179"/>
        <v>0</v>
      </c>
      <c r="Z1048" s="418">
        <f t="shared" ca="1" si="180"/>
        <v>15.865335506764231</v>
      </c>
      <c r="AA1048" s="418">
        <f t="shared" ca="1" si="181"/>
        <v>4759.6006520292694</v>
      </c>
      <c r="AB1048" s="418">
        <f t="shared" ca="1" si="182"/>
        <v>4759.6006520292694</v>
      </c>
      <c r="AC1048" s="418">
        <f t="shared" ca="1" si="183"/>
        <v>4759.6006520292694</v>
      </c>
    </row>
    <row r="1049" spans="19:29">
      <c r="S1049" s="418">
        <f t="shared" si="184"/>
        <v>10.449999999999822</v>
      </c>
      <c r="T1049" s="418">
        <f t="shared" si="177"/>
        <v>0.73088437900360814</v>
      </c>
      <c r="U1049" s="418">
        <f t="shared" ca="1" si="178"/>
        <v>1</v>
      </c>
      <c r="V1049" s="418">
        <f t="shared" ca="1" si="185"/>
        <v>15.934174314683794</v>
      </c>
      <c r="W1049" s="418">
        <f t="shared" ca="1" si="186"/>
        <v>0</v>
      </c>
      <c r="X1049" s="418">
        <f t="shared" ca="1" si="187"/>
        <v>15.934174314683794</v>
      </c>
      <c r="Y1049" s="418">
        <f t="shared" ca="1" si="179"/>
        <v>0</v>
      </c>
      <c r="Z1049" s="418">
        <f t="shared" ca="1" si="180"/>
        <v>15.934174314683794</v>
      </c>
      <c r="AA1049" s="418">
        <f t="shared" ca="1" si="181"/>
        <v>4780.2522944051379</v>
      </c>
      <c r="AB1049" s="418">
        <f t="shared" ca="1" si="182"/>
        <v>4780.2522944051379</v>
      </c>
      <c r="AC1049" s="418">
        <f t="shared" ca="1" si="183"/>
        <v>4780.2522944051379</v>
      </c>
    </row>
    <row r="1050" spans="19:29">
      <c r="S1050" s="418">
        <f t="shared" si="184"/>
        <v>10.459999999999821</v>
      </c>
      <c r="T1050" s="418">
        <f t="shared" si="177"/>
        <v>0.73066514657641535</v>
      </c>
      <c r="U1050" s="418">
        <f t="shared" ca="1" si="178"/>
        <v>1</v>
      </c>
      <c r="V1050" s="418">
        <f t="shared" ca="1" si="185"/>
        <v>16.003266106628434</v>
      </c>
      <c r="W1050" s="418">
        <f t="shared" ca="1" si="186"/>
        <v>0</v>
      </c>
      <c r="X1050" s="418">
        <f t="shared" ca="1" si="187"/>
        <v>16.003266106628434</v>
      </c>
      <c r="Y1050" s="418">
        <f t="shared" ca="1" si="179"/>
        <v>0</v>
      </c>
      <c r="Z1050" s="418">
        <f t="shared" ca="1" si="180"/>
        <v>16.003266106628434</v>
      </c>
      <c r="AA1050" s="418">
        <f t="shared" ca="1" si="181"/>
        <v>4800.9798319885303</v>
      </c>
      <c r="AB1050" s="418">
        <f t="shared" ca="1" si="182"/>
        <v>4800.9798319885303</v>
      </c>
      <c r="AC1050" s="418">
        <f t="shared" ca="1" si="183"/>
        <v>4800.9798319885303</v>
      </c>
    </row>
    <row r="1051" spans="19:29">
      <c r="S1051" s="418">
        <f t="shared" si="184"/>
        <v>10.469999999999821</v>
      </c>
      <c r="T1051" s="418">
        <f t="shared" si="177"/>
        <v>0.73044597990908622</v>
      </c>
      <c r="U1051" s="418">
        <f t="shared" ca="1" si="178"/>
        <v>1</v>
      </c>
      <c r="V1051" s="418">
        <f t="shared" ca="1" si="185"/>
        <v>16.072611415241596</v>
      </c>
      <c r="W1051" s="418">
        <f t="shared" ca="1" si="186"/>
        <v>0</v>
      </c>
      <c r="X1051" s="418">
        <f t="shared" ca="1" si="187"/>
        <v>16.072611415241596</v>
      </c>
      <c r="Y1051" s="418">
        <f t="shared" ca="1" si="179"/>
        <v>0</v>
      </c>
      <c r="Z1051" s="418">
        <f t="shared" ca="1" si="180"/>
        <v>16.072611415241596</v>
      </c>
      <c r="AA1051" s="418">
        <f t="shared" ca="1" si="181"/>
        <v>4821.7834245724789</v>
      </c>
      <c r="AB1051" s="418">
        <f t="shared" ca="1" si="182"/>
        <v>4821.7834245724789</v>
      </c>
      <c r="AC1051" s="418">
        <f t="shared" ca="1" si="183"/>
        <v>4821.7834245724789</v>
      </c>
    </row>
    <row r="1052" spans="19:29">
      <c r="S1052" s="418">
        <f t="shared" si="184"/>
        <v>10.479999999999821</v>
      </c>
      <c r="T1052" s="418">
        <f t="shared" si="177"/>
        <v>0.73022687898189587</v>
      </c>
      <c r="U1052" s="418">
        <f t="shared" ca="1" si="178"/>
        <v>1</v>
      </c>
      <c r="V1052" s="418">
        <f t="shared" ca="1" si="185"/>
        <v>16.142210770746747</v>
      </c>
      <c r="W1052" s="418">
        <f t="shared" ca="1" si="186"/>
        <v>0</v>
      </c>
      <c r="X1052" s="418">
        <f t="shared" ca="1" si="187"/>
        <v>16.142210770746747</v>
      </c>
      <c r="Y1052" s="418">
        <f t="shared" ca="1" si="179"/>
        <v>0</v>
      </c>
      <c r="Z1052" s="418">
        <f t="shared" ca="1" si="180"/>
        <v>16.142210770746747</v>
      </c>
      <c r="AA1052" s="418">
        <f t="shared" ca="1" si="181"/>
        <v>4842.6632312240245</v>
      </c>
      <c r="AB1052" s="418">
        <f t="shared" ca="1" si="182"/>
        <v>4842.6632312240245</v>
      </c>
      <c r="AC1052" s="418">
        <f t="shared" ca="1" si="183"/>
        <v>4842.6632312240245</v>
      </c>
    </row>
    <row r="1053" spans="19:29">
      <c r="S1053" s="418">
        <f t="shared" si="184"/>
        <v>10.489999999999821</v>
      </c>
      <c r="T1053" s="418">
        <f t="shared" si="177"/>
        <v>0.73000784377512506</v>
      </c>
      <c r="U1053" s="418">
        <f t="shared" ca="1" si="178"/>
        <v>1</v>
      </c>
      <c r="V1053" s="418">
        <f t="shared" ca="1" si="185"/>
        <v>16.212064700910179</v>
      </c>
      <c r="W1053" s="418">
        <f t="shared" ca="1" si="186"/>
        <v>0</v>
      </c>
      <c r="X1053" s="418">
        <f t="shared" ca="1" si="187"/>
        <v>16.212064700910179</v>
      </c>
      <c r="Y1053" s="418">
        <f t="shared" ca="1" si="179"/>
        <v>0</v>
      </c>
      <c r="Z1053" s="418">
        <f t="shared" ca="1" si="180"/>
        <v>16.212064700910179</v>
      </c>
      <c r="AA1053" s="418">
        <f t="shared" ca="1" si="181"/>
        <v>4863.6194102730542</v>
      </c>
      <c r="AB1053" s="418">
        <f t="shared" ca="1" si="182"/>
        <v>4863.6194102730542</v>
      </c>
      <c r="AC1053" s="418">
        <f t="shared" ca="1" si="183"/>
        <v>4863.6194102730542</v>
      </c>
    </row>
    <row r="1054" spans="19:29">
      <c r="S1054" s="418">
        <f t="shared" si="184"/>
        <v>10.499999999999821</v>
      </c>
      <c r="T1054" s="418">
        <f t="shared" si="177"/>
        <v>0.72978887426906069</v>
      </c>
      <c r="U1054" s="418">
        <f t="shared" ca="1" si="178"/>
        <v>1</v>
      </c>
      <c r="V1054" s="418">
        <f t="shared" ca="1" si="185"/>
        <v>16.282173731003628</v>
      </c>
      <c r="W1054" s="418">
        <f t="shared" ca="1" si="186"/>
        <v>0</v>
      </c>
      <c r="X1054" s="418">
        <f t="shared" ca="1" si="187"/>
        <v>16.282173731003628</v>
      </c>
      <c r="Y1054" s="418">
        <f t="shared" ca="1" si="179"/>
        <v>0</v>
      </c>
      <c r="Z1054" s="418">
        <f t="shared" ca="1" si="180"/>
        <v>16.282173731003628</v>
      </c>
      <c r="AA1054" s="418">
        <f t="shared" ca="1" si="181"/>
        <v>4884.6521193010885</v>
      </c>
      <c r="AB1054" s="418">
        <f t="shared" ca="1" si="182"/>
        <v>4884.6521193010885</v>
      </c>
      <c r="AC1054" s="418">
        <f t="shared" ca="1" si="183"/>
        <v>4884.6521193010885</v>
      </c>
    </row>
    <row r="1055" spans="19:29">
      <c r="S1055" s="418">
        <f t="shared" si="184"/>
        <v>10.50999999999982</v>
      </c>
      <c r="T1055" s="418">
        <f t="shared" si="177"/>
        <v>0.72956997044399552</v>
      </c>
      <c r="U1055" s="418">
        <f t="shared" ca="1" si="178"/>
        <v>1</v>
      </c>
      <c r="V1055" s="418">
        <f t="shared" ca="1" si="185"/>
        <v>16.352538383766706</v>
      </c>
      <c r="W1055" s="418">
        <f t="shared" ca="1" si="186"/>
        <v>0</v>
      </c>
      <c r="X1055" s="418">
        <f t="shared" ca="1" si="187"/>
        <v>16.352538383766706</v>
      </c>
      <c r="Y1055" s="418">
        <f t="shared" ca="1" si="179"/>
        <v>0</v>
      </c>
      <c r="Z1055" s="418">
        <f t="shared" ca="1" si="180"/>
        <v>16.352538383766706</v>
      </c>
      <c r="AA1055" s="418">
        <f t="shared" ca="1" si="181"/>
        <v>4905.7615151300115</v>
      </c>
      <c r="AB1055" s="418">
        <f t="shared" ca="1" si="182"/>
        <v>4905.7615151300115</v>
      </c>
      <c r="AC1055" s="418">
        <f t="shared" ca="1" si="183"/>
        <v>4905.7615151300115</v>
      </c>
    </row>
    <row r="1056" spans="19:29">
      <c r="S1056" s="418">
        <f t="shared" si="184"/>
        <v>10.51999999999982</v>
      </c>
      <c r="T1056" s="418">
        <f t="shared" si="177"/>
        <v>0.72935113228022819</v>
      </c>
      <c r="U1056" s="418">
        <f t="shared" ca="1" si="178"/>
        <v>1</v>
      </c>
      <c r="V1056" s="418">
        <f t="shared" ca="1" si="185"/>
        <v>16.423159179369183</v>
      </c>
      <c r="W1056" s="418">
        <f t="shared" ca="1" si="186"/>
        <v>0</v>
      </c>
      <c r="X1056" s="418">
        <f t="shared" ca="1" si="187"/>
        <v>16.423159179369183</v>
      </c>
      <c r="Y1056" s="418">
        <f t="shared" ca="1" si="179"/>
        <v>0</v>
      </c>
      <c r="Z1056" s="418">
        <f t="shared" ca="1" si="180"/>
        <v>16.423159179369183</v>
      </c>
      <c r="AA1056" s="418">
        <f t="shared" ca="1" si="181"/>
        <v>4926.9477538107549</v>
      </c>
      <c r="AB1056" s="418">
        <f t="shared" ca="1" si="182"/>
        <v>4926.9477538107549</v>
      </c>
      <c r="AC1056" s="418">
        <f t="shared" ca="1" si="183"/>
        <v>4926.9477538107549</v>
      </c>
    </row>
    <row r="1057" spans="19:29">
      <c r="S1057" s="418">
        <f t="shared" si="184"/>
        <v>10.52999999999982</v>
      </c>
      <c r="T1057" s="418">
        <f t="shared" si="177"/>
        <v>0.72913235975806323</v>
      </c>
      <c r="U1057" s="418">
        <f t="shared" ca="1" si="178"/>
        <v>1</v>
      </c>
      <c r="V1057" s="418">
        <f t="shared" ca="1" si="185"/>
        <v>16.494036635373075</v>
      </c>
      <c r="W1057" s="418">
        <f t="shared" ca="1" si="186"/>
        <v>0</v>
      </c>
      <c r="X1057" s="418">
        <f t="shared" ca="1" si="187"/>
        <v>16.494036635373075</v>
      </c>
      <c r="Y1057" s="418">
        <f t="shared" ca="1" si="179"/>
        <v>0</v>
      </c>
      <c r="Z1057" s="418">
        <f t="shared" ca="1" si="180"/>
        <v>16.494036635373075</v>
      </c>
      <c r="AA1057" s="418">
        <f t="shared" ca="1" si="181"/>
        <v>4948.2109906119222</v>
      </c>
      <c r="AB1057" s="418">
        <f t="shared" ca="1" si="182"/>
        <v>4948.2109906119222</v>
      </c>
      <c r="AC1057" s="418">
        <f t="shared" ca="1" si="183"/>
        <v>4948.2109906119222</v>
      </c>
    </row>
    <row r="1058" spans="19:29">
      <c r="S1058" s="418">
        <f t="shared" si="184"/>
        <v>10.53999999999982</v>
      </c>
      <c r="T1058" s="418">
        <f t="shared" si="177"/>
        <v>0.72891365285781118</v>
      </c>
      <c r="U1058" s="418">
        <f t="shared" ca="1" si="178"/>
        <v>1</v>
      </c>
      <c r="V1058" s="418">
        <f t="shared" ca="1" si="185"/>
        <v>16.565171266694563</v>
      </c>
      <c r="W1058" s="418">
        <f t="shared" ca="1" si="186"/>
        <v>0</v>
      </c>
      <c r="X1058" s="418">
        <f t="shared" ca="1" si="187"/>
        <v>16.565171266694563</v>
      </c>
      <c r="Y1058" s="418">
        <f t="shared" ca="1" si="179"/>
        <v>0</v>
      </c>
      <c r="Z1058" s="418">
        <f t="shared" ca="1" si="180"/>
        <v>16.565171266694563</v>
      </c>
      <c r="AA1058" s="418">
        <f t="shared" ca="1" si="181"/>
        <v>4969.5513800083691</v>
      </c>
      <c r="AB1058" s="418">
        <f t="shared" ca="1" si="182"/>
        <v>4969.5513800083691</v>
      </c>
      <c r="AC1058" s="418">
        <f t="shared" ca="1" si="183"/>
        <v>4969.5513800083691</v>
      </c>
    </row>
    <row r="1059" spans="19:29">
      <c r="S1059" s="418">
        <f t="shared" si="184"/>
        <v>10.54999999999982</v>
      </c>
      <c r="T1059" s="418">
        <f t="shared" si="177"/>
        <v>0.72869501155978833</v>
      </c>
      <c r="U1059" s="418">
        <f t="shared" ca="1" si="178"/>
        <v>1</v>
      </c>
      <c r="V1059" s="418">
        <f t="shared" ca="1" si="185"/>
        <v>16.636563585565746</v>
      </c>
      <c r="W1059" s="418">
        <f t="shared" ca="1" si="186"/>
        <v>0</v>
      </c>
      <c r="X1059" s="418">
        <f t="shared" ca="1" si="187"/>
        <v>16.636563585565746</v>
      </c>
      <c r="Y1059" s="418">
        <f t="shared" ca="1" si="179"/>
        <v>0</v>
      </c>
      <c r="Z1059" s="418">
        <f t="shared" ca="1" si="180"/>
        <v>16.636563585565746</v>
      </c>
      <c r="AA1059" s="418">
        <f t="shared" ca="1" si="181"/>
        <v>4990.9690756697237</v>
      </c>
      <c r="AB1059" s="418">
        <f t="shared" ca="1" si="182"/>
        <v>4990.9690756697237</v>
      </c>
      <c r="AC1059" s="418">
        <f t="shared" ca="1" si="183"/>
        <v>4990.9690756697237</v>
      </c>
    </row>
    <row r="1060" spans="19:29">
      <c r="S1060" s="418">
        <f t="shared" si="184"/>
        <v>10.559999999999819</v>
      </c>
      <c r="T1060" s="418">
        <f t="shared" si="177"/>
        <v>0.72847643584431709</v>
      </c>
      <c r="U1060" s="418">
        <f t="shared" ca="1" si="178"/>
        <v>1</v>
      </c>
      <c r="V1060" s="418">
        <f t="shared" ca="1" si="185"/>
        <v>16.708214101496218</v>
      </c>
      <c r="W1060" s="418">
        <f t="shared" ca="1" si="186"/>
        <v>0</v>
      </c>
      <c r="X1060" s="418">
        <f t="shared" ca="1" si="187"/>
        <v>16.708214101496218</v>
      </c>
      <c r="Y1060" s="418">
        <f t="shared" ca="1" si="179"/>
        <v>0</v>
      </c>
      <c r="Z1060" s="418">
        <f t="shared" ca="1" si="180"/>
        <v>16.708214101496218</v>
      </c>
      <c r="AA1060" s="418">
        <f t="shared" ca="1" si="181"/>
        <v>5012.4642304488652</v>
      </c>
      <c r="AB1060" s="418">
        <f t="shared" ca="1" si="182"/>
        <v>5012.4642304488652</v>
      </c>
      <c r="AC1060" s="418">
        <f t="shared" ca="1" si="183"/>
        <v>5012.4642304488652</v>
      </c>
    </row>
    <row r="1061" spans="19:29">
      <c r="S1061" s="418">
        <f t="shared" si="184"/>
        <v>10.569999999999819</v>
      </c>
      <c r="T1061" s="418">
        <f t="shared" si="177"/>
        <v>0.72825792569172554</v>
      </c>
      <c r="U1061" s="418">
        <f t="shared" ca="1" si="178"/>
        <v>1</v>
      </c>
      <c r="V1061" s="418">
        <f t="shared" ca="1" si="185"/>
        <v>16.780123321234473</v>
      </c>
      <c r="W1061" s="418">
        <f t="shared" ca="1" si="186"/>
        <v>0</v>
      </c>
      <c r="X1061" s="418">
        <f t="shared" ca="1" si="187"/>
        <v>16.780123321234473</v>
      </c>
      <c r="Y1061" s="418">
        <f t="shared" ca="1" si="179"/>
        <v>0</v>
      </c>
      <c r="Z1061" s="418">
        <f t="shared" ca="1" si="180"/>
        <v>16.780123321234473</v>
      </c>
      <c r="AA1061" s="418">
        <f t="shared" ca="1" si="181"/>
        <v>5034.0369963703424</v>
      </c>
      <c r="AB1061" s="418">
        <f t="shared" ca="1" si="182"/>
        <v>5034.0369963703424</v>
      </c>
      <c r="AC1061" s="418">
        <f t="shared" ca="1" si="183"/>
        <v>5034.0369963703424</v>
      </c>
    </row>
    <row r="1062" spans="19:29">
      <c r="S1062" s="418">
        <f t="shared" si="184"/>
        <v>10.579999999999819</v>
      </c>
      <c r="T1062" s="418">
        <f t="shared" si="177"/>
        <v>0.72803948108234773</v>
      </c>
      <c r="U1062" s="418">
        <f t="shared" ca="1" si="178"/>
        <v>1</v>
      </c>
      <c r="V1062" s="418">
        <f t="shared" ca="1" si="185"/>
        <v>16.852291748729151</v>
      </c>
      <c r="W1062" s="418">
        <f t="shared" ca="1" si="186"/>
        <v>0</v>
      </c>
      <c r="X1062" s="418">
        <f t="shared" ca="1" si="187"/>
        <v>16.852291748729151</v>
      </c>
      <c r="Y1062" s="418">
        <f t="shared" ca="1" si="179"/>
        <v>0</v>
      </c>
      <c r="Z1062" s="418">
        <f t="shared" ca="1" si="180"/>
        <v>16.852291748729151</v>
      </c>
      <c r="AA1062" s="418">
        <f t="shared" ca="1" si="181"/>
        <v>5055.6875246187456</v>
      </c>
      <c r="AB1062" s="418">
        <f t="shared" ca="1" si="182"/>
        <v>5055.6875246187456</v>
      </c>
      <c r="AC1062" s="418">
        <f t="shared" ca="1" si="183"/>
        <v>5055.6875246187456</v>
      </c>
    </row>
    <row r="1063" spans="19:29">
      <c r="S1063" s="418">
        <f t="shared" si="184"/>
        <v>10.589999999999819</v>
      </c>
      <c r="T1063" s="418">
        <f t="shared" si="177"/>
        <v>0.72782110199652372</v>
      </c>
      <c r="U1063" s="418">
        <f t="shared" ca="1" si="178"/>
        <v>1</v>
      </c>
      <c r="V1063" s="418">
        <f t="shared" ca="1" si="185"/>
        <v>16.924719885090116</v>
      </c>
      <c r="W1063" s="418">
        <f t="shared" ca="1" si="186"/>
        <v>0</v>
      </c>
      <c r="X1063" s="418">
        <f t="shared" ca="1" si="187"/>
        <v>16.924719885090116</v>
      </c>
      <c r="Y1063" s="418">
        <f t="shared" ca="1" si="179"/>
        <v>0</v>
      </c>
      <c r="Z1063" s="418">
        <f t="shared" ca="1" si="180"/>
        <v>16.924719885090116</v>
      </c>
      <c r="AA1063" s="418">
        <f t="shared" ca="1" si="181"/>
        <v>5077.415965527035</v>
      </c>
      <c r="AB1063" s="418">
        <f t="shared" ca="1" si="182"/>
        <v>5077.415965527035</v>
      </c>
      <c r="AC1063" s="418">
        <f t="shared" ca="1" si="183"/>
        <v>5077.415965527035</v>
      </c>
    </row>
    <row r="1064" spans="19:29">
      <c r="S1064" s="418">
        <f t="shared" si="184"/>
        <v>10.599999999999818</v>
      </c>
      <c r="T1064" s="418">
        <f t="shared" si="177"/>
        <v>0.72760278841459947</v>
      </c>
      <c r="U1064" s="418">
        <f t="shared" ca="1" si="178"/>
        <v>1</v>
      </c>
      <c r="V1064" s="418">
        <f t="shared" ca="1" si="185"/>
        <v>16.997408228549368</v>
      </c>
      <c r="W1064" s="418">
        <f t="shared" ca="1" si="186"/>
        <v>0</v>
      </c>
      <c r="X1064" s="418">
        <f t="shared" ca="1" si="187"/>
        <v>16.997408228549368</v>
      </c>
      <c r="Y1064" s="418">
        <f t="shared" ca="1" si="179"/>
        <v>0</v>
      </c>
      <c r="Z1064" s="418">
        <f t="shared" ca="1" si="180"/>
        <v>16.997408228549368</v>
      </c>
      <c r="AA1064" s="418">
        <f t="shared" ca="1" si="181"/>
        <v>5099.2224685648107</v>
      </c>
      <c r="AB1064" s="418">
        <f t="shared" ca="1" si="182"/>
        <v>5099.2224685648107</v>
      </c>
      <c r="AC1064" s="418">
        <f t="shared" ca="1" si="183"/>
        <v>5099.2224685648107</v>
      </c>
    </row>
    <row r="1065" spans="19:29">
      <c r="S1065" s="418">
        <f t="shared" si="184"/>
        <v>10.609999999999818</v>
      </c>
      <c r="T1065" s="418">
        <f t="shared" si="177"/>
        <v>0.72738454031692656</v>
      </c>
      <c r="U1065" s="418">
        <f t="shared" ca="1" si="178"/>
        <v>1</v>
      </c>
      <c r="V1065" s="418">
        <f t="shared" ca="1" si="185"/>
        <v>17.070357274421784</v>
      </c>
      <c r="W1065" s="418">
        <f t="shared" ca="1" si="186"/>
        <v>0</v>
      </c>
      <c r="X1065" s="418">
        <f t="shared" ca="1" si="187"/>
        <v>17.070357274421784</v>
      </c>
      <c r="Y1065" s="418">
        <f t="shared" ca="1" si="179"/>
        <v>0</v>
      </c>
      <c r="Z1065" s="418">
        <f t="shared" ca="1" si="180"/>
        <v>17.070357274421784</v>
      </c>
      <c r="AA1065" s="418">
        <f t="shared" ca="1" si="181"/>
        <v>5121.1071823265356</v>
      </c>
      <c r="AB1065" s="418">
        <f t="shared" ca="1" si="182"/>
        <v>5121.1071823265356</v>
      </c>
      <c r="AC1065" s="418">
        <f t="shared" ca="1" si="183"/>
        <v>5121.1071823265356</v>
      </c>
    </row>
    <row r="1066" spans="19:29">
      <c r="S1066" s="418">
        <f t="shared" si="184"/>
        <v>10.619999999999818</v>
      </c>
      <c r="T1066" s="418">
        <f t="shared" si="177"/>
        <v>0.72716635768386284</v>
      </c>
      <c r="U1066" s="418">
        <f t="shared" ca="1" si="178"/>
        <v>1</v>
      </c>
      <c r="V1066" s="418">
        <f t="shared" ca="1" si="185"/>
        <v>17.143567515065708</v>
      </c>
      <c r="W1066" s="418">
        <f t="shared" ca="1" si="186"/>
        <v>0</v>
      </c>
      <c r="X1066" s="418">
        <f t="shared" ca="1" si="187"/>
        <v>17.143567515065708</v>
      </c>
      <c r="Y1066" s="418">
        <f t="shared" ca="1" si="179"/>
        <v>0</v>
      </c>
      <c r="Z1066" s="418">
        <f t="shared" ca="1" si="180"/>
        <v>17.143567515065708</v>
      </c>
      <c r="AA1066" s="418">
        <f t="shared" ca="1" si="181"/>
        <v>5143.0702545197128</v>
      </c>
      <c r="AB1066" s="418">
        <f t="shared" ca="1" si="182"/>
        <v>5143.0702545197128</v>
      </c>
      <c r="AC1066" s="418">
        <f t="shared" ca="1" si="183"/>
        <v>5143.0702545197128</v>
      </c>
    </row>
    <row r="1067" spans="19:29">
      <c r="S1067" s="418">
        <f t="shared" si="184"/>
        <v>10.629999999999818</v>
      </c>
      <c r="T1067" s="418">
        <f t="shared" si="177"/>
        <v>0.72694824049577178</v>
      </c>
      <c r="U1067" s="418">
        <f t="shared" ca="1" si="178"/>
        <v>1</v>
      </c>
      <c r="V1067" s="418">
        <f t="shared" ca="1" si="185"/>
        <v>17.217039439843386</v>
      </c>
      <c r="W1067" s="418">
        <f t="shared" ca="1" si="186"/>
        <v>0</v>
      </c>
      <c r="X1067" s="418">
        <f t="shared" ca="1" si="187"/>
        <v>17.217039439843386</v>
      </c>
      <c r="Y1067" s="418">
        <f t="shared" ca="1" si="179"/>
        <v>0</v>
      </c>
      <c r="Z1067" s="418">
        <f t="shared" ca="1" si="180"/>
        <v>17.217039439843386</v>
      </c>
      <c r="AA1067" s="418">
        <f t="shared" ca="1" si="181"/>
        <v>5165.111831953016</v>
      </c>
      <c r="AB1067" s="418">
        <f t="shared" ca="1" si="182"/>
        <v>5165.111831953016</v>
      </c>
      <c r="AC1067" s="418">
        <f t="shared" ca="1" si="183"/>
        <v>5165.111831953016</v>
      </c>
    </row>
    <row r="1068" spans="19:29">
      <c r="S1068" s="418">
        <f t="shared" si="184"/>
        <v>10.639999999999818</v>
      </c>
      <c r="T1068" s="418">
        <f t="shared" si="177"/>
        <v>0.72673018873302286</v>
      </c>
      <c r="U1068" s="418">
        <f t="shared" ca="1" si="178"/>
        <v>1</v>
      </c>
      <c r="V1068" s="418">
        <f t="shared" ca="1" si="185"/>
        <v>17.290773535081222</v>
      </c>
      <c r="W1068" s="418">
        <f t="shared" ca="1" si="186"/>
        <v>0</v>
      </c>
      <c r="X1068" s="418">
        <f t="shared" ca="1" si="187"/>
        <v>17.290773535081222</v>
      </c>
      <c r="Y1068" s="418">
        <f t="shared" ca="1" si="179"/>
        <v>0</v>
      </c>
      <c r="Z1068" s="418">
        <f t="shared" ca="1" si="180"/>
        <v>17.290773535081222</v>
      </c>
      <c r="AA1068" s="418">
        <f t="shared" ca="1" si="181"/>
        <v>5187.2320605243667</v>
      </c>
      <c r="AB1068" s="418">
        <f t="shared" ca="1" si="182"/>
        <v>5187.2320605243667</v>
      </c>
      <c r="AC1068" s="418">
        <f t="shared" ca="1" si="183"/>
        <v>5187.2320605243667</v>
      </c>
    </row>
    <row r="1069" spans="19:29">
      <c r="S1069" s="418">
        <f t="shared" si="184"/>
        <v>10.649999999999817</v>
      </c>
      <c r="T1069" s="418">
        <f t="shared" si="177"/>
        <v>0.72651220237599134</v>
      </c>
      <c r="U1069" s="418">
        <f t="shared" ca="1" si="178"/>
        <v>1</v>
      </c>
      <c r="V1069" s="418">
        <f t="shared" ca="1" si="185"/>
        <v>17.364770284029902</v>
      </c>
      <c r="W1069" s="418">
        <f t="shared" ca="1" si="186"/>
        <v>0</v>
      </c>
      <c r="X1069" s="418">
        <f t="shared" ca="1" si="187"/>
        <v>17.364770284029902</v>
      </c>
      <c r="Y1069" s="418">
        <f t="shared" ca="1" si="179"/>
        <v>0</v>
      </c>
      <c r="Z1069" s="418">
        <f t="shared" ca="1" si="180"/>
        <v>17.364770284029902</v>
      </c>
      <c r="AA1069" s="418">
        <f t="shared" ca="1" si="181"/>
        <v>5209.4310852089702</v>
      </c>
      <c r="AB1069" s="418">
        <f t="shared" ca="1" si="182"/>
        <v>5209.4310852089702</v>
      </c>
      <c r="AC1069" s="418">
        <f t="shared" ca="1" si="183"/>
        <v>5209.4310852089702</v>
      </c>
    </row>
    <row r="1070" spans="19:29">
      <c r="S1070" s="418">
        <f t="shared" si="184"/>
        <v>10.659999999999817</v>
      </c>
      <c r="T1070" s="418">
        <f t="shared" si="177"/>
        <v>0.72629428140505869</v>
      </c>
      <c r="U1070" s="418">
        <f t="shared" ca="1" si="178"/>
        <v>1</v>
      </c>
      <c r="V1070" s="418">
        <f t="shared" ca="1" si="185"/>
        <v>17.439030166824338</v>
      </c>
      <c r="W1070" s="418">
        <f t="shared" ca="1" si="186"/>
        <v>0</v>
      </c>
      <c r="X1070" s="418">
        <f t="shared" ca="1" si="187"/>
        <v>17.439030166824338</v>
      </c>
      <c r="Y1070" s="418">
        <f t="shared" ca="1" si="179"/>
        <v>0</v>
      </c>
      <c r="Z1070" s="418">
        <f t="shared" ca="1" si="180"/>
        <v>17.439030166824338</v>
      </c>
      <c r="AA1070" s="418">
        <f t="shared" ca="1" si="181"/>
        <v>5231.7090500473014</v>
      </c>
      <c r="AB1070" s="418">
        <f t="shared" ca="1" si="182"/>
        <v>5231.7090500473014</v>
      </c>
      <c r="AC1070" s="418">
        <f t="shared" ca="1" si="183"/>
        <v>5231.7090500473014</v>
      </c>
    </row>
    <row r="1071" spans="19:29">
      <c r="S1071" s="418">
        <f t="shared" si="184"/>
        <v>10.669999999999817</v>
      </c>
      <c r="T1071" s="418">
        <f t="shared" si="177"/>
        <v>0.72607642580061171</v>
      </c>
      <c r="U1071" s="418">
        <f t="shared" ca="1" si="178"/>
        <v>1</v>
      </c>
      <c r="V1071" s="418">
        <f t="shared" ca="1" si="185"/>
        <v>17.513553660443485</v>
      </c>
      <c r="W1071" s="418">
        <f t="shared" ca="1" si="186"/>
        <v>0</v>
      </c>
      <c r="X1071" s="418">
        <f t="shared" ca="1" si="187"/>
        <v>17.513553660443485</v>
      </c>
      <c r="Y1071" s="418">
        <f t="shared" ca="1" si="179"/>
        <v>0</v>
      </c>
      <c r="Z1071" s="418">
        <f t="shared" ca="1" si="180"/>
        <v>17.513553660443485</v>
      </c>
      <c r="AA1071" s="418">
        <f t="shared" ca="1" si="181"/>
        <v>5254.0660981330457</v>
      </c>
      <c r="AB1071" s="418">
        <f t="shared" ca="1" si="182"/>
        <v>5254.0660981330457</v>
      </c>
      <c r="AC1071" s="418">
        <f t="shared" ca="1" si="183"/>
        <v>5254.0660981330457</v>
      </c>
    </row>
    <row r="1072" spans="19:29">
      <c r="S1072" s="418">
        <f t="shared" si="184"/>
        <v>10.679999999999817</v>
      </c>
      <c r="T1072" s="418">
        <f t="shared" si="177"/>
        <v>0.72585863554304364</v>
      </c>
      <c r="U1072" s="418">
        <f t="shared" ca="1" si="178"/>
        <v>1</v>
      </c>
      <c r="V1072" s="418">
        <f t="shared" ca="1" si="185"/>
        <v>17.588341238669983</v>
      </c>
      <c r="W1072" s="418">
        <f t="shared" ca="1" si="186"/>
        <v>0</v>
      </c>
      <c r="X1072" s="418">
        <f t="shared" ca="1" si="187"/>
        <v>17.588341238669983</v>
      </c>
      <c r="Y1072" s="418">
        <f t="shared" ca="1" si="179"/>
        <v>0</v>
      </c>
      <c r="Z1072" s="418">
        <f t="shared" ca="1" si="180"/>
        <v>17.588341238669983</v>
      </c>
      <c r="AA1072" s="418">
        <f t="shared" ca="1" si="181"/>
        <v>5276.5023716009946</v>
      </c>
      <c r="AB1072" s="418">
        <f t="shared" ca="1" si="182"/>
        <v>5276.5023716009946</v>
      </c>
      <c r="AC1072" s="418">
        <f t="shared" ca="1" si="183"/>
        <v>5276.5023716009946</v>
      </c>
    </row>
    <row r="1073" spans="19:29">
      <c r="S1073" s="418">
        <f t="shared" si="184"/>
        <v>10.689999999999817</v>
      </c>
      <c r="T1073" s="418">
        <f t="shared" si="177"/>
        <v>0.72564091061275315</v>
      </c>
      <c r="U1073" s="418">
        <f t="shared" ca="1" si="178"/>
        <v>1</v>
      </c>
      <c r="V1073" s="418">
        <f t="shared" ca="1" si="185"/>
        <v>17.663393372049672</v>
      </c>
      <c r="W1073" s="418">
        <f t="shared" ca="1" si="186"/>
        <v>0</v>
      </c>
      <c r="X1073" s="418">
        <f t="shared" ca="1" si="187"/>
        <v>17.663393372049672</v>
      </c>
      <c r="Y1073" s="418">
        <f t="shared" ca="1" si="179"/>
        <v>0</v>
      </c>
      <c r="Z1073" s="418">
        <f t="shared" ca="1" si="180"/>
        <v>17.663393372049672</v>
      </c>
      <c r="AA1073" s="418">
        <f t="shared" ca="1" si="181"/>
        <v>5299.0180116149013</v>
      </c>
      <c r="AB1073" s="418">
        <f t="shared" ca="1" si="182"/>
        <v>5299.0180116149013</v>
      </c>
      <c r="AC1073" s="418">
        <f t="shared" ca="1" si="183"/>
        <v>5299.0180116149013</v>
      </c>
    </row>
    <row r="1074" spans="19:29">
      <c r="S1074" s="418">
        <f t="shared" si="184"/>
        <v>10.699999999999816</v>
      </c>
      <c r="T1074" s="418">
        <f t="shared" si="177"/>
        <v>0.72542325099014515</v>
      </c>
      <c r="U1074" s="418">
        <f t="shared" ca="1" si="178"/>
        <v>1</v>
      </c>
      <c r="V1074" s="418">
        <f t="shared" ca="1" si="185"/>
        <v>17.73871052785093</v>
      </c>
      <c r="W1074" s="418">
        <f t="shared" ca="1" si="186"/>
        <v>0</v>
      </c>
      <c r="X1074" s="418">
        <f t="shared" ca="1" si="187"/>
        <v>17.73871052785093</v>
      </c>
      <c r="Y1074" s="418">
        <f t="shared" ca="1" si="179"/>
        <v>0</v>
      </c>
      <c r="Z1074" s="418">
        <f t="shared" ca="1" si="180"/>
        <v>17.73871052785093</v>
      </c>
      <c r="AA1074" s="418">
        <f t="shared" ca="1" si="181"/>
        <v>5321.6131583552788</v>
      </c>
      <c r="AB1074" s="418">
        <f t="shared" ca="1" si="182"/>
        <v>5321.6131583552788</v>
      </c>
      <c r="AC1074" s="418">
        <f t="shared" ca="1" si="183"/>
        <v>5321.6131583552788</v>
      </c>
    </row>
    <row r="1075" spans="19:29">
      <c r="S1075" s="418">
        <f t="shared" si="184"/>
        <v>10.709999999999816</v>
      </c>
      <c r="T1075" s="418">
        <f t="shared" si="177"/>
        <v>0.7252056566556303</v>
      </c>
      <c r="U1075" s="418">
        <f t="shared" ca="1" si="178"/>
        <v>1</v>
      </c>
      <c r="V1075" s="418">
        <f t="shared" ca="1" si="185"/>
        <v>17.814293170023898</v>
      </c>
      <c r="W1075" s="418">
        <f t="shared" ca="1" si="186"/>
        <v>0</v>
      </c>
      <c r="X1075" s="418">
        <f t="shared" ca="1" si="187"/>
        <v>17.814293170023898</v>
      </c>
      <c r="Y1075" s="418">
        <f t="shared" ca="1" si="179"/>
        <v>0</v>
      </c>
      <c r="Z1075" s="418">
        <f t="shared" ca="1" si="180"/>
        <v>17.814293170023898</v>
      </c>
      <c r="AA1075" s="418">
        <f t="shared" ca="1" si="181"/>
        <v>5344.2879510071698</v>
      </c>
      <c r="AB1075" s="418">
        <f t="shared" ca="1" si="182"/>
        <v>5344.2879510071698</v>
      </c>
      <c r="AC1075" s="418">
        <f t="shared" ca="1" si="183"/>
        <v>5344.2879510071698</v>
      </c>
    </row>
    <row r="1076" spans="19:29">
      <c r="S1076" s="418">
        <f t="shared" si="184"/>
        <v>10.719999999999816</v>
      </c>
      <c r="T1076" s="418">
        <f t="shared" si="177"/>
        <v>0.72498812758962494</v>
      </c>
      <c r="U1076" s="418">
        <f t="shared" ca="1" si="178"/>
        <v>1</v>
      </c>
      <c r="V1076" s="418">
        <f t="shared" ca="1" si="185"/>
        <v>17.890141759159537</v>
      </c>
      <c r="W1076" s="418">
        <f t="shared" ca="1" si="186"/>
        <v>0</v>
      </c>
      <c r="X1076" s="418">
        <f t="shared" ca="1" si="187"/>
        <v>17.890141759159537</v>
      </c>
      <c r="Y1076" s="418">
        <f t="shared" ca="1" si="179"/>
        <v>0</v>
      </c>
      <c r="Z1076" s="418">
        <f t="shared" ca="1" si="180"/>
        <v>17.890141759159537</v>
      </c>
      <c r="AA1076" s="418">
        <f t="shared" ca="1" si="181"/>
        <v>5367.0425277478607</v>
      </c>
      <c r="AB1076" s="418">
        <f t="shared" ca="1" si="182"/>
        <v>5367.0425277478607</v>
      </c>
      <c r="AC1076" s="418">
        <f t="shared" ca="1" si="183"/>
        <v>5367.0425277478607</v>
      </c>
    </row>
    <row r="1077" spans="19:29">
      <c r="S1077" s="418">
        <f t="shared" si="184"/>
        <v>10.729999999999816</v>
      </c>
      <c r="T1077" s="418">
        <f t="shared" si="177"/>
        <v>0.72477066377255162</v>
      </c>
      <c r="U1077" s="418">
        <f t="shared" ca="1" si="178"/>
        <v>1</v>
      </c>
      <c r="V1077" s="418">
        <f t="shared" ca="1" si="185"/>
        <v>17.966256752448551</v>
      </c>
      <c r="W1077" s="418">
        <f t="shared" ca="1" si="186"/>
        <v>0</v>
      </c>
      <c r="X1077" s="418">
        <f t="shared" ca="1" si="187"/>
        <v>17.966256752448551</v>
      </c>
      <c r="Y1077" s="418">
        <f t="shared" ca="1" si="179"/>
        <v>0</v>
      </c>
      <c r="Z1077" s="418">
        <f t="shared" ca="1" si="180"/>
        <v>17.966256752448551</v>
      </c>
      <c r="AA1077" s="418">
        <f t="shared" ca="1" si="181"/>
        <v>5389.877025734565</v>
      </c>
      <c r="AB1077" s="418">
        <f t="shared" ca="1" si="182"/>
        <v>5389.877025734565</v>
      </c>
      <c r="AC1077" s="418">
        <f t="shared" ca="1" si="183"/>
        <v>5389.877025734565</v>
      </c>
    </row>
    <row r="1078" spans="19:29">
      <c r="S1078" s="418">
        <f t="shared" si="184"/>
        <v>10.739999999999815</v>
      </c>
      <c r="T1078" s="418">
        <f t="shared" si="177"/>
        <v>0.72455326518483854</v>
      </c>
      <c r="U1078" s="418">
        <f t="shared" ca="1" si="178"/>
        <v>1</v>
      </c>
      <c r="V1078" s="418">
        <f t="shared" ca="1" si="185"/>
        <v>18.042638603640174</v>
      </c>
      <c r="W1078" s="418">
        <f t="shared" ca="1" si="186"/>
        <v>0</v>
      </c>
      <c r="X1078" s="418">
        <f t="shared" ca="1" si="187"/>
        <v>18.042638603640174</v>
      </c>
      <c r="Y1078" s="418">
        <f t="shared" ca="1" si="179"/>
        <v>0</v>
      </c>
      <c r="Z1078" s="418">
        <f t="shared" ca="1" si="180"/>
        <v>18.042638603640174</v>
      </c>
      <c r="AA1078" s="418">
        <f t="shared" ca="1" si="181"/>
        <v>5412.7915810920522</v>
      </c>
      <c r="AB1078" s="418">
        <f t="shared" ca="1" si="182"/>
        <v>5412.7915810920522</v>
      </c>
      <c r="AC1078" s="418">
        <f t="shared" ca="1" si="183"/>
        <v>5412.7915810920522</v>
      </c>
    </row>
    <row r="1079" spans="19:29">
      <c r="S1079" s="418">
        <f t="shared" si="184"/>
        <v>10.749999999999815</v>
      </c>
      <c r="T1079" s="418">
        <f t="shared" si="177"/>
        <v>0.7243359318069198</v>
      </c>
      <c r="U1079" s="418">
        <f t="shared" ca="1" si="178"/>
        <v>1</v>
      </c>
      <c r="V1079" s="418">
        <f t="shared" ca="1" si="185"/>
        <v>18.119287763000809</v>
      </c>
      <c r="W1079" s="418">
        <f t="shared" ca="1" si="186"/>
        <v>0</v>
      </c>
      <c r="X1079" s="418">
        <f t="shared" ca="1" si="187"/>
        <v>18.119287763000809</v>
      </c>
      <c r="Y1079" s="418">
        <f t="shared" ca="1" si="179"/>
        <v>0</v>
      </c>
      <c r="Z1079" s="418">
        <f t="shared" ca="1" si="180"/>
        <v>18.119287763000809</v>
      </c>
      <c r="AA1079" s="418">
        <f t="shared" ca="1" si="181"/>
        <v>5435.7863289002426</v>
      </c>
      <c r="AB1079" s="418">
        <f t="shared" ca="1" si="182"/>
        <v>5435.7863289002426</v>
      </c>
      <c r="AC1079" s="418">
        <f t="shared" ca="1" si="183"/>
        <v>5435.7863289002426</v>
      </c>
    </row>
    <row r="1080" spans="19:29">
      <c r="S1080" s="418">
        <f t="shared" si="184"/>
        <v>10.759999999999815</v>
      </c>
      <c r="T1080" s="418">
        <f t="shared" si="177"/>
        <v>0.72411866361923538</v>
      </c>
      <c r="U1080" s="418">
        <f t="shared" ca="1" si="178"/>
        <v>1</v>
      </c>
      <c r="V1080" s="418">
        <f t="shared" ca="1" si="185"/>
        <v>18.196204677272544</v>
      </c>
      <c r="W1080" s="418">
        <f t="shared" ca="1" si="186"/>
        <v>0</v>
      </c>
      <c r="X1080" s="418">
        <f t="shared" ca="1" si="187"/>
        <v>18.196204677272544</v>
      </c>
      <c r="Y1080" s="418">
        <f t="shared" ca="1" si="179"/>
        <v>0</v>
      </c>
      <c r="Z1080" s="418">
        <f t="shared" ca="1" si="180"/>
        <v>18.196204677272544</v>
      </c>
      <c r="AA1080" s="418">
        <f t="shared" ca="1" si="181"/>
        <v>5458.8614031817633</v>
      </c>
      <c r="AB1080" s="418">
        <f t="shared" ca="1" si="182"/>
        <v>5458.8614031817633</v>
      </c>
      <c r="AC1080" s="418">
        <f t="shared" ca="1" si="183"/>
        <v>5458.8614031817633</v>
      </c>
    </row>
    <row r="1081" spans="19:29">
      <c r="S1081" s="418">
        <f t="shared" si="184"/>
        <v>10.769999999999815</v>
      </c>
      <c r="T1081" s="418">
        <f t="shared" si="177"/>
        <v>0.72390146060223115</v>
      </c>
      <c r="U1081" s="418">
        <f t="shared" ca="1" si="178"/>
        <v>1</v>
      </c>
      <c r="V1081" s="418">
        <f t="shared" ca="1" si="185"/>
        <v>18.273389789631523</v>
      </c>
      <c r="W1081" s="418">
        <f t="shared" ca="1" si="186"/>
        <v>0</v>
      </c>
      <c r="X1081" s="418">
        <f t="shared" ca="1" si="187"/>
        <v>18.273389789631523</v>
      </c>
      <c r="Y1081" s="418">
        <f t="shared" ca="1" si="179"/>
        <v>0</v>
      </c>
      <c r="Z1081" s="418">
        <f t="shared" ca="1" si="180"/>
        <v>18.273389789631523</v>
      </c>
      <c r="AA1081" s="418">
        <f t="shared" ca="1" si="181"/>
        <v>5482.0169368894567</v>
      </c>
      <c r="AB1081" s="418">
        <f t="shared" ca="1" si="182"/>
        <v>5482.0169368894567</v>
      </c>
      <c r="AC1081" s="418">
        <f t="shared" ca="1" si="183"/>
        <v>5482.0169368894567</v>
      </c>
    </row>
    <row r="1082" spans="19:29">
      <c r="S1082" s="418">
        <f t="shared" si="184"/>
        <v>10.779999999999815</v>
      </c>
      <c r="T1082" s="418">
        <f t="shared" si="177"/>
        <v>0.72368432273635896</v>
      </c>
      <c r="U1082" s="418">
        <f t="shared" ca="1" si="178"/>
        <v>1</v>
      </c>
      <c r="V1082" s="418">
        <f t="shared" ca="1" si="185"/>
        <v>18.350843539646188</v>
      </c>
      <c r="W1082" s="418">
        <f t="shared" ca="1" si="186"/>
        <v>0</v>
      </c>
      <c r="X1082" s="418">
        <f t="shared" ca="1" si="187"/>
        <v>18.350843539646188</v>
      </c>
      <c r="Y1082" s="418">
        <f t="shared" ca="1" si="179"/>
        <v>0</v>
      </c>
      <c r="Z1082" s="418">
        <f t="shared" ca="1" si="180"/>
        <v>18.350843539646188</v>
      </c>
      <c r="AA1082" s="418">
        <f t="shared" ca="1" si="181"/>
        <v>5505.2530618938563</v>
      </c>
      <c r="AB1082" s="418">
        <f t="shared" ca="1" si="182"/>
        <v>5505.2530618938563</v>
      </c>
      <c r="AC1082" s="418">
        <f t="shared" ca="1" si="183"/>
        <v>5505.2530618938563</v>
      </c>
    </row>
    <row r="1083" spans="19:29">
      <c r="S1083" s="418">
        <f t="shared" si="184"/>
        <v>10.789999999999814</v>
      </c>
      <c r="T1083" s="418">
        <f t="shared" si="177"/>
        <v>0.72346725000207612</v>
      </c>
      <c r="U1083" s="418">
        <f t="shared" ca="1" si="178"/>
        <v>1</v>
      </c>
      <c r="V1083" s="418">
        <f t="shared" ca="1" si="185"/>
        <v>18.428566363235394</v>
      </c>
      <c r="W1083" s="418">
        <f t="shared" ca="1" si="186"/>
        <v>0</v>
      </c>
      <c r="X1083" s="418">
        <f t="shared" ca="1" si="187"/>
        <v>18.428566363235394</v>
      </c>
      <c r="Y1083" s="418">
        <f t="shared" ca="1" si="179"/>
        <v>0</v>
      </c>
      <c r="Z1083" s="418">
        <f t="shared" ca="1" si="180"/>
        <v>18.428566363235394</v>
      </c>
      <c r="AA1083" s="418">
        <f t="shared" ca="1" si="181"/>
        <v>5528.5699089706177</v>
      </c>
      <c r="AB1083" s="418">
        <f t="shared" ca="1" si="182"/>
        <v>5528.5699089706177</v>
      </c>
      <c r="AC1083" s="418">
        <f t="shared" ca="1" si="183"/>
        <v>5528.5699089706177</v>
      </c>
    </row>
    <row r="1084" spans="19:29">
      <c r="S1084" s="418">
        <f t="shared" si="184"/>
        <v>10.799999999999814</v>
      </c>
      <c r="T1084" s="418">
        <f t="shared" si="177"/>
        <v>0.72325024237984648</v>
      </c>
      <c r="U1084" s="418">
        <f t="shared" ca="1" si="178"/>
        <v>1</v>
      </c>
      <c r="V1084" s="418">
        <f t="shared" ca="1" si="185"/>
        <v>18.506558692626395</v>
      </c>
      <c r="W1084" s="418">
        <f t="shared" ca="1" si="186"/>
        <v>0</v>
      </c>
      <c r="X1084" s="418">
        <f t="shared" ca="1" si="187"/>
        <v>18.506558692626395</v>
      </c>
      <c r="Y1084" s="418">
        <f t="shared" ca="1" si="179"/>
        <v>0</v>
      </c>
      <c r="Z1084" s="418">
        <f t="shared" ca="1" si="180"/>
        <v>18.506558692626395</v>
      </c>
      <c r="AA1084" s="418">
        <f t="shared" ca="1" si="181"/>
        <v>5551.9676077879185</v>
      </c>
      <c r="AB1084" s="418">
        <f t="shared" ca="1" si="182"/>
        <v>5551.9676077879185</v>
      </c>
      <c r="AC1084" s="418">
        <f t="shared" ca="1" si="183"/>
        <v>5551.9676077879185</v>
      </c>
    </row>
    <row r="1085" spans="19:29">
      <c r="S1085" s="418">
        <f t="shared" si="184"/>
        <v>10.809999999999814</v>
      </c>
      <c r="T1085" s="418">
        <f t="shared" si="177"/>
        <v>0.72303329985013898</v>
      </c>
      <c r="U1085" s="418">
        <f t="shared" ca="1" si="178"/>
        <v>1</v>
      </c>
      <c r="V1085" s="418">
        <f t="shared" ca="1" si="185"/>
        <v>18.584820956312711</v>
      </c>
      <c r="W1085" s="418">
        <f t="shared" ca="1" si="186"/>
        <v>0</v>
      </c>
      <c r="X1085" s="418">
        <f t="shared" ca="1" si="187"/>
        <v>18.584820956312711</v>
      </c>
      <c r="Y1085" s="418">
        <f t="shared" ca="1" si="179"/>
        <v>0</v>
      </c>
      <c r="Z1085" s="418">
        <f t="shared" ca="1" si="180"/>
        <v>18.584820956312711</v>
      </c>
      <c r="AA1085" s="418">
        <f t="shared" ca="1" si="181"/>
        <v>5575.4462868938135</v>
      </c>
      <c r="AB1085" s="418">
        <f t="shared" ca="1" si="182"/>
        <v>5575.4462868938135</v>
      </c>
      <c r="AC1085" s="418">
        <f t="shared" ca="1" si="183"/>
        <v>5575.4462868938135</v>
      </c>
    </row>
    <row r="1086" spans="19:29">
      <c r="S1086" s="418">
        <f t="shared" si="184"/>
        <v>10.819999999999814</v>
      </c>
      <c r="T1086" s="418">
        <f t="shared" si="177"/>
        <v>0.72281642239342914</v>
      </c>
      <c r="U1086" s="418">
        <f t="shared" ca="1" si="178"/>
        <v>1</v>
      </c>
      <c r="V1086" s="418">
        <f t="shared" ca="1" si="185"/>
        <v>18.663353579011851</v>
      </c>
      <c r="W1086" s="418">
        <f t="shared" ca="1" si="186"/>
        <v>0</v>
      </c>
      <c r="X1086" s="418">
        <f t="shared" ca="1" si="187"/>
        <v>18.663353579011851</v>
      </c>
      <c r="Y1086" s="418">
        <f t="shared" ca="1" si="179"/>
        <v>0</v>
      </c>
      <c r="Z1086" s="418">
        <f t="shared" ca="1" si="180"/>
        <v>18.663353579011851</v>
      </c>
      <c r="AA1086" s="418">
        <f t="shared" ca="1" si="181"/>
        <v>5599.0060737035556</v>
      </c>
      <c r="AB1086" s="418">
        <f t="shared" ca="1" si="182"/>
        <v>5599.0060737035556</v>
      </c>
      <c r="AC1086" s="418">
        <f t="shared" ca="1" si="183"/>
        <v>5599.0060737035556</v>
      </c>
    </row>
    <row r="1087" spans="19:29">
      <c r="S1087" s="418">
        <f t="shared" si="184"/>
        <v>10.829999999999814</v>
      </c>
      <c r="T1087" s="418">
        <f t="shared" si="177"/>
        <v>0.72259960999019768</v>
      </c>
      <c r="U1087" s="418">
        <f t="shared" ca="1" si="178"/>
        <v>1</v>
      </c>
      <c r="V1087" s="418">
        <f t="shared" ca="1" si="185"/>
        <v>18.742156981622944</v>
      </c>
      <c r="W1087" s="418">
        <f t="shared" ca="1" si="186"/>
        <v>0</v>
      </c>
      <c r="X1087" s="418">
        <f t="shared" ca="1" si="187"/>
        <v>18.742156981622944</v>
      </c>
      <c r="Y1087" s="418">
        <f t="shared" ca="1" si="179"/>
        <v>0</v>
      </c>
      <c r="Z1087" s="418">
        <f t="shared" ca="1" si="180"/>
        <v>18.742156981622944</v>
      </c>
      <c r="AA1087" s="418">
        <f t="shared" ca="1" si="181"/>
        <v>5622.6470944868834</v>
      </c>
      <c r="AB1087" s="418">
        <f t="shared" ca="1" si="182"/>
        <v>5622.6470944868834</v>
      </c>
      <c r="AC1087" s="418">
        <f t="shared" ca="1" si="183"/>
        <v>5622.6470944868834</v>
      </c>
    </row>
    <row r="1088" spans="19:29">
      <c r="S1088" s="418">
        <f t="shared" si="184"/>
        <v>10.839999999999813</v>
      </c>
      <c r="T1088" s="418">
        <f t="shared" si="177"/>
        <v>0.72238286262093154</v>
      </c>
      <c r="U1088" s="418">
        <f t="shared" ca="1" si="178"/>
        <v>1</v>
      </c>
      <c r="V1088" s="418">
        <f t="shared" ca="1" si="185"/>
        <v>18.821231581184236</v>
      </c>
      <c r="W1088" s="418">
        <f t="shared" ca="1" si="186"/>
        <v>0</v>
      </c>
      <c r="X1088" s="418">
        <f t="shared" ca="1" si="187"/>
        <v>18.821231581184236</v>
      </c>
      <c r="Y1088" s="418">
        <f t="shared" ca="1" si="179"/>
        <v>0</v>
      </c>
      <c r="Z1088" s="418">
        <f t="shared" ca="1" si="180"/>
        <v>18.821231581184236</v>
      </c>
      <c r="AA1088" s="418">
        <f t="shared" ca="1" si="181"/>
        <v>5646.3694743552705</v>
      </c>
      <c r="AB1088" s="418">
        <f t="shared" ca="1" si="182"/>
        <v>5646.3694743552705</v>
      </c>
      <c r="AC1088" s="418">
        <f t="shared" ca="1" si="183"/>
        <v>5646.3694743552705</v>
      </c>
    </row>
    <row r="1089" spans="19:29">
      <c r="S1089" s="418">
        <f t="shared" si="184"/>
        <v>10.849999999999813</v>
      </c>
      <c r="T1089" s="418">
        <f t="shared" si="177"/>
        <v>0.72216618026612367</v>
      </c>
      <c r="U1089" s="418">
        <f t="shared" ca="1" si="178"/>
        <v>1</v>
      </c>
      <c r="V1089" s="418">
        <f t="shared" ca="1" si="185"/>
        <v>18.900577790830468</v>
      </c>
      <c r="W1089" s="418">
        <f t="shared" ca="1" si="186"/>
        <v>0</v>
      </c>
      <c r="X1089" s="418">
        <f t="shared" ca="1" si="187"/>
        <v>18.900577790830468</v>
      </c>
      <c r="Y1089" s="418">
        <f t="shared" ca="1" si="179"/>
        <v>0</v>
      </c>
      <c r="Z1089" s="418">
        <f t="shared" ca="1" si="180"/>
        <v>18.900577790830468</v>
      </c>
      <c r="AA1089" s="418">
        <f t="shared" ca="1" si="181"/>
        <v>5670.1733372491408</v>
      </c>
      <c r="AB1089" s="418">
        <f t="shared" ca="1" si="182"/>
        <v>5670.1733372491408</v>
      </c>
      <c r="AC1089" s="418">
        <f t="shared" ca="1" si="183"/>
        <v>5670.1733372491408</v>
      </c>
    </row>
    <row r="1090" spans="19:29">
      <c r="S1090" s="418">
        <f t="shared" si="184"/>
        <v>10.859999999999813</v>
      </c>
      <c r="T1090" s="418">
        <f t="shared" si="177"/>
        <v>0.72194956290627244</v>
      </c>
      <c r="U1090" s="418">
        <f t="shared" ca="1" si="178"/>
        <v>1</v>
      </c>
      <c r="V1090" s="418">
        <f t="shared" ca="1" si="185"/>
        <v>18.980196019750153</v>
      </c>
      <c r="W1090" s="418">
        <f t="shared" ca="1" si="186"/>
        <v>0</v>
      </c>
      <c r="X1090" s="418">
        <f t="shared" ca="1" si="187"/>
        <v>18.980196019750153</v>
      </c>
      <c r="Y1090" s="418">
        <f t="shared" ca="1" si="179"/>
        <v>0</v>
      </c>
      <c r="Z1090" s="418">
        <f t="shared" ca="1" si="180"/>
        <v>18.980196019750153</v>
      </c>
      <c r="AA1090" s="418">
        <f t="shared" ca="1" si="181"/>
        <v>5694.0588059250458</v>
      </c>
      <c r="AB1090" s="418">
        <f t="shared" ca="1" si="182"/>
        <v>5694.0588059250458</v>
      </c>
      <c r="AC1090" s="418">
        <f t="shared" ca="1" si="183"/>
        <v>5694.0588059250458</v>
      </c>
    </row>
    <row r="1091" spans="19:29">
      <c r="S1091" s="418">
        <f t="shared" si="184"/>
        <v>10.869999999999813</v>
      </c>
      <c r="T1091" s="418">
        <f t="shared" si="177"/>
        <v>0.72173301052188232</v>
      </c>
      <c r="U1091" s="418">
        <f t="shared" ca="1" si="178"/>
        <v>1</v>
      </c>
      <c r="V1091" s="418">
        <f t="shared" ca="1" si="185"/>
        <v>19.060086673142731</v>
      </c>
      <c r="W1091" s="418">
        <f t="shared" ca="1" si="186"/>
        <v>0</v>
      </c>
      <c r="X1091" s="418">
        <f t="shared" ca="1" si="187"/>
        <v>19.060086673142731</v>
      </c>
      <c r="Y1091" s="418">
        <f t="shared" ca="1" si="179"/>
        <v>0</v>
      </c>
      <c r="Z1091" s="418">
        <f t="shared" ca="1" si="180"/>
        <v>19.060086673142731</v>
      </c>
      <c r="AA1091" s="418">
        <f t="shared" ca="1" si="181"/>
        <v>5718.0260019428197</v>
      </c>
      <c r="AB1091" s="418">
        <f t="shared" ca="1" si="182"/>
        <v>5718.0260019428197</v>
      </c>
      <c r="AC1091" s="418">
        <f t="shared" ca="1" si="183"/>
        <v>5718.0260019428197</v>
      </c>
    </row>
    <row r="1092" spans="19:29">
      <c r="S1092" s="418">
        <f t="shared" si="184"/>
        <v>10.879999999999812</v>
      </c>
      <c r="T1092" s="418">
        <f t="shared" si="177"/>
        <v>0.7215165230934637</v>
      </c>
      <c r="U1092" s="418">
        <f t="shared" ca="1" si="178"/>
        <v>1</v>
      </c>
      <c r="V1092" s="418">
        <f t="shared" ca="1" si="185"/>
        <v>19.140250152175625</v>
      </c>
      <c r="W1092" s="418">
        <f t="shared" ca="1" si="186"/>
        <v>0</v>
      </c>
      <c r="X1092" s="418">
        <f t="shared" ca="1" si="187"/>
        <v>19.140250152175625</v>
      </c>
      <c r="Y1092" s="418">
        <f t="shared" ca="1" si="179"/>
        <v>0</v>
      </c>
      <c r="Z1092" s="418">
        <f t="shared" ca="1" si="180"/>
        <v>19.140250152175625</v>
      </c>
      <c r="AA1092" s="418">
        <f t="shared" ca="1" si="181"/>
        <v>5742.0750456526875</v>
      </c>
      <c r="AB1092" s="418">
        <f t="shared" ca="1" si="182"/>
        <v>5742.0750456526875</v>
      </c>
      <c r="AC1092" s="418">
        <f t="shared" ca="1" si="183"/>
        <v>5742.0750456526875</v>
      </c>
    </row>
    <row r="1093" spans="19:29">
      <c r="S1093" s="418">
        <f t="shared" si="184"/>
        <v>10.889999999999812</v>
      </c>
      <c r="T1093" s="418">
        <f t="shared" ref="T1093:T1156" si="188">EXP(-S1093*$C$13)</f>
        <v>0.7213001006015326</v>
      </c>
      <c r="U1093" s="418">
        <f t="shared" ref="U1093:U1156" ca="1" si="189">EXP($C$11*_xlfn.NORM.INV(RAND(),0,1))</f>
        <v>1</v>
      </c>
      <c r="V1093" s="418">
        <f t="shared" ca="1" si="185"/>
        <v>19.220686853941174</v>
      </c>
      <c r="W1093" s="418">
        <f t="shared" ca="1" si="186"/>
        <v>0</v>
      </c>
      <c r="X1093" s="418">
        <f t="shared" ca="1" si="187"/>
        <v>19.220686853941174</v>
      </c>
      <c r="Y1093" s="418">
        <f t="shared" ref="Y1093:Y1156" ca="1" si="190">IF(OR(X1093&gt;$C$8,Y1092=1),1,0)</f>
        <v>0</v>
      </c>
      <c r="Z1093" s="418">
        <f t="shared" ref="Z1093:Z1156" ca="1" si="191">IF(Y1093=0,V1093,0)+IF(AND(Y1093=1,Y1092=0),V1093*$C$9,0)+IF(AND(Y1093=1,Y1092=1),Z1092*EXP($C$10*0.01),0)</f>
        <v>19.220686853941174</v>
      </c>
      <c r="AA1093" s="418">
        <f t="shared" ref="AA1093:AA1156" ca="1" si="192">V1093*$C$12</f>
        <v>5766.2060561823528</v>
      </c>
      <c r="AB1093" s="418">
        <f t="shared" ref="AB1093:AB1156" ca="1" si="193">X1093*$C$12</f>
        <v>5766.2060561823528</v>
      </c>
      <c r="AC1093" s="418">
        <f t="shared" ref="AC1093:AC1156" ca="1" si="194">Z1093*$C$12</f>
        <v>5766.2060561823528</v>
      </c>
    </row>
    <row r="1094" spans="19:29">
      <c r="S1094" s="418">
        <f t="shared" ref="S1094:S1157" si="195">S1093+0.01</f>
        <v>10.899999999999812</v>
      </c>
      <c r="T1094" s="418">
        <f t="shared" si="188"/>
        <v>0.72108374302661105</v>
      </c>
      <c r="U1094" s="418">
        <f t="shared" ca="1" si="189"/>
        <v>1</v>
      </c>
      <c r="V1094" s="418">
        <f t="shared" ref="V1094:V1157" ca="1" si="196">V1093*U1093+$C$6*V1093*(1-V1093/IF($C$4&gt;0,$C$4,10000000))*0.01</f>
        <v>19.301397171413495</v>
      </c>
      <c r="W1094" s="418">
        <f t="shared" ref="W1094:W1157" ca="1" si="197">IF(OR(V1094&gt;$C$7,W1093=1),1,0)</f>
        <v>0</v>
      </c>
      <c r="X1094" s="418">
        <f t="shared" ref="X1094:X1157" ca="1" si="198">IF(W1094=0,V1094,0)+IF(AND(W1094=1,W1093=0),V1094*$C$9,0)+IF(AND(W1094=1,W1093=1),X1093*EXP($C$10*0.01*U1094),0)</f>
        <v>19.301397171413495</v>
      </c>
      <c r="Y1094" s="418">
        <f t="shared" ca="1" si="190"/>
        <v>0</v>
      </c>
      <c r="Z1094" s="418">
        <f t="shared" ca="1" si="191"/>
        <v>19.301397171413495</v>
      </c>
      <c r="AA1094" s="418">
        <f t="shared" ca="1" si="192"/>
        <v>5790.4191514240483</v>
      </c>
      <c r="AB1094" s="418">
        <f t="shared" ca="1" si="193"/>
        <v>5790.4191514240483</v>
      </c>
      <c r="AC1094" s="418">
        <f t="shared" ca="1" si="194"/>
        <v>5790.4191514240483</v>
      </c>
    </row>
    <row r="1095" spans="19:29">
      <c r="S1095" s="418">
        <f t="shared" si="195"/>
        <v>10.909999999999812</v>
      </c>
      <c r="T1095" s="418">
        <f t="shared" si="188"/>
        <v>0.72086745034922695</v>
      </c>
      <c r="U1095" s="418">
        <f t="shared" ca="1" si="189"/>
        <v>1</v>
      </c>
      <c r="V1095" s="418">
        <f t="shared" ca="1" si="196"/>
        <v>19.382381493405202</v>
      </c>
      <c r="W1095" s="418">
        <f t="shared" ca="1" si="197"/>
        <v>0</v>
      </c>
      <c r="X1095" s="418">
        <f t="shared" ca="1" si="198"/>
        <v>19.382381493405202</v>
      </c>
      <c r="Y1095" s="418">
        <f t="shared" ca="1" si="190"/>
        <v>0</v>
      </c>
      <c r="Z1095" s="418">
        <f t="shared" ca="1" si="191"/>
        <v>19.382381493405202</v>
      </c>
      <c r="AA1095" s="418">
        <f t="shared" ca="1" si="192"/>
        <v>5814.7144480215602</v>
      </c>
      <c r="AB1095" s="418">
        <f t="shared" ca="1" si="193"/>
        <v>5814.7144480215602</v>
      </c>
      <c r="AC1095" s="418">
        <f t="shared" ca="1" si="194"/>
        <v>5814.7144480215602</v>
      </c>
    </row>
    <row r="1096" spans="19:29">
      <c r="S1096" s="418">
        <f t="shared" si="195"/>
        <v>10.919999999999812</v>
      </c>
      <c r="T1096" s="418">
        <f t="shared" si="188"/>
        <v>0.72065122254991376</v>
      </c>
      <c r="U1096" s="418">
        <f t="shared" ca="1" si="189"/>
        <v>1</v>
      </c>
      <c r="V1096" s="418">
        <f t="shared" ca="1" si="196"/>
        <v>19.463640204524065</v>
      </c>
      <c r="W1096" s="418">
        <f t="shared" ca="1" si="197"/>
        <v>0</v>
      </c>
      <c r="X1096" s="418">
        <f t="shared" ca="1" si="198"/>
        <v>19.463640204524065</v>
      </c>
      <c r="Y1096" s="418">
        <f t="shared" ca="1" si="190"/>
        <v>0</v>
      </c>
      <c r="Z1096" s="418">
        <f t="shared" ca="1" si="191"/>
        <v>19.463640204524065</v>
      </c>
      <c r="AA1096" s="418">
        <f t="shared" ca="1" si="192"/>
        <v>5839.0920613572198</v>
      </c>
      <c r="AB1096" s="418">
        <f t="shared" ca="1" si="193"/>
        <v>5839.0920613572198</v>
      </c>
      <c r="AC1096" s="418">
        <f t="shared" ca="1" si="194"/>
        <v>5839.0920613572198</v>
      </c>
    </row>
    <row r="1097" spans="19:29">
      <c r="S1097" s="418">
        <f t="shared" si="195"/>
        <v>10.929999999999811</v>
      </c>
      <c r="T1097" s="418">
        <f t="shared" si="188"/>
        <v>0.72043505960921117</v>
      </c>
      <c r="U1097" s="418">
        <f t="shared" ca="1" si="189"/>
        <v>1</v>
      </c>
      <c r="V1097" s="418">
        <f t="shared" ca="1" si="196"/>
        <v>19.545173685129555</v>
      </c>
      <c r="W1097" s="418">
        <f t="shared" ca="1" si="197"/>
        <v>0</v>
      </c>
      <c r="X1097" s="418">
        <f t="shared" ca="1" si="198"/>
        <v>19.545173685129555</v>
      </c>
      <c r="Y1097" s="418">
        <f t="shared" ca="1" si="190"/>
        <v>0</v>
      </c>
      <c r="Z1097" s="418">
        <f t="shared" ca="1" si="191"/>
        <v>19.545173685129555</v>
      </c>
      <c r="AA1097" s="418">
        <f t="shared" ca="1" si="192"/>
        <v>5863.5521055388663</v>
      </c>
      <c r="AB1097" s="418">
        <f t="shared" ca="1" si="193"/>
        <v>5863.5521055388663</v>
      </c>
      <c r="AC1097" s="418">
        <f t="shared" ca="1" si="194"/>
        <v>5863.5521055388663</v>
      </c>
    </row>
    <row r="1098" spans="19:29">
      <c r="S1098" s="418">
        <f t="shared" si="195"/>
        <v>10.939999999999811</v>
      </c>
      <c r="T1098" s="418">
        <f t="shared" si="188"/>
        <v>0.72021896150766429</v>
      </c>
      <c r="U1098" s="418">
        <f t="shared" ca="1" si="189"/>
        <v>1</v>
      </c>
      <c r="V1098" s="418">
        <f t="shared" ca="1" si="196"/>
        <v>19.626982311289289</v>
      </c>
      <c r="W1098" s="418">
        <f t="shared" ca="1" si="197"/>
        <v>0</v>
      </c>
      <c r="X1098" s="418">
        <f t="shared" ca="1" si="198"/>
        <v>19.626982311289289</v>
      </c>
      <c r="Y1098" s="418">
        <f t="shared" ca="1" si="190"/>
        <v>0</v>
      </c>
      <c r="Z1098" s="418">
        <f t="shared" ca="1" si="191"/>
        <v>19.626982311289289</v>
      </c>
      <c r="AA1098" s="418">
        <f t="shared" ca="1" si="192"/>
        <v>5888.0946933867872</v>
      </c>
      <c r="AB1098" s="418">
        <f t="shared" ca="1" si="193"/>
        <v>5888.0946933867872</v>
      </c>
      <c r="AC1098" s="418">
        <f t="shared" ca="1" si="194"/>
        <v>5888.0946933867872</v>
      </c>
    </row>
    <row r="1099" spans="19:29">
      <c r="S1099" s="418">
        <f t="shared" si="195"/>
        <v>10.949999999999811</v>
      </c>
      <c r="T1099" s="418">
        <f t="shared" si="188"/>
        <v>0.72000292822582457</v>
      </c>
      <c r="U1099" s="418">
        <f t="shared" ca="1" si="189"/>
        <v>1</v>
      </c>
      <c r="V1099" s="418">
        <f t="shared" ca="1" si="196"/>
        <v>19.709066454735417</v>
      </c>
      <c r="W1099" s="418">
        <f t="shared" ca="1" si="197"/>
        <v>0</v>
      </c>
      <c r="X1099" s="418">
        <f t="shared" ca="1" si="198"/>
        <v>19.709066454735417</v>
      </c>
      <c r="Y1099" s="418">
        <f t="shared" ca="1" si="190"/>
        <v>0</v>
      </c>
      <c r="Z1099" s="418">
        <f t="shared" ca="1" si="191"/>
        <v>19.709066454735417</v>
      </c>
      <c r="AA1099" s="418">
        <f t="shared" ca="1" si="192"/>
        <v>5912.7199364206253</v>
      </c>
      <c r="AB1099" s="418">
        <f t="shared" ca="1" si="193"/>
        <v>5912.7199364206253</v>
      </c>
      <c r="AC1099" s="418">
        <f t="shared" ca="1" si="194"/>
        <v>5912.7199364206253</v>
      </c>
    </row>
    <row r="1100" spans="19:29">
      <c r="S1100" s="418">
        <f t="shared" si="195"/>
        <v>10.959999999999811</v>
      </c>
      <c r="T1100" s="418">
        <f t="shared" si="188"/>
        <v>0.71978695974424878</v>
      </c>
      <c r="U1100" s="418">
        <f t="shared" ca="1" si="189"/>
        <v>1</v>
      </c>
      <c r="V1100" s="418">
        <f t="shared" ca="1" si="196"/>
        <v>19.791426482820878</v>
      </c>
      <c r="W1100" s="418">
        <f t="shared" ca="1" si="197"/>
        <v>0</v>
      </c>
      <c r="X1100" s="418">
        <f t="shared" ca="1" si="198"/>
        <v>19.791426482820878</v>
      </c>
      <c r="Y1100" s="418">
        <f t="shared" ca="1" si="190"/>
        <v>0</v>
      </c>
      <c r="Z1100" s="418">
        <f t="shared" ca="1" si="191"/>
        <v>19.791426482820878</v>
      </c>
      <c r="AA1100" s="418">
        <f t="shared" ca="1" si="192"/>
        <v>5937.427944846263</v>
      </c>
      <c r="AB1100" s="418">
        <f t="shared" ca="1" si="193"/>
        <v>5937.427944846263</v>
      </c>
      <c r="AC1100" s="418">
        <f t="shared" ca="1" si="194"/>
        <v>5937.427944846263</v>
      </c>
    </row>
    <row r="1101" spans="19:29">
      <c r="S1101" s="418">
        <f t="shared" si="195"/>
        <v>10.969999999999811</v>
      </c>
      <c r="T1101" s="418">
        <f t="shared" si="188"/>
        <v>0.71957105604349991</v>
      </c>
      <c r="U1101" s="418">
        <f t="shared" ca="1" si="189"/>
        <v>1</v>
      </c>
      <c r="V1101" s="418">
        <f t="shared" ca="1" si="196"/>
        <v>19.87406275847561</v>
      </c>
      <c r="W1101" s="418">
        <f t="shared" ca="1" si="197"/>
        <v>0</v>
      </c>
      <c r="X1101" s="418">
        <f t="shared" ca="1" si="198"/>
        <v>19.87406275847561</v>
      </c>
      <c r="Y1101" s="418">
        <f t="shared" ca="1" si="190"/>
        <v>0</v>
      </c>
      <c r="Z1101" s="418">
        <f t="shared" ca="1" si="191"/>
        <v>19.87406275847561</v>
      </c>
      <c r="AA1101" s="418">
        <f t="shared" ca="1" si="192"/>
        <v>5962.2188275426834</v>
      </c>
      <c r="AB1101" s="418">
        <f t="shared" ca="1" si="193"/>
        <v>5962.2188275426834</v>
      </c>
      <c r="AC1101" s="418">
        <f t="shared" ca="1" si="194"/>
        <v>5962.2188275426834</v>
      </c>
    </row>
    <row r="1102" spans="19:29">
      <c r="S1102" s="418">
        <f t="shared" si="195"/>
        <v>10.97999999999981</v>
      </c>
      <c r="T1102" s="418">
        <f t="shared" si="188"/>
        <v>0.71935521710414663</v>
      </c>
      <c r="U1102" s="418">
        <f t="shared" ca="1" si="189"/>
        <v>1</v>
      </c>
      <c r="V1102" s="418">
        <f t="shared" ca="1" si="196"/>
        <v>19.956975640162661</v>
      </c>
      <c r="W1102" s="418">
        <f t="shared" ca="1" si="197"/>
        <v>0</v>
      </c>
      <c r="X1102" s="418">
        <f t="shared" ca="1" si="198"/>
        <v>19.956975640162661</v>
      </c>
      <c r="Y1102" s="418">
        <f t="shared" ca="1" si="190"/>
        <v>0</v>
      </c>
      <c r="Z1102" s="418">
        <f t="shared" ca="1" si="191"/>
        <v>19.956975640162661</v>
      </c>
      <c r="AA1102" s="418">
        <f t="shared" ca="1" si="192"/>
        <v>5987.0926920487982</v>
      </c>
      <c r="AB1102" s="418">
        <f t="shared" ca="1" si="193"/>
        <v>5987.0926920487982</v>
      </c>
      <c r="AC1102" s="418">
        <f t="shared" ca="1" si="194"/>
        <v>5987.0926920487982</v>
      </c>
    </row>
    <row r="1103" spans="19:29">
      <c r="S1103" s="418">
        <f t="shared" si="195"/>
        <v>10.98999999999981</v>
      </c>
      <c r="T1103" s="418">
        <f t="shared" si="188"/>
        <v>0.71913944290676324</v>
      </c>
      <c r="U1103" s="418">
        <f t="shared" ca="1" si="189"/>
        <v>1</v>
      </c>
      <c r="V1103" s="418">
        <f t="shared" ca="1" si="196"/>
        <v>20.040165481834222</v>
      </c>
      <c r="W1103" s="418">
        <f t="shared" ca="1" si="197"/>
        <v>0</v>
      </c>
      <c r="X1103" s="418">
        <f t="shared" ca="1" si="198"/>
        <v>20.040165481834222</v>
      </c>
      <c r="Y1103" s="418">
        <f t="shared" ca="1" si="190"/>
        <v>1</v>
      </c>
      <c r="Z1103" s="418">
        <f t="shared" ca="1" si="191"/>
        <v>8.0160661927336889</v>
      </c>
      <c r="AA1103" s="418">
        <f t="shared" ca="1" si="192"/>
        <v>6012.0496445502667</v>
      </c>
      <c r="AB1103" s="418">
        <f t="shared" ca="1" si="193"/>
        <v>6012.0496445502667</v>
      </c>
      <c r="AC1103" s="418">
        <f t="shared" ca="1" si="194"/>
        <v>2404.8198578201068</v>
      </c>
    </row>
    <row r="1104" spans="19:29">
      <c r="S1104" s="418">
        <f t="shared" si="195"/>
        <v>10.99999999999981</v>
      </c>
      <c r="T1104" s="418">
        <f t="shared" si="188"/>
        <v>0.71892373343193028</v>
      </c>
      <c r="U1104" s="418">
        <f t="shared" ca="1" si="189"/>
        <v>1</v>
      </c>
      <c r="V1104" s="418">
        <f t="shared" ca="1" si="196"/>
        <v>20.123632632887588</v>
      </c>
      <c r="W1104" s="418">
        <f t="shared" ca="1" si="197"/>
        <v>0</v>
      </c>
      <c r="X1104" s="418">
        <f t="shared" ca="1" si="198"/>
        <v>20.123632632887588</v>
      </c>
      <c r="Y1104" s="418">
        <f t="shared" ca="1" si="190"/>
        <v>1</v>
      </c>
      <c r="Z1104" s="418">
        <f t="shared" ca="1" si="191"/>
        <v>7.9920540304080951</v>
      </c>
      <c r="AA1104" s="418">
        <f t="shared" ca="1" si="192"/>
        <v>6037.0897898662761</v>
      </c>
      <c r="AB1104" s="418">
        <f t="shared" ca="1" si="193"/>
        <v>6037.0897898662761</v>
      </c>
      <c r="AC1104" s="418">
        <f t="shared" ca="1" si="194"/>
        <v>2397.6162091224287</v>
      </c>
    </row>
    <row r="1105" spans="19:29">
      <c r="S1105" s="418">
        <f t="shared" si="195"/>
        <v>11.00999999999981</v>
      </c>
      <c r="T1105" s="418">
        <f t="shared" si="188"/>
        <v>0.71870808866023383</v>
      </c>
      <c r="U1105" s="418">
        <f t="shared" ca="1" si="189"/>
        <v>1</v>
      </c>
      <c r="V1105" s="418">
        <f t="shared" ca="1" si="196"/>
        <v>20.20737743812105</v>
      </c>
      <c r="W1105" s="418">
        <f t="shared" ca="1" si="197"/>
        <v>0</v>
      </c>
      <c r="X1105" s="418">
        <f t="shared" ca="1" si="198"/>
        <v>20.20737743812105</v>
      </c>
      <c r="Y1105" s="418">
        <f t="shared" ca="1" si="190"/>
        <v>1</v>
      </c>
      <c r="Z1105" s="418">
        <f t="shared" ca="1" si="191"/>
        <v>7.9681137966227213</v>
      </c>
      <c r="AA1105" s="418">
        <f t="shared" ca="1" si="192"/>
        <v>6062.2132314363153</v>
      </c>
      <c r="AB1105" s="418">
        <f t="shared" ca="1" si="193"/>
        <v>6062.2132314363153</v>
      </c>
      <c r="AC1105" s="418">
        <f t="shared" ca="1" si="194"/>
        <v>2390.4341389868164</v>
      </c>
    </row>
    <row r="1106" spans="19:29">
      <c r="S1106" s="418">
        <f t="shared" si="195"/>
        <v>11.01999999999981</v>
      </c>
      <c r="T1106" s="418">
        <f t="shared" si="188"/>
        <v>0.71849250857226576</v>
      </c>
      <c r="U1106" s="418">
        <f t="shared" ca="1" si="189"/>
        <v>1</v>
      </c>
      <c r="V1106" s="418">
        <f t="shared" ca="1" si="196"/>
        <v>20.291400237689711</v>
      </c>
      <c r="W1106" s="418">
        <f t="shared" ca="1" si="197"/>
        <v>0</v>
      </c>
      <c r="X1106" s="418">
        <f t="shared" ca="1" si="198"/>
        <v>20.291400237689711</v>
      </c>
      <c r="Y1106" s="418">
        <f t="shared" ca="1" si="190"/>
        <v>1</v>
      </c>
      <c r="Z1106" s="418">
        <f t="shared" ca="1" si="191"/>
        <v>7.9442452759153026</v>
      </c>
      <c r="AA1106" s="418">
        <f t="shared" ca="1" si="192"/>
        <v>6087.4200713069131</v>
      </c>
      <c r="AB1106" s="418">
        <f t="shared" ca="1" si="193"/>
        <v>6087.4200713069131</v>
      </c>
      <c r="AC1106" s="418">
        <f t="shared" ca="1" si="194"/>
        <v>2383.273582774591</v>
      </c>
    </row>
    <row r="1107" spans="19:29">
      <c r="S1107" s="418">
        <f t="shared" si="195"/>
        <v>11.029999999999809</v>
      </c>
      <c r="T1107" s="418">
        <f t="shared" si="188"/>
        <v>0.71827699314862403</v>
      </c>
      <c r="U1107" s="418">
        <f t="shared" ca="1" si="189"/>
        <v>1</v>
      </c>
      <c r="V1107" s="418">
        <f t="shared" ca="1" si="196"/>
        <v>20.375701367061239</v>
      </c>
      <c r="W1107" s="418">
        <f t="shared" ca="1" si="197"/>
        <v>0</v>
      </c>
      <c r="X1107" s="418">
        <f t="shared" ca="1" si="198"/>
        <v>20.375701367061239</v>
      </c>
      <c r="Y1107" s="418">
        <f t="shared" ca="1" si="190"/>
        <v>1</v>
      </c>
      <c r="Z1107" s="418">
        <f t="shared" ca="1" si="191"/>
        <v>7.9204482534689902</v>
      </c>
      <c r="AA1107" s="418">
        <f t="shared" ca="1" si="192"/>
        <v>6112.7104101183722</v>
      </c>
      <c r="AB1107" s="418">
        <f t="shared" ca="1" si="193"/>
        <v>6112.7104101183722</v>
      </c>
      <c r="AC1107" s="418">
        <f t="shared" ca="1" si="194"/>
        <v>2376.1344760406969</v>
      </c>
    </row>
    <row r="1108" spans="19:29">
      <c r="S1108" s="418">
        <f t="shared" si="195"/>
        <v>11.039999999999809</v>
      </c>
      <c r="T1108" s="418">
        <f t="shared" si="188"/>
        <v>0.71806154236991215</v>
      </c>
      <c r="U1108" s="418">
        <f t="shared" ca="1" si="189"/>
        <v>1</v>
      </c>
      <c r="V1108" s="418">
        <f t="shared" ca="1" si="196"/>
        <v>20.460281156971561</v>
      </c>
      <c r="W1108" s="418">
        <f t="shared" ca="1" si="197"/>
        <v>0</v>
      </c>
      <c r="X1108" s="418">
        <f t="shared" ca="1" si="198"/>
        <v>20.460281156971561</v>
      </c>
      <c r="Y1108" s="418">
        <f t="shared" ca="1" si="190"/>
        <v>1</v>
      </c>
      <c r="Z1108" s="418">
        <f t="shared" ca="1" si="191"/>
        <v>7.8967225151104223</v>
      </c>
      <c r="AA1108" s="418">
        <f t="shared" ca="1" si="192"/>
        <v>6138.0843470914688</v>
      </c>
      <c r="AB1108" s="418">
        <f t="shared" ca="1" si="193"/>
        <v>6138.0843470914688</v>
      </c>
      <c r="AC1108" s="418">
        <f t="shared" ca="1" si="194"/>
        <v>2369.0167545331269</v>
      </c>
    </row>
    <row r="1109" spans="19:29">
      <c r="S1109" s="418">
        <f t="shared" si="195"/>
        <v>11.049999999999809</v>
      </c>
      <c r="T1109" s="418">
        <f t="shared" si="188"/>
        <v>0.71784615621673953</v>
      </c>
      <c r="U1109" s="418">
        <f t="shared" ca="1" si="189"/>
        <v>1</v>
      </c>
      <c r="V1109" s="418">
        <f t="shared" ca="1" si="196"/>
        <v>20.54513993338049</v>
      </c>
      <c r="W1109" s="418">
        <f t="shared" ca="1" si="197"/>
        <v>0</v>
      </c>
      <c r="X1109" s="418">
        <f t="shared" ca="1" si="198"/>
        <v>20.54513993338049</v>
      </c>
      <c r="Y1109" s="418">
        <f t="shared" ca="1" si="190"/>
        <v>1</v>
      </c>
      <c r="Z1109" s="418">
        <f t="shared" ca="1" si="191"/>
        <v>7.8730678473077935</v>
      </c>
      <c r="AA1109" s="418">
        <f t="shared" ca="1" si="192"/>
        <v>6163.5419800141472</v>
      </c>
      <c r="AB1109" s="418">
        <f t="shared" ca="1" si="193"/>
        <v>6163.5419800141472</v>
      </c>
      <c r="AC1109" s="418">
        <f t="shared" ca="1" si="194"/>
        <v>2361.920354192338</v>
      </c>
    </row>
    <row r="1110" spans="19:29">
      <c r="S1110" s="418">
        <f t="shared" si="195"/>
        <v>11.059999999999809</v>
      </c>
      <c r="T1110" s="418">
        <f t="shared" si="188"/>
        <v>0.71763083466972144</v>
      </c>
      <c r="U1110" s="418">
        <f t="shared" ca="1" si="189"/>
        <v>1</v>
      </c>
      <c r="V1110" s="418">
        <f t="shared" ca="1" si="196"/>
        <v>20.630278017427301</v>
      </c>
      <c r="W1110" s="418">
        <f t="shared" ca="1" si="197"/>
        <v>0</v>
      </c>
      <c r="X1110" s="418">
        <f t="shared" ca="1" si="198"/>
        <v>20.630278017427301</v>
      </c>
      <c r="Y1110" s="418">
        <f t="shared" ca="1" si="190"/>
        <v>1</v>
      </c>
      <c r="Z1110" s="418">
        <f t="shared" ca="1" si="191"/>
        <v>7.8494840371689332</v>
      </c>
      <c r="AA1110" s="418">
        <f t="shared" ca="1" si="192"/>
        <v>6189.0834052281907</v>
      </c>
      <c r="AB1110" s="418">
        <f t="shared" ca="1" si="193"/>
        <v>6189.0834052281907</v>
      </c>
      <c r="AC1110" s="418">
        <f t="shared" ca="1" si="194"/>
        <v>2354.8452111506799</v>
      </c>
    </row>
    <row r="1111" spans="19:29">
      <c r="S1111" s="418">
        <f t="shared" si="195"/>
        <v>11.069999999999808</v>
      </c>
      <c r="T1111" s="418">
        <f t="shared" si="188"/>
        <v>0.71741557770947906</v>
      </c>
      <c r="U1111" s="418">
        <f t="shared" ca="1" si="189"/>
        <v>1</v>
      </c>
      <c r="V1111" s="418">
        <f t="shared" ca="1" si="196"/>
        <v>20.715695725386258</v>
      </c>
      <c r="W1111" s="418">
        <f t="shared" ca="1" si="197"/>
        <v>0</v>
      </c>
      <c r="X1111" s="418">
        <f t="shared" ca="1" si="198"/>
        <v>20.715695725386258</v>
      </c>
      <c r="Y1111" s="418">
        <f t="shared" ca="1" si="190"/>
        <v>1</v>
      </c>
      <c r="Z1111" s="418">
        <f t="shared" ca="1" si="191"/>
        <v>7.8259708724393917</v>
      </c>
      <c r="AA1111" s="418">
        <f t="shared" ca="1" si="192"/>
        <v>6214.7087176158775</v>
      </c>
      <c r="AB1111" s="418">
        <f t="shared" ca="1" si="193"/>
        <v>6214.7087176158775</v>
      </c>
      <c r="AC1111" s="418">
        <f t="shared" ca="1" si="194"/>
        <v>2347.7912617318175</v>
      </c>
    </row>
    <row r="1112" spans="19:29">
      <c r="S1112" s="418">
        <f t="shared" si="195"/>
        <v>11.079999999999808</v>
      </c>
      <c r="T1112" s="418">
        <f t="shared" si="188"/>
        <v>0.71720038531663899</v>
      </c>
      <c r="U1112" s="418">
        <f t="shared" ca="1" si="189"/>
        <v>1</v>
      </c>
      <c r="V1112" s="418">
        <f t="shared" ca="1" si="196"/>
        <v>20.801393368622072</v>
      </c>
      <c r="W1112" s="418">
        <f t="shared" ca="1" si="197"/>
        <v>0</v>
      </c>
      <c r="X1112" s="418">
        <f t="shared" ca="1" si="198"/>
        <v>20.801393368622072</v>
      </c>
      <c r="Y1112" s="418">
        <f t="shared" ca="1" si="190"/>
        <v>1</v>
      </c>
      <c r="Z1112" s="418">
        <f t="shared" ca="1" si="191"/>
        <v>7.8025281415005274</v>
      </c>
      <c r="AA1112" s="418">
        <f t="shared" ca="1" si="192"/>
        <v>6240.4180105866217</v>
      </c>
      <c r="AB1112" s="418">
        <f t="shared" ca="1" si="193"/>
        <v>6240.4180105866217</v>
      </c>
      <c r="AC1112" s="418">
        <f t="shared" ca="1" si="194"/>
        <v>2340.7584424501583</v>
      </c>
    </row>
    <row r="1113" spans="19:29">
      <c r="S1113" s="418">
        <f t="shared" si="195"/>
        <v>11.089999999999808</v>
      </c>
      <c r="T1113" s="418">
        <f t="shared" si="188"/>
        <v>0.71698525747183428</v>
      </c>
      <c r="U1113" s="418">
        <f t="shared" ca="1" si="189"/>
        <v>1</v>
      </c>
      <c r="V1113" s="418">
        <f t="shared" ca="1" si="196"/>
        <v>20.887371253545343</v>
      </c>
      <c r="W1113" s="418">
        <f t="shared" ca="1" si="197"/>
        <v>0</v>
      </c>
      <c r="X1113" s="418">
        <f t="shared" ca="1" si="198"/>
        <v>20.887371253545343</v>
      </c>
      <c r="Y1113" s="418">
        <f t="shared" ca="1" si="190"/>
        <v>1</v>
      </c>
      <c r="Z1113" s="418">
        <f t="shared" ca="1" si="191"/>
        <v>7.779155633367604</v>
      </c>
      <c r="AA1113" s="418">
        <f t="shared" ca="1" si="192"/>
        <v>6266.211376063603</v>
      </c>
      <c r="AB1113" s="418">
        <f t="shared" ca="1" si="193"/>
        <v>6266.211376063603</v>
      </c>
      <c r="AC1113" s="418">
        <f t="shared" ca="1" si="194"/>
        <v>2333.7466900102813</v>
      </c>
    </row>
    <row r="1114" spans="19:29">
      <c r="S1114" s="418">
        <f t="shared" si="195"/>
        <v>11.099999999999808</v>
      </c>
      <c r="T1114" s="418">
        <f t="shared" si="188"/>
        <v>0.71677019415570309</v>
      </c>
      <c r="U1114" s="418">
        <f t="shared" ca="1" si="189"/>
        <v>1</v>
      </c>
      <c r="V1114" s="418">
        <f t="shared" ca="1" si="196"/>
        <v>20.973629681567928</v>
      </c>
      <c r="W1114" s="418">
        <f t="shared" ca="1" si="197"/>
        <v>0</v>
      </c>
      <c r="X1114" s="418">
        <f t="shared" ca="1" si="198"/>
        <v>20.973629681567928</v>
      </c>
      <c r="Y1114" s="418">
        <f t="shared" ca="1" si="190"/>
        <v>1</v>
      </c>
      <c r="Z1114" s="418">
        <f t="shared" ca="1" si="191"/>
        <v>7.7558531376878896</v>
      </c>
      <c r="AA1114" s="418">
        <f t="shared" ca="1" si="192"/>
        <v>6292.0889044703781</v>
      </c>
      <c r="AB1114" s="418">
        <f t="shared" ca="1" si="193"/>
        <v>6292.0889044703781</v>
      </c>
      <c r="AC1114" s="418">
        <f t="shared" ca="1" si="194"/>
        <v>2326.7559413063668</v>
      </c>
    </row>
    <row r="1115" spans="19:29">
      <c r="S1115" s="418">
        <f t="shared" si="195"/>
        <v>11.109999999999808</v>
      </c>
      <c r="T1115" s="418">
        <f t="shared" si="188"/>
        <v>0.7165551953488899</v>
      </c>
      <c r="U1115" s="418">
        <f t="shared" ca="1" si="189"/>
        <v>1</v>
      </c>
      <c r="V1115" s="418">
        <f t="shared" ca="1" si="196"/>
        <v>21.060168949058287</v>
      </c>
      <c r="W1115" s="418">
        <f t="shared" ca="1" si="197"/>
        <v>0</v>
      </c>
      <c r="X1115" s="418">
        <f t="shared" ca="1" si="198"/>
        <v>21.060168949058287</v>
      </c>
      <c r="Y1115" s="418">
        <f t="shared" ca="1" si="190"/>
        <v>1</v>
      </c>
      <c r="Z1115" s="418">
        <f t="shared" ca="1" si="191"/>
        <v>7.7326204447387665</v>
      </c>
      <c r="AA1115" s="418">
        <f t="shared" ca="1" si="192"/>
        <v>6318.0506847174865</v>
      </c>
      <c r="AB1115" s="418">
        <f t="shared" ca="1" si="193"/>
        <v>6318.0506847174865</v>
      </c>
      <c r="AC1115" s="418">
        <f t="shared" ca="1" si="194"/>
        <v>2319.78613342163</v>
      </c>
    </row>
    <row r="1116" spans="19:29">
      <c r="S1116" s="418">
        <f t="shared" si="195"/>
        <v>11.119999999999807</v>
      </c>
      <c r="T1116" s="418">
        <f t="shared" si="188"/>
        <v>0.71634026103204473</v>
      </c>
      <c r="U1116" s="418">
        <f t="shared" ca="1" si="189"/>
        <v>1</v>
      </c>
      <c r="V1116" s="418">
        <f t="shared" ca="1" si="196"/>
        <v>21.146989347296792</v>
      </c>
      <c r="W1116" s="418">
        <f t="shared" ca="1" si="197"/>
        <v>0</v>
      </c>
      <c r="X1116" s="418">
        <f t="shared" ca="1" si="198"/>
        <v>21.146989347296792</v>
      </c>
      <c r="Y1116" s="418">
        <f t="shared" ca="1" si="190"/>
        <v>1</v>
      </c>
      <c r="Z1116" s="418">
        <f t="shared" ca="1" si="191"/>
        <v>7.7094573454258413</v>
      </c>
      <c r="AA1116" s="418">
        <f t="shared" ca="1" si="192"/>
        <v>6344.0968041890374</v>
      </c>
      <c r="AB1116" s="418">
        <f t="shared" ca="1" si="193"/>
        <v>6344.0968041890374</v>
      </c>
      <c r="AC1116" s="418">
        <f t="shared" ca="1" si="194"/>
        <v>2312.8372036277524</v>
      </c>
    </row>
    <row r="1117" spans="19:29">
      <c r="S1117" s="418">
        <f t="shared" si="195"/>
        <v>11.129999999999807</v>
      </c>
      <c r="T1117" s="418">
        <f t="shared" si="188"/>
        <v>0.71612539118582363</v>
      </c>
      <c r="U1117" s="418">
        <f t="shared" ca="1" si="189"/>
        <v>1</v>
      </c>
      <c r="V1117" s="418">
        <f t="shared" ca="1" si="196"/>
        <v>21.234091162430996</v>
      </c>
      <c r="W1117" s="418">
        <f t="shared" ca="1" si="197"/>
        <v>0</v>
      </c>
      <c r="X1117" s="418">
        <f t="shared" ca="1" si="198"/>
        <v>21.234091162430996</v>
      </c>
      <c r="Y1117" s="418">
        <f t="shared" ca="1" si="190"/>
        <v>1</v>
      </c>
      <c r="Z1117" s="418">
        <f t="shared" ca="1" si="191"/>
        <v>7.6863636312810639</v>
      </c>
      <c r="AA1117" s="418">
        <f t="shared" ca="1" si="192"/>
        <v>6370.2273487292987</v>
      </c>
      <c r="AB1117" s="418">
        <f t="shared" ca="1" si="193"/>
        <v>6370.2273487292987</v>
      </c>
      <c r="AC1117" s="418">
        <f t="shared" ca="1" si="194"/>
        <v>2305.909089384319</v>
      </c>
    </row>
    <row r="1118" spans="19:29">
      <c r="S1118" s="418">
        <f t="shared" si="195"/>
        <v>11.139999999999807</v>
      </c>
      <c r="T1118" s="418">
        <f t="shared" si="188"/>
        <v>0.71591058579088818</v>
      </c>
      <c r="U1118" s="418">
        <f t="shared" ca="1" si="189"/>
        <v>1</v>
      </c>
      <c r="V1118" s="418">
        <f t="shared" ca="1" si="196"/>
        <v>21.321474675430885</v>
      </c>
      <c r="W1118" s="418">
        <f t="shared" ca="1" si="197"/>
        <v>0</v>
      </c>
      <c r="X1118" s="418">
        <f t="shared" ca="1" si="198"/>
        <v>21.321474675430885</v>
      </c>
      <c r="Y1118" s="418">
        <f t="shared" ca="1" si="190"/>
        <v>1</v>
      </c>
      <c r="Z1118" s="418">
        <f t="shared" ca="1" si="191"/>
        <v>7.6633390944608513</v>
      </c>
      <c r="AA1118" s="418">
        <f t="shared" ca="1" si="192"/>
        <v>6396.4424026292654</v>
      </c>
      <c r="AB1118" s="418">
        <f t="shared" ca="1" si="193"/>
        <v>6396.4424026292654</v>
      </c>
      <c r="AC1118" s="418">
        <f t="shared" ca="1" si="194"/>
        <v>2299.0017283382554</v>
      </c>
    </row>
    <row r="1119" spans="19:29">
      <c r="S1119" s="418">
        <f t="shared" si="195"/>
        <v>11.149999999999807</v>
      </c>
      <c r="T1119" s="418">
        <f t="shared" si="188"/>
        <v>0.71569584482790594</v>
      </c>
      <c r="U1119" s="418">
        <f t="shared" ca="1" si="189"/>
        <v>1</v>
      </c>
      <c r="V1119" s="418">
        <f t="shared" ca="1" si="196"/>
        <v>21.409140162044078</v>
      </c>
      <c r="W1119" s="418">
        <f t="shared" ca="1" si="197"/>
        <v>0</v>
      </c>
      <c r="X1119" s="418">
        <f t="shared" ca="1" si="198"/>
        <v>21.409140162044078</v>
      </c>
      <c r="Y1119" s="418">
        <f t="shared" ca="1" si="190"/>
        <v>1</v>
      </c>
      <c r="Z1119" s="418">
        <f t="shared" ca="1" si="191"/>
        <v>7.6403835277442163</v>
      </c>
      <c r="AA1119" s="418">
        <f t="shared" ca="1" si="192"/>
        <v>6422.7420486132232</v>
      </c>
      <c r="AB1119" s="418">
        <f t="shared" ca="1" si="193"/>
        <v>6422.7420486132232</v>
      </c>
      <c r="AC1119" s="418">
        <f t="shared" ca="1" si="194"/>
        <v>2292.1150583232647</v>
      </c>
    </row>
    <row r="1120" spans="19:29">
      <c r="S1120" s="418">
        <f t="shared" si="195"/>
        <v>11.159999999999807</v>
      </c>
      <c r="T1120" s="418">
        <f t="shared" si="188"/>
        <v>0.71548116827755015</v>
      </c>
      <c r="U1120" s="418">
        <f t="shared" ca="1" si="189"/>
        <v>1</v>
      </c>
      <c r="V1120" s="418">
        <f t="shared" ca="1" si="196"/>
        <v>21.497087892751047</v>
      </c>
      <c r="W1120" s="418">
        <f t="shared" ca="1" si="197"/>
        <v>0</v>
      </c>
      <c r="X1120" s="418">
        <f t="shared" ca="1" si="198"/>
        <v>21.497087892751047</v>
      </c>
      <c r="Y1120" s="418">
        <f t="shared" ca="1" si="190"/>
        <v>1</v>
      </c>
      <c r="Z1120" s="418">
        <f t="shared" ca="1" si="191"/>
        <v>7.6174967245309038</v>
      </c>
      <c r="AA1120" s="418">
        <f t="shared" ca="1" si="192"/>
        <v>6449.1263678253144</v>
      </c>
      <c r="AB1120" s="418">
        <f t="shared" ca="1" si="193"/>
        <v>6449.1263678253144</v>
      </c>
      <c r="AC1120" s="418">
        <f t="shared" ca="1" si="194"/>
        <v>2285.249017359271</v>
      </c>
    </row>
    <row r="1121" spans="19:29">
      <c r="S1121" s="418">
        <f t="shared" si="195"/>
        <v>11.169999999999806</v>
      </c>
      <c r="T1121" s="418">
        <f t="shared" si="188"/>
        <v>0.71526655612050005</v>
      </c>
      <c r="U1121" s="418">
        <f t="shared" ca="1" si="189"/>
        <v>1</v>
      </c>
      <c r="V1121" s="418">
        <f t="shared" ca="1" si="196"/>
        <v>21.585318132720275</v>
      </c>
      <c r="W1121" s="418">
        <f t="shared" ca="1" si="197"/>
        <v>0</v>
      </c>
      <c r="X1121" s="418">
        <f t="shared" ca="1" si="198"/>
        <v>21.585318132720275</v>
      </c>
      <c r="Y1121" s="418">
        <f t="shared" ca="1" si="190"/>
        <v>1</v>
      </c>
      <c r="Z1121" s="418">
        <f t="shared" ca="1" si="191"/>
        <v>7.5946784788395298</v>
      </c>
      <c r="AA1121" s="418">
        <f t="shared" ca="1" si="192"/>
        <v>6475.595439816082</v>
      </c>
      <c r="AB1121" s="418">
        <f t="shared" ca="1" si="193"/>
        <v>6475.595439816082</v>
      </c>
      <c r="AC1121" s="418">
        <f t="shared" ca="1" si="194"/>
        <v>2278.4035436518589</v>
      </c>
    </row>
    <row r="1122" spans="19:29">
      <c r="S1122" s="418">
        <f t="shared" si="195"/>
        <v>11.179999999999806</v>
      </c>
      <c r="T1122" s="418">
        <f t="shared" si="188"/>
        <v>0.71505200833744054</v>
      </c>
      <c r="U1122" s="418">
        <f t="shared" ca="1" si="189"/>
        <v>1</v>
      </c>
      <c r="V1122" s="418">
        <f t="shared" ca="1" si="196"/>
        <v>21.673831141763429</v>
      </c>
      <c r="W1122" s="418">
        <f t="shared" ca="1" si="197"/>
        <v>0</v>
      </c>
      <c r="X1122" s="418">
        <f t="shared" ca="1" si="198"/>
        <v>21.673831141763429</v>
      </c>
      <c r="Y1122" s="418">
        <f t="shared" ca="1" si="190"/>
        <v>1</v>
      </c>
      <c r="Z1122" s="418">
        <f t="shared" ca="1" si="191"/>
        <v>7.5719285853057299</v>
      </c>
      <c r="AA1122" s="418">
        <f t="shared" ca="1" si="192"/>
        <v>6502.1493425290291</v>
      </c>
      <c r="AB1122" s="418">
        <f t="shared" ca="1" si="193"/>
        <v>6502.1493425290291</v>
      </c>
      <c r="AC1122" s="418">
        <f t="shared" ca="1" si="194"/>
        <v>2271.5785755917191</v>
      </c>
    </row>
    <row r="1123" spans="19:29">
      <c r="S1123" s="418">
        <f t="shared" si="195"/>
        <v>11.189999999999806</v>
      </c>
      <c r="T1123" s="418">
        <f t="shared" si="188"/>
        <v>0.71483752490906216</v>
      </c>
      <c r="U1123" s="418">
        <f t="shared" ca="1" si="189"/>
        <v>1</v>
      </c>
      <c r="V1123" s="418">
        <f t="shared" ca="1" si="196"/>
        <v>21.762627174290511</v>
      </c>
      <c r="W1123" s="418">
        <f t="shared" ca="1" si="197"/>
        <v>0</v>
      </c>
      <c r="X1123" s="418">
        <f t="shared" ca="1" si="198"/>
        <v>21.762627174290511</v>
      </c>
      <c r="Y1123" s="418">
        <f t="shared" ca="1" si="190"/>
        <v>1</v>
      </c>
      <c r="Z1123" s="418">
        <f t="shared" ca="1" si="191"/>
        <v>7.5492468391803085</v>
      </c>
      <c r="AA1123" s="418">
        <f t="shared" ca="1" si="192"/>
        <v>6528.788152287153</v>
      </c>
      <c r="AB1123" s="418">
        <f t="shared" ca="1" si="193"/>
        <v>6528.788152287153</v>
      </c>
      <c r="AC1123" s="418">
        <f t="shared" ca="1" si="194"/>
        <v>2264.7740517540924</v>
      </c>
    </row>
    <row r="1124" spans="19:29">
      <c r="S1124" s="418">
        <f t="shared" si="195"/>
        <v>11.199999999999806</v>
      </c>
      <c r="T1124" s="418">
        <f t="shared" si="188"/>
        <v>0.71462310581606148</v>
      </c>
      <c r="U1124" s="418">
        <f t="shared" ca="1" si="189"/>
        <v>1</v>
      </c>
      <c r="V1124" s="418">
        <f t="shared" ca="1" si="196"/>
        <v>21.851706479264998</v>
      </c>
      <c r="W1124" s="418">
        <f t="shared" ca="1" si="197"/>
        <v>0</v>
      </c>
      <c r="X1124" s="418">
        <f t="shared" ca="1" si="198"/>
        <v>21.851706479264998</v>
      </c>
      <c r="Y1124" s="418">
        <f t="shared" ca="1" si="190"/>
        <v>1</v>
      </c>
      <c r="Z1124" s="418">
        <f t="shared" ca="1" si="191"/>
        <v>7.5266330363273966</v>
      </c>
      <c r="AA1124" s="418">
        <f t="shared" ca="1" si="192"/>
        <v>6555.5119437794992</v>
      </c>
      <c r="AB1124" s="418">
        <f t="shared" ca="1" si="193"/>
        <v>6555.5119437794992</v>
      </c>
      <c r="AC1124" s="418">
        <f t="shared" ca="1" si="194"/>
        <v>2257.989910898219</v>
      </c>
    </row>
    <row r="1125" spans="19:29">
      <c r="S1125" s="418">
        <f t="shared" si="195"/>
        <v>11.209999999999805</v>
      </c>
      <c r="T1125" s="418">
        <f t="shared" si="188"/>
        <v>0.71440875103914092</v>
      </c>
      <c r="U1125" s="418">
        <f t="shared" ca="1" si="189"/>
        <v>1</v>
      </c>
      <c r="V1125" s="418">
        <f t="shared" ca="1" si="196"/>
        <v>21.94106930015899</v>
      </c>
      <c r="W1125" s="418">
        <f t="shared" ca="1" si="197"/>
        <v>0</v>
      </c>
      <c r="X1125" s="418">
        <f t="shared" ca="1" si="198"/>
        <v>21.94106930015899</v>
      </c>
      <c r="Y1125" s="418">
        <f t="shared" ca="1" si="190"/>
        <v>1</v>
      </c>
      <c r="Z1125" s="418">
        <f t="shared" ca="1" si="191"/>
        <v>7.5040869732226163</v>
      </c>
      <c r="AA1125" s="418">
        <f t="shared" ca="1" si="192"/>
        <v>6582.3207900476973</v>
      </c>
      <c r="AB1125" s="418">
        <f t="shared" ca="1" si="193"/>
        <v>6582.3207900476973</v>
      </c>
      <c r="AC1125" s="418">
        <f t="shared" ca="1" si="194"/>
        <v>2251.2260919667847</v>
      </c>
    </row>
    <row r="1126" spans="19:29">
      <c r="S1126" s="418">
        <f t="shared" si="195"/>
        <v>11.219999999999805</v>
      </c>
      <c r="T1126" s="418">
        <f t="shared" si="188"/>
        <v>0.71419446055900837</v>
      </c>
      <c r="U1126" s="418">
        <f t="shared" ca="1" si="189"/>
        <v>1</v>
      </c>
      <c r="V1126" s="418">
        <f t="shared" ca="1" si="196"/>
        <v>22.030715874908353</v>
      </c>
      <c r="W1126" s="418">
        <f t="shared" ca="1" si="197"/>
        <v>0</v>
      </c>
      <c r="X1126" s="418">
        <f t="shared" ca="1" si="198"/>
        <v>22.030715874908353</v>
      </c>
      <c r="Y1126" s="418">
        <f t="shared" ca="1" si="190"/>
        <v>1</v>
      </c>
      <c r="Z1126" s="418">
        <f t="shared" ca="1" si="191"/>
        <v>7.481608446951248</v>
      </c>
      <c r="AA1126" s="418">
        <f t="shared" ca="1" si="192"/>
        <v>6609.2147624725058</v>
      </c>
      <c r="AB1126" s="418">
        <f t="shared" ca="1" si="193"/>
        <v>6609.2147624725058</v>
      </c>
      <c r="AC1126" s="418">
        <f t="shared" ca="1" si="194"/>
        <v>2244.4825340853745</v>
      </c>
    </row>
    <row r="1127" spans="19:29">
      <c r="S1127" s="418">
        <f t="shared" si="195"/>
        <v>11.229999999999805</v>
      </c>
      <c r="T1127" s="418">
        <f t="shared" si="188"/>
        <v>0.7139802343563777</v>
      </c>
      <c r="U1127" s="418">
        <f t="shared" ca="1" si="189"/>
        <v>1</v>
      </c>
      <c r="V1127" s="418">
        <f t="shared" ca="1" si="196"/>
        <v>22.120646435867855</v>
      </c>
      <c r="W1127" s="418">
        <f t="shared" ca="1" si="197"/>
        <v>0</v>
      </c>
      <c r="X1127" s="418">
        <f t="shared" ca="1" si="198"/>
        <v>22.120646435867855</v>
      </c>
      <c r="Y1127" s="418">
        <f t="shared" ca="1" si="190"/>
        <v>1</v>
      </c>
      <c r="Z1127" s="418">
        <f t="shared" ca="1" si="191"/>
        <v>7.4591972552064032</v>
      </c>
      <c r="AA1127" s="418">
        <f t="shared" ca="1" si="192"/>
        <v>6636.1939307603561</v>
      </c>
      <c r="AB1127" s="418">
        <f t="shared" ca="1" si="193"/>
        <v>6636.1939307603561</v>
      </c>
      <c r="AC1127" s="418">
        <f t="shared" ca="1" si="194"/>
        <v>2237.7591765619209</v>
      </c>
    </row>
    <row r="1128" spans="19:29">
      <c r="S1128" s="418">
        <f t="shared" si="195"/>
        <v>11.239999999999805</v>
      </c>
      <c r="T1128" s="418">
        <f t="shared" si="188"/>
        <v>0.71376607241196877</v>
      </c>
      <c r="U1128" s="418">
        <f t="shared" ca="1" si="189"/>
        <v>1</v>
      </c>
      <c r="V1128" s="418">
        <f t="shared" ca="1" si="196"/>
        <v>22.210861209766332</v>
      </c>
      <c r="W1128" s="418">
        <f t="shared" ca="1" si="197"/>
        <v>0</v>
      </c>
      <c r="X1128" s="418">
        <f t="shared" ca="1" si="198"/>
        <v>22.210861209766332</v>
      </c>
      <c r="Y1128" s="418">
        <f t="shared" ca="1" si="190"/>
        <v>1</v>
      </c>
      <c r="Z1128" s="418">
        <f t="shared" ca="1" si="191"/>
        <v>7.4368531962872044</v>
      </c>
      <c r="AA1128" s="418">
        <f t="shared" ca="1" si="192"/>
        <v>6663.2583629298997</v>
      </c>
      <c r="AB1128" s="418">
        <f t="shared" ca="1" si="193"/>
        <v>6663.2583629298997</v>
      </c>
      <c r="AC1128" s="418">
        <f t="shared" ca="1" si="194"/>
        <v>2231.0559588861615</v>
      </c>
    </row>
    <row r="1129" spans="19:29">
      <c r="S1129" s="418">
        <f t="shared" si="195"/>
        <v>11.249999999999805</v>
      </c>
      <c r="T1129" s="418">
        <f t="shared" si="188"/>
        <v>0.71355197470650666</v>
      </c>
      <c r="U1129" s="418">
        <f t="shared" ca="1" si="189"/>
        <v>1</v>
      </c>
      <c r="V1129" s="418">
        <f t="shared" ca="1" si="196"/>
        <v>22.301360417661851</v>
      </c>
      <c r="W1129" s="418">
        <f t="shared" ca="1" si="197"/>
        <v>0</v>
      </c>
      <c r="X1129" s="418">
        <f t="shared" ca="1" si="198"/>
        <v>22.301360417661851</v>
      </c>
      <c r="Y1129" s="418">
        <f t="shared" ca="1" si="190"/>
        <v>1</v>
      </c>
      <c r="Z1129" s="418">
        <f t="shared" ca="1" si="191"/>
        <v>7.4145760690969711</v>
      </c>
      <c r="AA1129" s="418">
        <f t="shared" ca="1" si="192"/>
        <v>6690.4081252985552</v>
      </c>
      <c r="AB1129" s="418">
        <f t="shared" ca="1" si="193"/>
        <v>6690.4081252985552</v>
      </c>
      <c r="AC1129" s="418">
        <f t="shared" ca="1" si="194"/>
        <v>2224.3728207290915</v>
      </c>
    </row>
    <row r="1130" spans="19:29">
      <c r="S1130" s="418">
        <f t="shared" si="195"/>
        <v>11.259999999999804</v>
      </c>
      <c r="T1130" s="418">
        <f t="shared" si="188"/>
        <v>0.7133379412207228</v>
      </c>
      <c r="U1130" s="418">
        <f t="shared" ca="1" si="189"/>
        <v>1</v>
      </c>
      <c r="V1130" s="418">
        <f t="shared" ca="1" si="196"/>
        <v>22.392144274896889</v>
      </c>
      <c r="W1130" s="418">
        <f t="shared" ca="1" si="197"/>
        <v>0</v>
      </c>
      <c r="X1130" s="418">
        <f t="shared" ca="1" si="198"/>
        <v>22.392144274896889</v>
      </c>
      <c r="Y1130" s="418">
        <f t="shared" ca="1" si="190"/>
        <v>1</v>
      </c>
      <c r="Z1130" s="418">
        <f t="shared" ca="1" si="191"/>
        <v>7.3923656731414082</v>
      </c>
      <c r="AA1130" s="418">
        <f t="shared" ca="1" si="192"/>
        <v>6717.6432824690664</v>
      </c>
      <c r="AB1130" s="418">
        <f t="shared" ca="1" si="193"/>
        <v>6717.6432824690664</v>
      </c>
      <c r="AC1130" s="418">
        <f t="shared" ca="1" si="194"/>
        <v>2217.7097019424223</v>
      </c>
    </row>
    <row r="1131" spans="19:29">
      <c r="S1131" s="418">
        <f t="shared" si="195"/>
        <v>11.269999999999804</v>
      </c>
      <c r="T1131" s="418">
        <f t="shared" si="188"/>
        <v>0.71312397193535415</v>
      </c>
      <c r="U1131" s="418">
        <f t="shared" ca="1" si="189"/>
        <v>1</v>
      </c>
      <c r="V1131" s="418">
        <f t="shared" ca="1" si="196"/>
        <v>22.483212991053549</v>
      </c>
      <c r="W1131" s="418">
        <f t="shared" ca="1" si="197"/>
        <v>0</v>
      </c>
      <c r="X1131" s="418">
        <f t="shared" ca="1" si="198"/>
        <v>22.483212991053549</v>
      </c>
      <c r="Y1131" s="418">
        <f t="shared" ca="1" si="190"/>
        <v>1</v>
      </c>
      <c r="Z1131" s="418">
        <f t="shared" ca="1" si="191"/>
        <v>7.3702218085268019</v>
      </c>
      <c r="AA1131" s="418">
        <f t="shared" ca="1" si="192"/>
        <v>6744.9638973160645</v>
      </c>
      <c r="AB1131" s="418">
        <f t="shared" ca="1" si="193"/>
        <v>6744.9638973160645</v>
      </c>
      <c r="AC1131" s="418">
        <f t="shared" ca="1" si="194"/>
        <v>2211.0665425580405</v>
      </c>
    </row>
    <row r="1132" spans="19:29">
      <c r="S1132" s="418">
        <f t="shared" si="195"/>
        <v>11.279999999999804</v>
      </c>
      <c r="T1132" s="418">
        <f t="shared" si="188"/>
        <v>0.71291006683114355</v>
      </c>
      <c r="U1132" s="418">
        <f t="shared" ca="1" si="189"/>
        <v>1</v>
      </c>
      <c r="V1132" s="418">
        <f t="shared" ca="1" si="196"/>
        <v>22.57456676990877</v>
      </c>
      <c r="W1132" s="418">
        <f t="shared" ca="1" si="197"/>
        <v>0</v>
      </c>
      <c r="X1132" s="418">
        <f t="shared" ca="1" si="198"/>
        <v>22.57456676990877</v>
      </c>
      <c r="Y1132" s="418">
        <f t="shared" ca="1" si="190"/>
        <v>1</v>
      </c>
      <c r="Z1132" s="418">
        <f t="shared" ca="1" si="191"/>
        <v>7.3481442759582212</v>
      </c>
      <c r="AA1132" s="418">
        <f t="shared" ca="1" si="192"/>
        <v>6772.370030972631</v>
      </c>
      <c r="AB1132" s="418">
        <f t="shared" ca="1" si="193"/>
        <v>6772.370030972631</v>
      </c>
      <c r="AC1132" s="418">
        <f t="shared" ca="1" si="194"/>
        <v>2204.4432827874662</v>
      </c>
    </row>
    <row r="1133" spans="19:29">
      <c r="S1133" s="418">
        <f t="shared" si="195"/>
        <v>11.289999999999804</v>
      </c>
      <c r="T1133" s="418">
        <f t="shared" si="188"/>
        <v>0.7126962258888393</v>
      </c>
      <c r="U1133" s="418">
        <f t="shared" ca="1" si="189"/>
        <v>1</v>
      </c>
      <c r="V1133" s="418">
        <f t="shared" ca="1" si="196"/>
        <v>22.666205809389602</v>
      </c>
      <c r="W1133" s="418">
        <f t="shared" ca="1" si="197"/>
        <v>0</v>
      </c>
      <c r="X1133" s="418">
        <f t="shared" ca="1" si="198"/>
        <v>22.666205809389602</v>
      </c>
      <c r="Y1133" s="418">
        <f t="shared" ca="1" si="190"/>
        <v>1</v>
      </c>
      <c r="Z1133" s="418">
        <f t="shared" ca="1" si="191"/>
        <v>7.3261328767377245</v>
      </c>
      <c r="AA1133" s="418">
        <f t="shared" ca="1" si="192"/>
        <v>6799.8617428168809</v>
      </c>
      <c r="AB1133" s="418">
        <f t="shared" ca="1" si="193"/>
        <v>6799.8617428168809</v>
      </c>
      <c r="AC1133" s="418">
        <f t="shared" ca="1" si="194"/>
        <v>2197.8398630213173</v>
      </c>
    </row>
    <row r="1134" spans="19:29">
      <c r="S1134" s="418">
        <f t="shared" si="195"/>
        <v>11.299999999999804</v>
      </c>
      <c r="T1134" s="418">
        <f t="shared" si="188"/>
        <v>0.712482449089196</v>
      </c>
      <c r="U1134" s="418">
        <f t="shared" ca="1" si="189"/>
        <v>1</v>
      </c>
      <c r="V1134" s="418">
        <f t="shared" ca="1" si="196"/>
        <v>22.758130301528482</v>
      </c>
      <c r="W1134" s="418">
        <f t="shared" ca="1" si="197"/>
        <v>0</v>
      </c>
      <c r="X1134" s="418">
        <f t="shared" ca="1" si="198"/>
        <v>22.758130301528482</v>
      </c>
      <c r="Y1134" s="418">
        <f t="shared" ca="1" si="190"/>
        <v>1</v>
      </c>
      <c r="Z1134" s="418">
        <f t="shared" ca="1" si="191"/>
        <v>7.3041874127625697</v>
      </c>
      <c r="AA1134" s="418">
        <f t="shared" ca="1" si="192"/>
        <v>6827.4390904585443</v>
      </c>
      <c r="AB1134" s="418">
        <f t="shared" ca="1" si="193"/>
        <v>6827.4390904585443</v>
      </c>
      <c r="AC1134" s="418">
        <f t="shared" ca="1" si="194"/>
        <v>2191.256223828771</v>
      </c>
    </row>
    <row r="1135" spans="19:29">
      <c r="S1135" s="418">
        <f t="shared" si="195"/>
        <v>11.309999999999803</v>
      </c>
      <c r="T1135" s="418">
        <f t="shared" si="188"/>
        <v>0.7122687364129735</v>
      </c>
      <c r="U1135" s="418">
        <f t="shared" ca="1" si="189"/>
        <v>1</v>
      </c>
      <c r="V1135" s="418">
        <f t="shared" ca="1" si="196"/>
        <v>22.850340432418569</v>
      </c>
      <c r="W1135" s="418">
        <f t="shared" ca="1" si="197"/>
        <v>0</v>
      </c>
      <c r="X1135" s="418">
        <f t="shared" ca="1" si="198"/>
        <v>22.850340432418569</v>
      </c>
      <c r="Y1135" s="418">
        <f t="shared" ca="1" si="190"/>
        <v>1</v>
      </c>
      <c r="Z1135" s="418">
        <f t="shared" ca="1" si="191"/>
        <v>7.2823076865234331</v>
      </c>
      <c r="AA1135" s="418">
        <f t="shared" ca="1" si="192"/>
        <v>6855.1021297255711</v>
      </c>
      <c r="AB1135" s="418">
        <f t="shared" ca="1" si="193"/>
        <v>6855.1021297255711</v>
      </c>
      <c r="AC1135" s="418">
        <f t="shared" ca="1" si="194"/>
        <v>2184.6923059570299</v>
      </c>
    </row>
    <row r="1136" spans="19:29">
      <c r="S1136" s="418">
        <f t="shared" si="195"/>
        <v>11.319999999999803</v>
      </c>
      <c r="T1136" s="418">
        <f t="shared" si="188"/>
        <v>0.71205508784093774</v>
      </c>
      <c r="U1136" s="418">
        <f t="shared" ca="1" si="189"/>
        <v>1</v>
      </c>
      <c r="V1136" s="418">
        <f t="shared" ca="1" si="196"/>
        <v>22.942836382169101</v>
      </c>
      <c r="W1136" s="418">
        <f t="shared" ca="1" si="197"/>
        <v>0</v>
      </c>
      <c r="X1136" s="418">
        <f t="shared" ca="1" si="198"/>
        <v>22.942836382169101</v>
      </c>
      <c r="Y1136" s="418">
        <f t="shared" ca="1" si="190"/>
        <v>1</v>
      </c>
      <c r="Z1136" s="418">
        <f t="shared" ca="1" si="191"/>
        <v>7.2604935011026308</v>
      </c>
      <c r="AA1136" s="418">
        <f t="shared" ca="1" si="192"/>
        <v>6882.8509146507304</v>
      </c>
      <c r="AB1136" s="418">
        <f t="shared" ca="1" si="193"/>
        <v>6882.8509146507304</v>
      </c>
      <c r="AC1136" s="418">
        <f t="shared" ca="1" si="194"/>
        <v>2178.1480503307894</v>
      </c>
    </row>
    <row r="1137" spans="19:29">
      <c r="S1137" s="418">
        <f t="shared" si="195"/>
        <v>11.329999999999803</v>
      </c>
      <c r="T1137" s="418">
        <f t="shared" si="188"/>
        <v>0.71184150335386043</v>
      </c>
      <c r="U1137" s="418">
        <f t="shared" ca="1" si="189"/>
        <v>1</v>
      </c>
      <c r="V1137" s="418">
        <f t="shared" ca="1" si="196"/>
        <v>23.035618324860824</v>
      </c>
      <c r="W1137" s="418">
        <f t="shared" ca="1" si="197"/>
        <v>0</v>
      </c>
      <c r="X1137" s="418">
        <f t="shared" ca="1" si="198"/>
        <v>23.035618324860824</v>
      </c>
      <c r="Y1137" s="418">
        <f t="shared" ca="1" si="190"/>
        <v>1</v>
      </c>
      <c r="Z1137" s="418">
        <f t="shared" ca="1" si="191"/>
        <v>7.2387446601723466</v>
      </c>
      <c r="AA1137" s="418">
        <f t="shared" ca="1" si="192"/>
        <v>6910.6854974582475</v>
      </c>
      <c r="AB1137" s="418">
        <f t="shared" ca="1" si="193"/>
        <v>6910.6854974582475</v>
      </c>
      <c r="AC1137" s="418">
        <f t="shared" ca="1" si="194"/>
        <v>2171.623398051704</v>
      </c>
    </row>
    <row r="1138" spans="19:29">
      <c r="S1138" s="418">
        <f t="shared" si="195"/>
        <v>11.339999999999803</v>
      </c>
      <c r="T1138" s="418">
        <f t="shared" si="188"/>
        <v>0.71162798293251894</v>
      </c>
      <c r="U1138" s="418">
        <f t="shared" ca="1" si="189"/>
        <v>1</v>
      </c>
      <c r="V1138" s="418">
        <f t="shared" ca="1" si="196"/>
        <v>23.128686428501435</v>
      </c>
      <c r="W1138" s="418">
        <f t="shared" ca="1" si="197"/>
        <v>0</v>
      </c>
      <c r="X1138" s="418">
        <f t="shared" ca="1" si="198"/>
        <v>23.128686428501435</v>
      </c>
      <c r="Y1138" s="418">
        <f t="shared" ca="1" si="190"/>
        <v>1</v>
      </c>
      <c r="Z1138" s="418">
        <f t="shared" ca="1" si="191"/>
        <v>7.2170609679928655</v>
      </c>
      <c r="AA1138" s="418">
        <f t="shared" ca="1" si="192"/>
        <v>6938.6059285504307</v>
      </c>
      <c r="AB1138" s="418">
        <f t="shared" ca="1" si="193"/>
        <v>6938.6059285504307</v>
      </c>
      <c r="AC1138" s="418">
        <f t="shared" ca="1" si="194"/>
        <v>2165.1182903978597</v>
      </c>
    </row>
    <row r="1139" spans="19:29">
      <c r="S1139" s="418">
        <f t="shared" si="195"/>
        <v>11.349999999999802</v>
      </c>
      <c r="T1139" s="418">
        <f t="shared" si="188"/>
        <v>0.71141452655769621</v>
      </c>
      <c r="U1139" s="418">
        <f t="shared" ca="1" si="189"/>
        <v>1</v>
      </c>
      <c r="V1139" s="418">
        <f t="shared" ca="1" si="196"/>
        <v>23.22204085498111</v>
      </c>
      <c r="W1139" s="418">
        <f t="shared" ca="1" si="197"/>
        <v>0</v>
      </c>
      <c r="X1139" s="418">
        <f t="shared" ca="1" si="198"/>
        <v>23.22204085498111</v>
      </c>
      <c r="Y1139" s="418">
        <f t="shared" ca="1" si="190"/>
        <v>1</v>
      </c>
      <c r="Z1139" s="418">
        <f t="shared" ca="1" si="191"/>
        <v>7.195442229410812</v>
      </c>
      <c r="AA1139" s="418">
        <f t="shared" ca="1" si="192"/>
        <v>6966.6122564943325</v>
      </c>
      <c r="AB1139" s="418">
        <f t="shared" ca="1" si="193"/>
        <v>6966.6122564943325</v>
      </c>
      <c r="AC1139" s="418">
        <f t="shared" ca="1" si="194"/>
        <v>2158.6326688232434</v>
      </c>
    </row>
    <row r="1140" spans="19:29">
      <c r="S1140" s="418">
        <f t="shared" si="195"/>
        <v>11.359999999999802</v>
      </c>
      <c r="T1140" s="418">
        <f t="shared" si="188"/>
        <v>0.71120113421018161</v>
      </c>
      <c r="U1140" s="418">
        <f t="shared" ca="1" si="189"/>
        <v>1</v>
      </c>
      <c r="V1140" s="418">
        <f t="shared" ca="1" si="196"/>
        <v>23.315681760028081</v>
      </c>
      <c r="W1140" s="418">
        <f t="shared" ca="1" si="197"/>
        <v>0</v>
      </c>
      <c r="X1140" s="418">
        <f t="shared" ca="1" si="198"/>
        <v>23.315681760028081</v>
      </c>
      <c r="Y1140" s="418">
        <f t="shared" ca="1" si="190"/>
        <v>1</v>
      </c>
      <c r="Z1140" s="418">
        <f t="shared" ca="1" si="191"/>
        <v>7.1738882498573924</v>
      </c>
      <c r="AA1140" s="418">
        <f t="shared" ca="1" si="192"/>
        <v>6994.7045280084239</v>
      </c>
      <c r="AB1140" s="418">
        <f t="shared" ca="1" si="193"/>
        <v>6994.7045280084239</v>
      </c>
      <c r="AC1140" s="418">
        <f t="shared" ca="1" si="194"/>
        <v>2152.1664749572178</v>
      </c>
    </row>
    <row r="1141" spans="19:29">
      <c r="S1141" s="418">
        <f t="shared" si="195"/>
        <v>11.369999999999802</v>
      </c>
      <c r="T1141" s="418">
        <f t="shared" si="188"/>
        <v>0.71098780587076937</v>
      </c>
      <c r="U1141" s="418">
        <f t="shared" ca="1" si="189"/>
        <v>1</v>
      </c>
      <c r="V1141" s="418">
        <f t="shared" ca="1" si="196"/>
        <v>23.409609293164266</v>
      </c>
      <c r="W1141" s="418">
        <f t="shared" ca="1" si="197"/>
        <v>0</v>
      </c>
      <c r="X1141" s="418">
        <f t="shared" ca="1" si="198"/>
        <v>23.409609293164266</v>
      </c>
      <c r="Y1141" s="418">
        <f t="shared" ca="1" si="190"/>
        <v>1</v>
      </c>
      <c r="Z1141" s="418">
        <f t="shared" ca="1" si="191"/>
        <v>7.152398835346645</v>
      </c>
      <c r="AA1141" s="418">
        <f t="shared" ca="1" si="192"/>
        <v>7022.8827879492801</v>
      </c>
      <c r="AB1141" s="418">
        <f t="shared" ca="1" si="193"/>
        <v>7022.8827879492801</v>
      </c>
      <c r="AC1141" s="418">
        <f t="shared" ca="1" si="194"/>
        <v>2145.7196506039936</v>
      </c>
    </row>
    <row r="1142" spans="19:29">
      <c r="S1142" s="418">
        <f t="shared" si="195"/>
        <v>11.379999999999802</v>
      </c>
      <c r="T1142" s="418">
        <f t="shared" si="188"/>
        <v>0.71077454152026021</v>
      </c>
      <c r="U1142" s="418">
        <f t="shared" ca="1" si="189"/>
        <v>1</v>
      </c>
      <c r="V1142" s="418">
        <f t="shared" ca="1" si="196"/>
        <v>23.503823597660979</v>
      </c>
      <c r="W1142" s="418">
        <f t="shared" ca="1" si="197"/>
        <v>0</v>
      </c>
      <c r="X1142" s="418">
        <f t="shared" ca="1" si="198"/>
        <v>23.503823597660979</v>
      </c>
      <c r="Y1142" s="418">
        <f t="shared" ca="1" si="190"/>
        <v>1</v>
      </c>
      <c r="Z1142" s="418">
        <f t="shared" ca="1" si="191"/>
        <v>7.1309737924736947</v>
      </c>
      <c r="AA1142" s="418">
        <f t="shared" ca="1" si="192"/>
        <v>7051.1470792982936</v>
      </c>
      <c r="AB1142" s="418">
        <f t="shared" ca="1" si="193"/>
        <v>7051.1470792982936</v>
      </c>
      <c r="AC1142" s="418">
        <f t="shared" ca="1" si="194"/>
        <v>2139.2921377421085</v>
      </c>
    </row>
    <row r="1143" spans="19:29">
      <c r="S1143" s="418">
        <f t="shared" si="195"/>
        <v>11.389999999999802</v>
      </c>
      <c r="T1143" s="418">
        <f t="shared" si="188"/>
        <v>0.71056134113946023</v>
      </c>
      <c r="U1143" s="418">
        <f t="shared" ca="1" si="189"/>
        <v>1</v>
      </c>
      <c r="V1143" s="418">
        <f t="shared" ca="1" si="196"/>
        <v>23.598324810494702</v>
      </c>
      <c r="W1143" s="418">
        <f t="shared" ca="1" si="197"/>
        <v>0</v>
      </c>
      <c r="X1143" s="418">
        <f t="shared" ca="1" si="198"/>
        <v>23.598324810494702</v>
      </c>
      <c r="Y1143" s="418">
        <f t="shared" ca="1" si="190"/>
        <v>1</v>
      </c>
      <c r="Z1143" s="418">
        <f t="shared" ca="1" si="191"/>
        <v>7.1096129284130107</v>
      </c>
      <c r="AA1143" s="418">
        <f t="shared" ca="1" si="192"/>
        <v>7079.4974431484106</v>
      </c>
      <c r="AB1143" s="418">
        <f t="shared" ca="1" si="193"/>
        <v>7079.4974431484106</v>
      </c>
      <c r="AC1143" s="418">
        <f t="shared" ca="1" si="194"/>
        <v>2132.8838785239031</v>
      </c>
    </row>
    <row r="1144" spans="19:29">
      <c r="S1144" s="418">
        <f t="shared" si="195"/>
        <v>11.399999999999801</v>
      </c>
      <c r="T1144" s="418">
        <f t="shared" si="188"/>
        <v>0.71034820470918147</v>
      </c>
      <c r="U1144" s="418">
        <f t="shared" ca="1" si="189"/>
        <v>1</v>
      </c>
      <c r="V1144" s="418">
        <f t="shared" ca="1" si="196"/>
        <v>23.693113062302942</v>
      </c>
      <c r="W1144" s="418">
        <f t="shared" ca="1" si="197"/>
        <v>0</v>
      </c>
      <c r="X1144" s="418">
        <f t="shared" ca="1" si="198"/>
        <v>23.693113062302942</v>
      </c>
      <c r="Y1144" s="418">
        <f t="shared" ca="1" si="190"/>
        <v>1</v>
      </c>
      <c r="Z1144" s="418">
        <f t="shared" ca="1" si="191"/>
        <v>7.0883160509166725</v>
      </c>
      <c r="AA1144" s="418">
        <f t="shared" ca="1" si="192"/>
        <v>7107.9339186908828</v>
      </c>
      <c r="AB1144" s="418">
        <f t="shared" ca="1" si="193"/>
        <v>7107.9339186908828</v>
      </c>
      <c r="AC1144" s="418">
        <f t="shared" ca="1" si="194"/>
        <v>2126.4948152750017</v>
      </c>
    </row>
    <row r="1145" spans="19:29">
      <c r="S1145" s="418">
        <f t="shared" si="195"/>
        <v>11.409999999999801</v>
      </c>
      <c r="T1145" s="418">
        <f t="shared" si="188"/>
        <v>0.7101351322102416</v>
      </c>
      <c r="U1145" s="418">
        <f t="shared" ca="1" si="189"/>
        <v>1</v>
      </c>
      <c r="V1145" s="418">
        <f t="shared" ca="1" si="196"/>
        <v>23.78818847734016</v>
      </c>
      <c r="W1145" s="418">
        <f t="shared" ca="1" si="197"/>
        <v>0</v>
      </c>
      <c r="X1145" s="418">
        <f t="shared" ca="1" si="198"/>
        <v>23.78818847734016</v>
      </c>
      <c r="Y1145" s="418">
        <f t="shared" ca="1" si="190"/>
        <v>1</v>
      </c>
      <c r="Z1145" s="418">
        <f t="shared" ca="1" si="191"/>
        <v>7.0670829683126382</v>
      </c>
      <c r="AA1145" s="418">
        <f t="shared" ca="1" si="192"/>
        <v>7136.4565432020481</v>
      </c>
      <c r="AB1145" s="418">
        <f t="shared" ca="1" si="193"/>
        <v>7136.4565432020481</v>
      </c>
      <c r="AC1145" s="418">
        <f t="shared" ca="1" si="194"/>
        <v>2120.1248904937916</v>
      </c>
    </row>
    <row r="1146" spans="19:29">
      <c r="S1146" s="418">
        <f t="shared" si="195"/>
        <v>11.419999999999801</v>
      </c>
      <c r="T1146" s="418">
        <f t="shared" si="188"/>
        <v>0.70992212362346419</v>
      </c>
      <c r="U1146" s="418">
        <f t="shared" ca="1" si="189"/>
        <v>1</v>
      </c>
      <c r="V1146" s="418">
        <f t="shared" ca="1" si="196"/>
        <v>23.883551173433801</v>
      </c>
      <c r="W1146" s="418">
        <f t="shared" ca="1" si="197"/>
        <v>0</v>
      </c>
      <c r="X1146" s="418">
        <f t="shared" ca="1" si="198"/>
        <v>23.883551173433801</v>
      </c>
      <c r="Y1146" s="418">
        <f t="shared" ca="1" si="190"/>
        <v>1</v>
      </c>
      <c r="Z1146" s="418">
        <f t="shared" ca="1" si="191"/>
        <v>7.0459134895030218</v>
      </c>
      <c r="AA1146" s="418">
        <f t="shared" ca="1" si="192"/>
        <v>7165.0653520301403</v>
      </c>
      <c r="AB1146" s="418">
        <f t="shared" ca="1" si="193"/>
        <v>7165.0653520301403</v>
      </c>
      <c r="AC1146" s="418">
        <f t="shared" ca="1" si="194"/>
        <v>2113.7740468509064</v>
      </c>
    </row>
    <row r="1147" spans="19:29">
      <c r="S1147" s="418">
        <f t="shared" si="195"/>
        <v>11.429999999999801</v>
      </c>
      <c r="T1147" s="418">
        <f t="shared" si="188"/>
        <v>0.70970917892967822</v>
      </c>
      <c r="U1147" s="418">
        <f t="shared" ca="1" si="189"/>
        <v>1</v>
      </c>
      <c r="V1147" s="418">
        <f t="shared" ca="1" si="196"/>
        <v>23.979201261940386</v>
      </c>
      <c r="W1147" s="418">
        <f t="shared" ca="1" si="197"/>
        <v>0</v>
      </c>
      <c r="X1147" s="418">
        <f t="shared" ca="1" si="198"/>
        <v>23.979201261940386</v>
      </c>
      <c r="Y1147" s="418">
        <f t="shared" ca="1" si="190"/>
        <v>1</v>
      </c>
      <c r="Z1147" s="418">
        <f t="shared" ca="1" si="191"/>
        <v>7.024807423962371</v>
      </c>
      <c r="AA1147" s="418">
        <f t="shared" ca="1" si="192"/>
        <v>7193.7603785821157</v>
      </c>
      <c r="AB1147" s="418">
        <f t="shared" ca="1" si="193"/>
        <v>7193.7603785821157</v>
      </c>
      <c r="AC1147" s="418">
        <f t="shared" ca="1" si="194"/>
        <v>2107.4422271887115</v>
      </c>
    </row>
    <row r="1148" spans="19:29">
      <c r="S1148" s="418">
        <f t="shared" si="195"/>
        <v>11.439999999999801</v>
      </c>
      <c r="T1148" s="418">
        <f t="shared" si="188"/>
        <v>0.70949629810971893</v>
      </c>
      <c r="U1148" s="418">
        <f t="shared" ca="1" si="189"/>
        <v>1</v>
      </c>
      <c r="V1148" s="418">
        <f t="shared" ca="1" si="196"/>
        <v>24.075138847701727</v>
      </c>
      <c r="W1148" s="418">
        <f t="shared" ca="1" si="197"/>
        <v>0</v>
      </c>
      <c r="X1148" s="418">
        <f t="shared" ca="1" si="198"/>
        <v>24.075138847701727</v>
      </c>
      <c r="Y1148" s="418">
        <f t="shared" ca="1" si="190"/>
        <v>1</v>
      </c>
      <c r="Z1148" s="418">
        <f t="shared" ca="1" si="191"/>
        <v>7.0037645817359531</v>
      </c>
      <c r="AA1148" s="418">
        <f t="shared" ca="1" si="192"/>
        <v>7222.5416543105175</v>
      </c>
      <c r="AB1148" s="418">
        <f t="shared" ca="1" si="193"/>
        <v>7222.5416543105175</v>
      </c>
      <c r="AC1148" s="418">
        <f t="shared" ca="1" si="194"/>
        <v>2101.1293745207859</v>
      </c>
    </row>
    <row r="1149" spans="19:29">
      <c r="S1149" s="418">
        <f t="shared" si="195"/>
        <v>11.4499999999998</v>
      </c>
      <c r="T1149" s="418">
        <f t="shared" si="188"/>
        <v>0.70928348114442696</v>
      </c>
      <c r="U1149" s="418">
        <f t="shared" ca="1" si="189"/>
        <v>1</v>
      </c>
      <c r="V1149" s="418">
        <f t="shared" ca="1" si="196"/>
        <v>24.171364029001229</v>
      </c>
      <c r="W1149" s="418">
        <f t="shared" ca="1" si="197"/>
        <v>0</v>
      </c>
      <c r="X1149" s="418">
        <f t="shared" ca="1" si="198"/>
        <v>24.171364029001229</v>
      </c>
      <c r="Y1149" s="418">
        <f t="shared" ca="1" si="190"/>
        <v>1</v>
      </c>
      <c r="Z1149" s="418">
        <f t="shared" ca="1" si="191"/>
        <v>6.9827847734380457</v>
      </c>
      <c r="AA1149" s="418">
        <f t="shared" ca="1" si="192"/>
        <v>7251.4092087003683</v>
      </c>
      <c r="AB1149" s="418">
        <f t="shared" ca="1" si="193"/>
        <v>7251.4092087003683</v>
      </c>
      <c r="AC1149" s="418">
        <f t="shared" ca="1" si="194"/>
        <v>2094.8354320314138</v>
      </c>
    </row>
    <row r="1150" spans="19:29">
      <c r="S1150" s="418">
        <f t="shared" si="195"/>
        <v>11.4599999999998</v>
      </c>
      <c r="T1150" s="418">
        <f t="shared" si="188"/>
        <v>0.70907072801464877</v>
      </c>
      <c r="U1150" s="418">
        <f t="shared" ca="1" si="189"/>
        <v>1</v>
      </c>
      <c r="V1150" s="418">
        <f t="shared" ca="1" si="196"/>
        <v>24.267876897520299</v>
      </c>
      <c r="W1150" s="418">
        <f t="shared" ca="1" si="197"/>
        <v>0</v>
      </c>
      <c r="X1150" s="418">
        <f t="shared" ca="1" si="198"/>
        <v>24.267876897520299</v>
      </c>
      <c r="Y1150" s="418">
        <f t="shared" ca="1" si="190"/>
        <v>1</v>
      </c>
      <c r="Z1150" s="418">
        <f t="shared" ca="1" si="191"/>
        <v>6.9618678102502338</v>
      </c>
      <c r="AA1150" s="418">
        <f t="shared" ca="1" si="192"/>
        <v>7280.3630692560901</v>
      </c>
      <c r="AB1150" s="418">
        <f t="shared" ca="1" si="193"/>
        <v>7280.3630692560901</v>
      </c>
      <c r="AC1150" s="418">
        <f t="shared" ca="1" si="194"/>
        <v>2088.5603430750703</v>
      </c>
    </row>
    <row r="1151" spans="19:29">
      <c r="S1151" s="418">
        <f t="shared" si="195"/>
        <v>11.4699999999998</v>
      </c>
      <c r="T1151" s="418">
        <f t="shared" si="188"/>
        <v>0.70885803870123654</v>
      </c>
      <c r="U1151" s="418">
        <f t="shared" ca="1" si="189"/>
        <v>1</v>
      </c>
      <c r="V1151" s="418">
        <f t="shared" ca="1" si="196"/>
        <v>24.364677538294849</v>
      </c>
      <c r="W1151" s="418">
        <f t="shared" ca="1" si="197"/>
        <v>0</v>
      </c>
      <c r="X1151" s="418">
        <f t="shared" ca="1" si="198"/>
        <v>24.364677538294849</v>
      </c>
      <c r="Y1151" s="418">
        <f t="shared" ca="1" si="190"/>
        <v>1</v>
      </c>
      <c r="Z1151" s="418">
        <f t="shared" ca="1" si="191"/>
        <v>6.9410135039197067</v>
      </c>
      <c r="AA1151" s="418">
        <f t="shared" ca="1" si="192"/>
        <v>7309.4032614884545</v>
      </c>
      <c r="AB1151" s="418">
        <f t="shared" ca="1" si="193"/>
        <v>7309.4032614884545</v>
      </c>
      <c r="AC1151" s="418">
        <f t="shared" ca="1" si="194"/>
        <v>2082.3040511759118</v>
      </c>
    </row>
    <row r="1152" spans="19:29">
      <c r="S1152" s="418">
        <f t="shared" si="195"/>
        <v>11.4799999999998</v>
      </c>
      <c r="T1152" s="418">
        <f t="shared" si="188"/>
        <v>0.70864541318504826</v>
      </c>
      <c r="U1152" s="418">
        <f t="shared" ca="1" si="189"/>
        <v>1</v>
      </c>
      <c r="V1152" s="418">
        <f t="shared" ca="1" si="196"/>
        <v>24.461766029671946</v>
      </c>
      <c r="W1152" s="418">
        <f t="shared" ca="1" si="197"/>
        <v>0</v>
      </c>
      <c r="X1152" s="418">
        <f t="shared" ca="1" si="198"/>
        <v>24.461766029671946</v>
      </c>
      <c r="Y1152" s="418">
        <f t="shared" ca="1" si="190"/>
        <v>1</v>
      </c>
      <c r="Z1152" s="418">
        <f t="shared" ca="1" si="191"/>
        <v>6.9202216667575662</v>
      </c>
      <c r="AA1152" s="418">
        <f t="shared" ca="1" si="192"/>
        <v>7338.5298089015841</v>
      </c>
      <c r="AB1152" s="418">
        <f t="shared" ca="1" si="193"/>
        <v>7338.5298089015841</v>
      </c>
      <c r="AC1152" s="418">
        <f t="shared" ca="1" si="194"/>
        <v>2076.0665000272697</v>
      </c>
    </row>
    <row r="1153" spans="19:29">
      <c r="S1153" s="418">
        <f t="shared" si="195"/>
        <v>11.489999999999799</v>
      </c>
      <c r="T1153" s="418">
        <f t="shared" si="188"/>
        <v>0.70843285144694779</v>
      </c>
      <c r="U1153" s="418">
        <f t="shared" ca="1" si="189"/>
        <v>1</v>
      </c>
      <c r="V1153" s="418">
        <f t="shared" ca="1" si="196"/>
        <v>24.559142443266538</v>
      </c>
      <c r="W1153" s="418">
        <f t="shared" ca="1" si="197"/>
        <v>0</v>
      </c>
      <c r="X1153" s="418">
        <f t="shared" ca="1" si="198"/>
        <v>24.559142443266538</v>
      </c>
      <c r="Y1153" s="418">
        <f t="shared" ca="1" si="190"/>
        <v>1</v>
      </c>
      <c r="Z1153" s="418">
        <f t="shared" ca="1" si="191"/>
        <v>6.8994921116371382</v>
      </c>
      <c r="AA1153" s="418">
        <f t="shared" ca="1" si="192"/>
        <v>7367.7427329799611</v>
      </c>
      <c r="AB1153" s="418">
        <f t="shared" ca="1" si="193"/>
        <v>7367.7427329799611</v>
      </c>
      <c r="AC1153" s="418">
        <f t="shared" ca="1" si="194"/>
        <v>2069.8476334911416</v>
      </c>
    </row>
    <row r="1154" spans="19:29">
      <c r="S1154" s="418">
        <f t="shared" si="195"/>
        <v>11.499999999999799</v>
      </c>
      <c r="T1154" s="418">
        <f t="shared" si="188"/>
        <v>0.70822035346780421</v>
      </c>
      <c r="U1154" s="418">
        <f t="shared" ca="1" si="189"/>
        <v>1</v>
      </c>
      <c r="V1154" s="418">
        <f t="shared" ca="1" si="196"/>
        <v>24.656806843918343</v>
      </c>
      <c r="W1154" s="418">
        <f t="shared" ca="1" si="197"/>
        <v>0</v>
      </c>
      <c r="X1154" s="418">
        <f t="shared" ca="1" si="198"/>
        <v>24.656806843918343</v>
      </c>
      <c r="Y1154" s="418">
        <f t="shared" ca="1" si="190"/>
        <v>1</v>
      </c>
      <c r="Z1154" s="418">
        <f t="shared" ca="1" si="191"/>
        <v>6.8788246519922867</v>
      </c>
      <c r="AA1154" s="418">
        <f t="shared" ca="1" si="192"/>
        <v>7397.0420531755026</v>
      </c>
      <c r="AB1154" s="418">
        <f t="shared" ca="1" si="193"/>
        <v>7397.0420531755026</v>
      </c>
      <c r="AC1154" s="418">
        <f t="shared" ca="1" si="194"/>
        <v>2063.6473955976858</v>
      </c>
    </row>
    <row r="1155" spans="19:29">
      <c r="S1155" s="418">
        <f t="shared" si="195"/>
        <v>11.509999999999799</v>
      </c>
      <c r="T1155" s="418">
        <f t="shared" si="188"/>
        <v>0.70800791922849304</v>
      </c>
      <c r="U1155" s="418">
        <f t="shared" ca="1" si="189"/>
        <v>1</v>
      </c>
      <c r="V1155" s="418">
        <f t="shared" ca="1" si="196"/>
        <v>24.754759289648838</v>
      </c>
      <c r="W1155" s="418">
        <f t="shared" ca="1" si="197"/>
        <v>0</v>
      </c>
      <c r="X1155" s="418">
        <f t="shared" ca="1" si="198"/>
        <v>24.754759289648838</v>
      </c>
      <c r="Y1155" s="418">
        <f t="shared" ca="1" si="190"/>
        <v>1</v>
      </c>
      <c r="Z1155" s="418">
        <f t="shared" ca="1" si="191"/>
        <v>6.8582191018157355</v>
      </c>
      <c r="AA1155" s="418">
        <f t="shared" ca="1" si="192"/>
        <v>7426.427786894651</v>
      </c>
      <c r="AB1155" s="418">
        <f t="shared" ca="1" si="193"/>
        <v>7426.427786894651</v>
      </c>
      <c r="AC1155" s="418">
        <f t="shared" ca="1" si="194"/>
        <v>2057.4657305447208</v>
      </c>
    </row>
    <row r="1156" spans="19:29">
      <c r="S1156" s="418">
        <f t="shared" si="195"/>
        <v>11.519999999999799</v>
      </c>
      <c r="T1156" s="418">
        <f t="shared" si="188"/>
        <v>0.70779554870989503</v>
      </c>
      <c r="U1156" s="418">
        <f t="shared" ca="1" si="189"/>
        <v>1</v>
      </c>
      <c r="V1156" s="418">
        <f t="shared" ca="1" si="196"/>
        <v>24.852999831618398</v>
      </c>
      <c r="W1156" s="418">
        <f t="shared" ca="1" si="197"/>
        <v>0</v>
      </c>
      <c r="X1156" s="418">
        <f t="shared" ca="1" si="198"/>
        <v>24.852999831618398</v>
      </c>
      <c r="Y1156" s="418">
        <f t="shared" ca="1" si="190"/>
        <v>1</v>
      </c>
      <c r="Z1156" s="418">
        <f t="shared" ca="1" si="191"/>
        <v>6.8376752756573929</v>
      </c>
      <c r="AA1156" s="418">
        <f t="shared" ca="1" si="192"/>
        <v>7455.8999494855198</v>
      </c>
      <c r="AB1156" s="418">
        <f t="shared" ca="1" si="193"/>
        <v>7455.8999494855198</v>
      </c>
      <c r="AC1156" s="418">
        <f t="shared" ca="1" si="194"/>
        <v>2051.302582697218</v>
      </c>
    </row>
    <row r="1157" spans="19:29">
      <c r="S1157" s="418">
        <f t="shared" si="195"/>
        <v>11.529999999999799</v>
      </c>
      <c r="T1157" s="418">
        <f t="shared" ref="T1157:T1220" si="199">EXP(-S1157*$C$13)</f>
        <v>0.70758324189289701</v>
      </c>
      <c r="U1157" s="418">
        <f t="shared" ref="U1157:U1220" ca="1" si="200">EXP($C$11*_xlfn.NORM.INV(RAND(),0,1))</f>
        <v>1</v>
      </c>
      <c r="V1157" s="418">
        <f t="shared" ca="1" si="196"/>
        <v>24.951528514083556</v>
      </c>
      <c r="W1157" s="418">
        <f t="shared" ca="1" si="197"/>
        <v>0</v>
      </c>
      <c r="X1157" s="418">
        <f t="shared" ca="1" si="198"/>
        <v>24.951528514083556</v>
      </c>
      <c r="Y1157" s="418">
        <f t="shared" ref="Y1157:Y1220" ca="1" si="201">IF(OR(X1157&gt;$C$8,Y1156=1),1,0)</f>
        <v>1</v>
      </c>
      <c r="Z1157" s="418">
        <f t="shared" ref="Z1157:Z1220" ca="1" si="202">IF(Y1157=0,V1157,0)+IF(AND(Y1157=1,Y1156=0),V1157*$C$9,0)+IF(AND(Y1157=1,Y1156=1),Z1156*EXP($C$10*0.01),0)</f>
        <v>6.8171929886226863</v>
      </c>
      <c r="AA1157" s="418">
        <f t="shared" ref="AA1157:AA1220" ca="1" si="203">V1157*$C$12</f>
        <v>7485.458554225067</v>
      </c>
      <c r="AB1157" s="418">
        <f t="shared" ref="AB1157:AB1220" ca="1" si="204">X1157*$C$12</f>
        <v>7485.458554225067</v>
      </c>
      <c r="AC1157" s="418">
        <f t="shared" ref="AC1157:AC1220" ca="1" si="205">Z1157*$C$12</f>
        <v>2045.1578965868059</v>
      </c>
    </row>
    <row r="1158" spans="19:29">
      <c r="S1158" s="418">
        <f t="shared" ref="S1158:S1221" si="206">S1157+0.01</f>
        <v>11.539999999999798</v>
      </c>
      <c r="T1158" s="418">
        <f t="shared" si="199"/>
        <v>0.70737099875839105</v>
      </c>
      <c r="U1158" s="418">
        <f t="shared" ca="1" si="200"/>
        <v>1</v>
      </c>
      <c r="V1158" s="418">
        <f t="shared" ref="V1158:V1221" ca="1" si="207">V1157*U1157+$C$6*V1157*(1-V1157/IF($C$4&gt;0,$C$4,10000000))*0.01</f>
        <v>25.050345374354428</v>
      </c>
      <c r="W1158" s="418">
        <f t="shared" ref="W1158:W1221" ca="1" si="208">IF(OR(V1158&gt;$C$7,W1157=1),1,0)</f>
        <v>0</v>
      </c>
      <c r="X1158" s="418">
        <f t="shared" ref="X1158:X1221" ca="1" si="209">IF(W1158=0,V1158,0)+IF(AND(W1158=1,W1157=0),V1158*$C$9,0)+IF(AND(W1158=1,W1157=1),X1157*EXP($C$10*0.01*U1158),0)</f>
        <v>25.050345374354428</v>
      </c>
      <c r="Y1158" s="418">
        <f t="shared" ca="1" si="201"/>
        <v>1</v>
      </c>
      <c r="Z1158" s="418">
        <f t="shared" ca="1" si="202"/>
        <v>6.7967720563708927</v>
      </c>
      <c r="AA1158" s="418">
        <f t="shared" ca="1" si="203"/>
        <v>7515.1036123063286</v>
      </c>
      <c r="AB1158" s="418">
        <f t="shared" ca="1" si="204"/>
        <v>7515.1036123063286</v>
      </c>
      <c r="AC1158" s="418">
        <f t="shared" ca="1" si="205"/>
        <v>2039.0316169112677</v>
      </c>
    </row>
    <row r="1159" spans="19:29">
      <c r="S1159" s="418">
        <f t="shared" si="206"/>
        <v>11.549999999999798</v>
      </c>
      <c r="T1159" s="418">
        <f t="shared" si="199"/>
        <v>0.70715881928727564</v>
      </c>
      <c r="U1159" s="418">
        <f t="shared" ca="1" si="200"/>
        <v>1</v>
      </c>
      <c r="V1159" s="418">
        <f t="shared" ca="1" si="207"/>
        <v>25.149450442752265</v>
      </c>
      <c r="W1159" s="418">
        <f t="shared" ca="1" si="208"/>
        <v>0</v>
      </c>
      <c r="X1159" s="418">
        <f t="shared" ca="1" si="209"/>
        <v>25.149450442752265</v>
      </c>
      <c r="Y1159" s="418">
        <f t="shared" ca="1" si="201"/>
        <v>1</v>
      </c>
      <c r="Z1159" s="418">
        <f t="shared" ca="1" si="202"/>
        <v>6.7764122951134853</v>
      </c>
      <c r="AA1159" s="418">
        <f t="shared" ca="1" si="203"/>
        <v>7544.8351328256795</v>
      </c>
      <c r="AB1159" s="418">
        <f t="shared" ca="1" si="204"/>
        <v>7544.8351328256795</v>
      </c>
      <c r="AC1159" s="418">
        <f t="shared" ca="1" si="205"/>
        <v>2032.9236885340456</v>
      </c>
    </row>
    <row r="1160" spans="19:29">
      <c r="S1160" s="418">
        <f t="shared" si="206"/>
        <v>11.559999999999798</v>
      </c>
      <c r="T1160" s="418">
        <f t="shared" si="199"/>
        <v>0.7069467034604543</v>
      </c>
      <c r="U1160" s="418">
        <f t="shared" ca="1" si="200"/>
        <v>1</v>
      </c>
      <c r="V1160" s="418">
        <f t="shared" ca="1" si="207"/>
        <v>25.248843742567175</v>
      </c>
      <c r="W1160" s="418">
        <f t="shared" ca="1" si="208"/>
        <v>0</v>
      </c>
      <c r="X1160" s="418">
        <f t="shared" ca="1" si="209"/>
        <v>25.248843742567175</v>
      </c>
      <c r="Y1160" s="418">
        <f t="shared" ca="1" si="201"/>
        <v>1</v>
      </c>
      <c r="Z1160" s="418">
        <f t="shared" ca="1" si="202"/>
        <v>6.7561135216124741</v>
      </c>
      <c r="AA1160" s="418">
        <f t="shared" ca="1" si="203"/>
        <v>7574.6531227701525</v>
      </c>
      <c r="AB1160" s="418">
        <f t="shared" ca="1" si="204"/>
        <v>7574.6531227701525</v>
      </c>
      <c r="AC1160" s="418">
        <f t="shared" ca="1" si="205"/>
        <v>2026.8340564837422</v>
      </c>
    </row>
    <row r="1161" spans="19:29">
      <c r="S1161" s="418">
        <f t="shared" si="206"/>
        <v>11.569999999999798</v>
      </c>
      <c r="T1161" s="418">
        <f t="shared" si="199"/>
        <v>0.70673465125883683</v>
      </c>
      <c r="U1161" s="418">
        <f t="shared" ca="1" si="200"/>
        <v>1</v>
      </c>
      <c r="V1161" s="418">
        <f t="shared" ca="1" si="207"/>
        <v>25.348525290015985</v>
      </c>
      <c r="W1161" s="418">
        <f t="shared" ca="1" si="208"/>
        <v>0</v>
      </c>
      <c r="X1161" s="418">
        <f t="shared" ca="1" si="209"/>
        <v>25.348525290015985</v>
      </c>
      <c r="Y1161" s="418">
        <f t="shared" ca="1" si="201"/>
        <v>1</v>
      </c>
      <c r="Z1161" s="418">
        <f t="shared" ca="1" si="202"/>
        <v>6.7358755531787615</v>
      </c>
      <c r="AA1161" s="418">
        <f t="shared" ca="1" si="203"/>
        <v>7604.5575870047951</v>
      </c>
      <c r="AB1161" s="418">
        <f t="shared" ca="1" si="204"/>
        <v>7604.5575870047951</v>
      </c>
      <c r="AC1161" s="418">
        <f t="shared" ca="1" si="205"/>
        <v>2020.7626659536284</v>
      </c>
    </row>
    <row r="1162" spans="19:29">
      <c r="S1162" s="418">
        <f t="shared" si="206"/>
        <v>11.579999999999798</v>
      </c>
      <c r="T1162" s="418">
        <f t="shared" si="199"/>
        <v>0.70652266266333841</v>
      </c>
      <c r="U1162" s="418">
        <f t="shared" ca="1" si="200"/>
        <v>1</v>
      </c>
      <c r="V1162" s="418">
        <f t="shared" ca="1" si="207"/>
        <v>25.44849509420029</v>
      </c>
      <c r="W1162" s="418">
        <f t="shared" ca="1" si="208"/>
        <v>0</v>
      </c>
      <c r="X1162" s="418">
        <f t="shared" ca="1" si="209"/>
        <v>25.44849509420029</v>
      </c>
      <c r="Y1162" s="418">
        <f t="shared" ca="1" si="201"/>
        <v>1</v>
      </c>
      <c r="Z1162" s="418">
        <f t="shared" ca="1" si="202"/>
        <v>6.7156982076704947</v>
      </c>
      <c r="AA1162" s="418">
        <f t="shared" ca="1" si="203"/>
        <v>7634.5485282600866</v>
      </c>
      <c r="AB1162" s="418">
        <f t="shared" ca="1" si="204"/>
        <v>7634.5485282600866</v>
      </c>
      <c r="AC1162" s="418">
        <f t="shared" ca="1" si="205"/>
        <v>2014.7094623011485</v>
      </c>
    </row>
    <row r="1163" spans="19:29">
      <c r="S1163" s="418">
        <f t="shared" si="206"/>
        <v>11.589999999999797</v>
      </c>
      <c r="T1163" s="418">
        <f t="shared" si="199"/>
        <v>0.70631073765488017</v>
      </c>
      <c r="U1163" s="418">
        <f t="shared" ca="1" si="200"/>
        <v>1</v>
      </c>
      <c r="V1163" s="418">
        <f t="shared" ca="1" si="207"/>
        <v>25.548753157064645</v>
      </c>
      <c r="W1163" s="418">
        <f t="shared" ca="1" si="208"/>
        <v>0</v>
      </c>
      <c r="X1163" s="418">
        <f t="shared" ca="1" si="209"/>
        <v>25.548753157064645</v>
      </c>
      <c r="Y1163" s="418">
        <f t="shared" ca="1" si="201"/>
        <v>1</v>
      </c>
      <c r="Z1163" s="418">
        <f t="shared" ca="1" si="202"/>
        <v>6.6955813034914282</v>
      </c>
      <c r="AA1163" s="418">
        <f t="shared" ca="1" si="203"/>
        <v>7664.6259471193935</v>
      </c>
      <c r="AB1163" s="418">
        <f t="shared" ca="1" si="204"/>
        <v>7664.6259471193935</v>
      </c>
      <c r="AC1163" s="418">
        <f t="shared" ca="1" si="205"/>
        <v>2008.6743910474286</v>
      </c>
    </row>
    <row r="1164" spans="19:29">
      <c r="S1164" s="418">
        <f t="shared" si="206"/>
        <v>11.599999999999797</v>
      </c>
      <c r="T1164" s="418">
        <f t="shared" si="199"/>
        <v>0.70609887621438872</v>
      </c>
      <c r="U1164" s="418">
        <f t="shared" ca="1" si="200"/>
        <v>1</v>
      </c>
      <c r="V1164" s="418">
        <f t="shared" ca="1" si="207"/>
        <v>25.649299473354944</v>
      </c>
      <c r="W1164" s="418">
        <f t="shared" ca="1" si="208"/>
        <v>0</v>
      </c>
      <c r="X1164" s="418">
        <f t="shared" ca="1" si="209"/>
        <v>25.649299473354944</v>
      </c>
      <c r="Y1164" s="418">
        <f t="shared" ca="1" si="201"/>
        <v>1</v>
      </c>
      <c r="Z1164" s="418">
        <f t="shared" ca="1" si="202"/>
        <v>6.6755246595892883</v>
      </c>
      <c r="AA1164" s="418">
        <f t="shared" ca="1" si="203"/>
        <v>7694.789842006483</v>
      </c>
      <c r="AB1164" s="418">
        <f t="shared" ca="1" si="204"/>
        <v>7694.789842006483</v>
      </c>
      <c r="AC1164" s="418">
        <f t="shared" ca="1" si="205"/>
        <v>2002.6573978767865</v>
      </c>
    </row>
    <row r="1165" spans="19:29">
      <c r="S1165" s="418">
        <f t="shared" si="206"/>
        <v>11.609999999999797</v>
      </c>
      <c r="T1165" s="418">
        <f t="shared" si="199"/>
        <v>0.70588707832279662</v>
      </c>
      <c r="U1165" s="418">
        <f t="shared" ca="1" si="200"/>
        <v>1</v>
      </c>
      <c r="V1165" s="418">
        <f t="shared" ca="1" si="207"/>
        <v>25.750134030576977</v>
      </c>
      <c r="W1165" s="418">
        <f t="shared" ca="1" si="208"/>
        <v>0</v>
      </c>
      <c r="X1165" s="418">
        <f t="shared" ca="1" si="209"/>
        <v>25.750134030576977</v>
      </c>
      <c r="Y1165" s="418">
        <f t="shared" ca="1" si="201"/>
        <v>1</v>
      </c>
      <c r="Z1165" s="418">
        <f t="shared" ca="1" si="202"/>
        <v>6.6555280954541445</v>
      </c>
      <c r="AA1165" s="418">
        <f t="shared" ca="1" si="203"/>
        <v>7725.040209173093</v>
      </c>
      <c r="AB1165" s="418">
        <f t="shared" ca="1" si="204"/>
        <v>7725.040209173093</v>
      </c>
      <c r="AC1165" s="418">
        <f t="shared" ca="1" si="205"/>
        <v>1996.6584286362433</v>
      </c>
    </row>
    <row r="1166" spans="19:29">
      <c r="S1166" s="418">
        <f t="shared" si="206"/>
        <v>11.619999999999797</v>
      </c>
      <c r="T1166" s="418">
        <f t="shared" si="199"/>
        <v>0.70567534396104203</v>
      </c>
      <c r="U1166" s="418">
        <f t="shared" ca="1" si="200"/>
        <v>1</v>
      </c>
      <c r="V1166" s="418">
        <f t="shared" ca="1" si="207"/>
        <v>25.851256808955167</v>
      </c>
      <c r="W1166" s="418">
        <f t="shared" ca="1" si="208"/>
        <v>0</v>
      </c>
      <c r="X1166" s="418">
        <f t="shared" ca="1" si="209"/>
        <v>25.851256808955167</v>
      </c>
      <c r="Y1166" s="418">
        <f t="shared" ca="1" si="201"/>
        <v>1</v>
      </c>
      <c r="Z1166" s="418">
        <f t="shared" ca="1" si="202"/>
        <v>6.6355914311167838</v>
      </c>
      <c r="AA1166" s="418">
        <f t="shared" ca="1" si="203"/>
        <v>7755.3770426865503</v>
      </c>
      <c r="AB1166" s="418">
        <f t="shared" ca="1" si="204"/>
        <v>7755.3770426865503</v>
      </c>
      <c r="AC1166" s="418">
        <f t="shared" ca="1" si="205"/>
        <v>1990.6774293350352</v>
      </c>
    </row>
    <row r="1167" spans="19:29">
      <c r="S1167" s="418">
        <f t="shared" si="206"/>
        <v>11.629999999999797</v>
      </c>
      <c r="T1167" s="418">
        <f t="shared" si="199"/>
        <v>0.70546367311006897</v>
      </c>
      <c r="U1167" s="418">
        <f t="shared" ca="1" si="200"/>
        <v>1</v>
      </c>
      <c r="V1167" s="418">
        <f t="shared" ca="1" si="207"/>
        <v>25.952667781391504</v>
      </c>
      <c r="W1167" s="418">
        <f t="shared" ca="1" si="208"/>
        <v>0</v>
      </c>
      <c r="X1167" s="418">
        <f t="shared" ca="1" si="209"/>
        <v>25.952667781391504</v>
      </c>
      <c r="Y1167" s="418">
        <f t="shared" ca="1" si="201"/>
        <v>1</v>
      </c>
      <c r="Z1167" s="418">
        <f t="shared" ca="1" si="202"/>
        <v>6.6157144871470939</v>
      </c>
      <c r="AA1167" s="418">
        <f t="shared" ca="1" si="203"/>
        <v>7785.8003344174513</v>
      </c>
      <c r="AB1167" s="418">
        <f t="shared" ca="1" si="204"/>
        <v>7785.8003344174513</v>
      </c>
      <c r="AC1167" s="418">
        <f t="shared" ca="1" si="205"/>
        <v>1984.7143461441281</v>
      </c>
    </row>
    <row r="1168" spans="19:29">
      <c r="S1168" s="418">
        <f t="shared" si="206"/>
        <v>11.639999999999796</v>
      </c>
      <c r="T1168" s="418">
        <f t="shared" si="199"/>
        <v>0.70525206575082688</v>
      </c>
      <c r="U1168" s="418">
        <f t="shared" ca="1" si="200"/>
        <v>1</v>
      </c>
      <c r="V1168" s="418">
        <f t="shared" ca="1" si="207"/>
        <v>26.054366913424658</v>
      </c>
      <c r="W1168" s="418">
        <f t="shared" ca="1" si="208"/>
        <v>0</v>
      </c>
      <c r="X1168" s="418">
        <f t="shared" ca="1" si="209"/>
        <v>26.054366913424658</v>
      </c>
      <c r="Y1168" s="418">
        <f t="shared" ca="1" si="201"/>
        <v>1</v>
      </c>
      <c r="Z1168" s="418">
        <f t="shared" ca="1" si="202"/>
        <v>6.5958970846524441</v>
      </c>
      <c r="AA1168" s="418">
        <f t="shared" ca="1" si="203"/>
        <v>7816.3100740273976</v>
      </c>
      <c r="AB1168" s="418">
        <f t="shared" ca="1" si="204"/>
        <v>7816.3100740273976</v>
      </c>
      <c r="AC1168" s="418">
        <f t="shared" ca="1" si="205"/>
        <v>1978.7691253957332</v>
      </c>
    </row>
    <row r="1169" spans="19:29">
      <c r="S1169" s="418">
        <f t="shared" si="206"/>
        <v>11.649999999999796</v>
      </c>
      <c r="T1169" s="418">
        <f t="shared" si="199"/>
        <v>0.70504052186427113</v>
      </c>
      <c r="U1169" s="418">
        <f t="shared" ca="1" si="200"/>
        <v>1</v>
      </c>
      <c r="V1169" s="418">
        <f t="shared" ca="1" si="207"/>
        <v>26.15635416318931</v>
      </c>
      <c r="W1169" s="418">
        <f t="shared" ca="1" si="208"/>
        <v>0</v>
      </c>
      <c r="X1169" s="418">
        <f t="shared" ca="1" si="209"/>
        <v>26.15635416318931</v>
      </c>
      <c r="Y1169" s="418">
        <f t="shared" ca="1" si="201"/>
        <v>1</v>
      </c>
      <c r="Z1169" s="418">
        <f t="shared" ca="1" si="202"/>
        <v>6.5761390452760784</v>
      </c>
      <c r="AA1169" s="418">
        <f t="shared" ca="1" si="203"/>
        <v>7846.9062489567932</v>
      </c>
      <c r="AB1169" s="418">
        <f t="shared" ca="1" si="204"/>
        <v>7846.9062489567932</v>
      </c>
      <c r="AC1169" s="418">
        <f t="shared" ca="1" si="205"/>
        <v>1972.8417135828236</v>
      </c>
    </row>
    <row r="1170" spans="19:29">
      <c r="S1170" s="418">
        <f t="shared" si="206"/>
        <v>11.659999999999796</v>
      </c>
      <c r="T1170" s="418">
        <f t="shared" si="199"/>
        <v>0.70482904143136293</v>
      </c>
      <c r="U1170" s="418">
        <f t="shared" ca="1" si="200"/>
        <v>1</v>
      </c>
      <c r="V1170" s="418">
        <f t="shared" ca="1" si="207"/>
        <v>26.258629481375664</v>
      </c>
      <c r="W1170" s="418">
        <f t="shared" ca="1" si="208"/>
        <v>0</v>
      </c>
      <c r="X1170" s="418">
        <f t="shared" ca="1" si="209"/>
        <v>26.258629481375664</v>
      </c>
      <c r="Y1170" s="418">
        <f t="shared" ca="1" si="201"/>
        <v>1</v>
      </c>
      <c r="Z1170" s="418">
        <f t="shared" ca="1" si="202"/>
        <v>6.5564401911955095</v>
      </c>
      <c r="AA1170" s="418">
        <f t="shared" ca="1" si="203"/>
        <v>7877.5888444126995</v>
      </c>
      <c r="AB1170" s="418">
        <f t="shared" ca="1" si="204"/>
        <v>7877.5888444126995</v>
      </c>
      <c r="AC1170" s="418">
        <f t="shared" ca="1" si="205"/>
        <v>1966.9320573586529</v>
      </c>
    </row>
    <row r="1171" spans="19:29">
      <c r="S1171" s="418">
        <f t="shared" si="206"/>
        <v>11.669999999999796</v>
      </c>
      <c r="T1171" s="418">
        <f t="shared" si="199"/>
        <v>0.70461762443306886</v>
      </c>
      <c r="U1171" s="418">
        <f t="shared" ca="1" si="200"/>
        <v>1</v>
      </c>
      <c r="V1171" s="418">
        <f t="shared" ca="1" si="207"/>
        <v>26.361192811189202</v>
      </c>
      <c r="W1171" s="418">
        <f t="shared" ca="1" si="208"/>
        <v>0</v>
      </c>
      <c r="X1171" s="418">
        <f t="shared" ca="1" si="209"/>
        <v>26.361192811189202</v>
      </c>
      <c r="Y1171" s="418">
        <f t="shared" ca="1" si="201"/>
        <v>1</v>
      </c>
      <c r="Z1171" s="418">
        <f t="shared" ca="1" si="202"/>
        <v>6.5368003451209171</v>
      </c>
      <c r="AA1171" s="418">
        <f t="shared" ca="1" si="203"/>
        <v>7908.3578433567609</v>
      </c>
      <c r="AB1171" s="418">
        <f t="shared" ca="1" si="204"/>
        <v>7908.3578433567609</v>
      </c>
      <c r="AC1171" s="418">
        <f t="shared" ca="1" si="205"/>
        <v>1961.0401035362752</v>
      </c>
    </row>
    <row r="1172" spans="19:29">
      <c r="S1172" s="418">
        <f t="shared" si="206"/>
        <v>11.679999999999795</v>
      </c>
      <c r="T1172" s="418">
        <f t="shared" si="199"/>
        <v>0.70440627085036156</v>
      </c>
      <c r="U1172" s="418">
        <f t="shared" ca="1" si="200"/>
        <v>1</v>
      </c>
      <c r="V1172" s="418">
        <f t="shared" ca="1" si="207"/>
        <v>26.464044088310619</v>
      </c>
      <c r="W1172" s="418">
        <f t="shared" ca="1" si="208"/>
        <v>0</v>
      </c>
      <c r="X1172" s="418">
        <f t="shared" ca="1" si="209"/>
        <v>26.464044088310619</v>
      </c>
      <c r="Y1172" s="418">
        <f t="shared" ca="1" si="201"/>
        <v>1</v>
      </c>
      <c r="Z1172" s="418">
        <f t="shared" ca="1" si="202"/>
        <v>6.5172193302935542</v>
      </c>
      <c r="AA1172" s="418">
        <f t="shared" ca="1" si="203"/>
        <v>7939.2132264931852</v>
      </c>
      <c r="AB1172" s="418">
        <f t="shared" ca="1" si="204"/>
        <v>7939.2132264931852</v>
      </c>
      <c r="AC1172" s="418">
        <f t="shared" ca="1" si="205"/>
        <v>1955.1657990880663</v>
      </c>
    </row>
    <row r="1173" spans="19:29">
      <c r="S1173" s="418">
        <f t="shared" si="206"/>
        <v>11.689999999999795</v>
      </c>
      <c r="T1173" s="418">
        <f t="shared" si="199"/>
        <v>0.70419498066421904</v>
      </c>
      <c r="U1173" s="418">
        <f t="shared" ca="1" si="200"/>
        <v>1</v>
      </c>
      <c r="V1173" s="418">
        <f t="shared" ca="1" si="207"/>
        <v>26.567183240856004</v>
      </c>
      <c r="W1173" s="418">
        <f t="shared" ca="1" si="208"/>
        <v>0</v>
      </c>
      <c r="X1173" s="418">
        <f t="shared" ca="1" si="209"/>
        <v>26.567183240856004</v>
      </c>
      <c r="Y1173" s="418">
        <f t="shared" ca="1" si="201"/>
        <v>1</v>
      </c>
      <c r="Z1173" s="418">
        <f t="shared" ca="1" si="202"/>
        <v>6.4976969704841556</v>
      </c>
      <c r="AA1173" s="418">
        <f t="shared" ca="1" si="203"/>
        <v>7970.1549722568006</v>
      </c>
      <c r="AB1173" s="418">
        <f t="shared" ca="1" si="204"/>
        <v>7970.1549722568006</v>
      </c>
      <c r="AC1173" s="418">
        <f t="shared" ca="1" si="205"/>
        <v>1949.3090911452466</v>
      </c>
    </row>
    <row r="1174" spans="19:29">
      <c r="S1174" s="418">
        <f t="shared" si="206"/>
        <v>11.699999999999795</v>
      </c>
      <c r="T1174" s="418">
        <f t="shared" si="199"/>
        <v>0.70398375385562528</v>
      </c>
      <c r="U1174" s="418">
        <f t="shared" ca="1" si="200"/>
        <v>1</v>
      </c>
      <c r="V1174" s="418">
        <f t="shared" ca="1" si="207"/>
        <v>26.670610189337232</v>
      </c>
      <c r="W1174" s="418">
        <f t="shared" ca="1" si="208"/>
        <v>0</v>
      </c>
      <c r="X1174" s="418">
        <f t="shared" ca="1" si="209"/>
        <v>26.670610189337232</v>
      </c>
      <c r="Y1174" s="418">
        <f t="shared" ca="1" si="201"/>
        <v>1</v>
      </c>
      <c r="Z1174" s="418">
        <f t="shared" ca="1" si="202"/>
        <v>6.4782330899913507</v>
      </c>
      <c r="AA1174" s="418">
        <f t="shared" ca="1" si="203"/>
        <v>8001.1830568011692</v>
      </c>
      <c r="AB1174" s="418">
        <f t="shared" ca="1" si="204"/>
        <v>8001.1830568011692</v>
      </c>
      <c r="AC1174" s="418">
        <f t="shared" ca="1" si="205"/>
        <v>1943.4699269974053</v>
      </c>
    </row>
    <row r="1175" spans="19:29">
      <c r="S1175" s="418">
        <f t="shared" si="206"/>
        <v>11.709999999999795</v>
      </c>
      <c r="T1175" s="418">
        <f t="shared" si="199"/>
        <v>0.70377259040556983</v>
      </c>
      <c r="U1175" s="418">
        <f t="shared" ca="1" si="200"/>
        <v>1</v>
      </c>
      <c r="V1175" s="418">
        <f t="shared" ca="1" si="207"/>
        <v>26.774324846622601</v>
      </c>
      <c r="W1175" s="418">
        <f t="shared" ca="1" si="208"/>
        <v>0</v>
      </c>
      <c r="X1175" s="418">
        <f t="shared" ca="1" si="209"/>
        <v>26.774324846622601</v>
      </c>
      <c r="Y1175" s="418">
        <f t="shared" ca="1" si="201"/>
        <v>1</v>
      </c>
      <c r="Z1175" s="418">
        <f t="shared" ca="1" si="202"/>
        <v>6.4588275136400837</v>
      </c>
      <c r="AA1175" s="418">
        <f t="shared" ca="1" si="203"/>
        <v>8032.2974539867801</v>
      </c>
      <c r="AB1175" s="418">
        <f t="shared" ca="1" si="204"/>
        <v>8032.2974539867801</v>
      </c>
      <c r="AC1175" s="418">
        <f t="shared" ca="1" si="205"/>
        <v>1937.6482540920251</v>
      </c>
    </row>
    <row r="1176" spans="19:29">
      <c r="S1176" s="418">
        <f t="shared" si="206"/>
        <v>11.719999999999795</v>
      </c>
      <c r="T1176" s="418">
        <f t="shared" si="199"/>
        <v>0.703561490295048</v>
      </c>
      <c r="U1176" s="418">
        <f t="shared" ca="1" si="200"/>
        <v>1</v>
      </c>
      <c r="V1176" s="418">
        <f t="shared" ca="1" si="207"/>
        <v>26.878327117897694</v>
      </c>
      <c r="W1176" s="418">
        <f t="shared" ca="1" si="208"/>
        <v>0</v>
      </c>
      <c r="X1176" s="418">
        <f t="shared" ca="1" si="209"/>
        <v>26.878327117897694</v>
      </c>
      <c r="Y1176" s="418">
        <f t="shared" ca="1" si="201"/>
        <v>1</v>
      </c>
      <c r="Z1176" s="418">
        <f t="shared" ca="1" si="202"/>
        <v>6.4394800667800363</v>
      </c>
      <c r="AA1176" s="418">
        <f t="shared" ca="1" si="203"/>
        <v>8063.4981353693083</v>
      </c>
      <c r="AB1176" s="418">
        <f t="shared" ca="1" si="204"/>
        <v>8063.4981353693083</v>
      </c>
      <c r="AC1176" s="418">
        <f t="shared" ca="1" si="205"/>
        <v>1931.8440200340108</v>
      </c>
    </row>
    <row r="1177" spans="19:29">
      <c r="S1177" s="418">
        <f t="shared" si="206"/>
        <v>11.729999999999794</v>
      </c>
      <c r="T1177" s="418">
        <f t="shared" si="199"/>
        <v>0.70335045350506076</v>
      </c>
      <c r="U1177" s="418">
        <f t="shared" ca="1" si="200"/>
        <v>1</v>
      </c>
      <c r="V1177" s="418">
        <f t="shared" ca="1" si="207"/>
        <v>26.982616900626486</v>
      </c>
      <c r="W1177" s="418">
        <f t="shared" ca="1" si="208"/>
        <v>0</v>
      </c>
      <c r="X1177" s="418">
        <f t="shared" ca="1" si="209"/>
        <v>26.982616900626486</v>
      </c>
      <c r="Y1177" s="418">
        <f t="shared" ca="1" si="201"/>
        <v>1</v>
      </c>
      <c r="Z1177" s="418">
        <f t="shared" ca="1" si="202"/>
        <v>6.4201905752840567</v>
      </c>
      <c r="AA1177" s="418">
        <f t="shared" ca="1" si="203"/>
        <v>8094.7850701879461</v>
      </c>
      <c r="AB1177" s="418">
        <f t="shared" ca="1" si="204"/>
        <v>8094.7850701879461</v>
      </c>
      <c r="AC1177" s="418">
        <f t="shared" ca="1" si="205"/>
        <v>1926.0571725852169</v>
      </c>
    </row>
    <row r="1178" spans="19:29">
      <c r="S1178" s="418">
        <f t="shared" si="206"/>
        <v>11.739999999999794</v>
      </c>
      <c r="T1178" s="418">
        <f t="shared" si="199"/>
        <v>0.70313948001661475</v>
      </c>
      <c r="U1178" s="418">
        <f t="shared" ca="1" si="200"/>
        <v>1</v>
      </c>
      <c r="V1178" s="418">
        <f t="shared" ca="1" si="207"/>
        <v>27.087194084512703</v>
      </c>
      <c r="W1178" s="418">
        <f t="shared" ca="1" si="208"/>
        <v>0</v>
      </c>
      <c r="X1178" s="418">
        <f t="shared" ca="1" si="209"/>
        <v>27.087194084512703</v>
      </c>
      <c r="Y1178" s="418">
        <f t="shared" ca="1" si="201"/>
        <v>1</v>
      </c>
      <c r="Z1178" s="418">
        <f t="shared" ca="1" si="202"/>
        <v>6.400958865546591</v>
      </c>
      <c r="AA1178" s="418">
        <f t="shared" ca="1" si="203"/>
        <v>8126.1582253538108</v>
      </c>
      <c r="AB1178" s="418">
        <f t="shared" ca="1" si="204"/>
        <v>8126.1582253538108</v>
      </c>
      <c r="AC1178" s="418">
        <f t="shared" ca="1" si="205"/>
        <v>1920.2876596639774</v>
      </c>
    </row>
    <row r="1179" spans="19:29">
      <c r="S1179" s="418">
        <f t="shared" si="206"/>
        <v>11.749999999999794</v>
      </c>
      <c r="T1179" s="418">
        <f t="shared" si="199"/>
        <v>0.70292856981072249</v>
      </c>
      <c r="U1179" s="418">
        <f t="shared" ca="1" si="200"/>
        <v>1</v>
      </c>
      <c r="V1179" s="418">
        <f t="shared" ca="1" si="207"/>
        <v>27.192058551461429</v>
      </c>
      <c r="W1179" s="418">
        <f t="shared" ca="1" si="208"/>
        <v>0</v>
      </c>
      <c r="X1179" s="418">
        <f t="shared" ca="1" si="209"/>
        <v>27.192058551461429</v>
      </c>
      <c r="Y1179" s="418">
        <f t="shared" ca="1" si="201"/>
        <v>1</v>
      </c>
      <c r="Z1179" s="418">
        <f t="shared" ca="1" si="202"/>
        <v>6.3817847644821217</v>
      </c>
      <c r="AA1179" s="418">
        <f t="shared" ca="1" si="203"/>
        <v>8157.6175654384288</v>
      </c>
      <c r="AB1179" s="418">
        <f t="shared" ca="1" si="204"/>
        <v>8157.6175654384288</v>
      </c>
      <c r="AC1179" s="418">
        <f t="shared" ca="1" si="205"/>
        <v>1914.5354293446364</v>
      </c>
    </row>
    <row r="1180" spans="19:29">
      <c r="S1180" s="418">
        <f t="shared" si="206"/>
        <v>11.759999999999794</v>
      </c>
      <c r="T1180" s="418">
        <f t="shared" si="199"/>
        <v>0.70271772286840206</v>
      </c>
      <c r="U1180" s="418">
        <f t="shared" ca="1" si="200"/>
        <v>1</v>
      </c>
      <c r="V1180" s="418">
        <f t="shared" ca="1" si="207"/>
        <v>27.297210175540982</v>
      </c>
      <c r="W1180" s="418">
        <f t="shared" ca="1" si="208"/>
        <v>0</v>
      </c>
      <c r="X1180" s="418">
        <f t="shared" ca="1" si="209"/>
        <v>27.297210175540982</v>
      </c>
      <c r="Y1180" s="418">
        <f t="shared" ca="1" si="201"/>
        <v>1</v>
      </c>
      <c r="Z1180" s="418">
        <f t="shared" ca="1" si="202"/>
        <v>6.36266809952361</v>
      </c>
      <c r="AA1180" s="418">
        <f t="shared" ca="1" si="203"/>
        <v>8189.1630526622948</v>
      </c>
      <c r="AB1180" s="418">
        <f t="shared" ca="1" si="204"/>
        <v>8189.1630526622948</v>
      </c>
      <c r="AC1180" s="418">
        <f t="shared" ca="1" si="205"/>
        <v>1908.8004298570829</v>
      </c>
    </row>
    <row r="1181" spans="19:29">
      <c r="S1181" s="418">
        <f t="shared" si="206"/>
        <v>11.769999999999794</v>
      </c>
      <c r="T1181" s="418">
        <f t="shared" si="199"/>
        <v>0.70250693917067697</v>
      </c>
      <c r="U1181" s="418">
        <f t="shared" ca="1" si="200"/>
        <v>1</v>
      </c>
      <c r="V1181" s="418">
        <f t="shared" ca="1" si="207"/>
        <v>27.402648822945036</v>
      </c>
      <c r="W1181" s="418">
        <f t="shared" ca="1" si="208"/>
        <v>0</v>
      </c>
      <c r="X1181" s="418">
        <f t="shared" ca="1" si="209"/>
        <v>27.402648822945036</v>
      </c>
      <c r="Y1181" s="418">
        <f t="shared" ca="1" si="201"/>
        <v>1</v>
      </c>
      <c r="Z1181" s="418">
        <f t="shared" ca="1" si="202"/>
        <v>6.3436086986209421</v>
      </c>
      <c r="AA1181" s="418">
        <f t="shared" ca="1" si="203"/>
        <v>8220.7946468835107</v>
      </c>
      <c r="AB1181" s="418">
        <f t="shared" ca="1" si="204"/>
        <v>8220.7946468835107</v>
      </c>
      <c r="AC1181" s="418">
        <f t="shared" ca="1" si="205"/>
        <v>1903.0826095862826</v>
      </c>
    </row>
    <row r="1182" spans="19:29">
      <c r="S1182" s="418">
        <f t="shared" si="206"/>
        <v>11.779999999999793</v>
      </c>
      <c r="T1182" s="418">
        <f t="shared" si="199"/>
        <v>0.70229621869857706</v>
      </c>
      <c r="U1182" s="418">
        <f t="shared" ca="1" si="200"/>
        <v>1</v>
      </c>
      <c r="V1182" s="418">
        <f t="shared" ca="1" si="207"/>
        <v>27.508374351955027</v>
      </c>
      <c r="W1182" s="418">
        <f t="shared" ca="1" si="208"/>
        <v>0</v>
      </c>
      <c r="X1182" s="418">
        <f t="shared" ca="1" si="209"/>
        <v>27.508374351955027</v>
      </c>
      <c r="Y1182" s="418">
        <f t="shared" ca="1" si="201"/>
        <v>1</v>
      </c>
      <c r="Z1182" s="418">
        <f t="shared" ca="1" si="202"/>
        <v>6.3246063902393805</v>
      </c>
      <c r="AA1182" s="418">
        <f t="shared" ca="1" si="203"/>
        <v>8252.5123055865079</v>
      </c>
      <c r="AB1182" s="418">
        <f t="shared" ca="1" si="204"/>
        <v>8252.5123055865079</v>
      </c>
      <c r="AC1182" s="418">
        <f t="shared" ca="1" si="205"/>
        <v>1897.3819170718141</v>
      </c>
    </row>
    <row r="1183" spans="19:29">
      <c r="S1183" s="418">
        <f t="shared" si="206"/>
        <v>11.789999999999793</v>
      </c>
      <c r="T1183" s="418">
        <f t="shared" si="199"/>
        <v>0.70208556143313716</v>
      </c>
      <c r="U1183" s="418">
        <f t="shared" ca="1" si="200"/>
        <v>1</v>
      </c>
      <c r="V1183" s="418">
        <f t="shared" ca="1" si="207"/>
        <v>27.61438661290283</v>
      </c>
      <c r="W1183" s="418">
        <f t="shared" ca="1" si="208"/>
        <v>0</v>
      </c>
      <c r="X1183" s="418">
        <f t="shared" ca="1" si="209"/>
        <v>27.61438661290283</v>
      </c>
      <c r="Y1183" s="418">
        <f t="shared" ca="1" si="201"/>
        <v>1</v>
      </c>
      <c r="Z1183" s="418">
        <f t="shared" ca="1" si="202"/>
        <v>6.3056610033580229</v>
      </c>
      <c r="AA1183" s="418">
        <f t="shared" ca="1" si="203"/>
        <v>8284.3159838708489</v>
      </c>
      <c r="AB1183" s="418">
        <f t="shared" ca="1" si="204"/>
        <v>8284.3159838708489</v>
      </c>
      <c r="AC1183" s="418">
        <f t="shared" ca="1" si="205"/>
        <v>1891.6983010074068</v>
      </c>
    </row>
    <row r="1184" spans="19:29">
      <c r="S1184" s="418">
        <f t="shared" si="206"/>
        <v>11.799999999999793</v>
      </c>
      <c r="T1184" s="418">
        <f t="shared" si="199"/>
        <v>0.70187496735539845</v>
      </c>
      <c r="U1184" s="418">
        <f t="shared" ca="1" si="200"/>
        <v>1</v>
      </c>
      <c r="V1184" s="418">
        <f t="shared" ca="1" si="207"/>
        <v>27.720685448133725</v>
      </c>
      <c r="W1184" s="418">
        <f t="shared" ca="1" si="208"/>
        <v>0</v>
      </c>
      <c r="X1184" s="418">
        <f t="shared" ca="1" si="209"/>
        <v>27.720685448133725</v>
      </c>
      <c r="Y1184" s="418">
        <f t="shared" ca="1" si="201"/>
        <v>1</v>
      </c>
      <c r="Z1184" s="418">
        <f t="shared" ca="1" si="202"/>
        <v>6.2867723674682585</v>
      </c>
      <c r="AA1184" s="418">
        <f t="shared" ca="1" si="203"/>
        <v>8316.2056344401171</v>
      </c>
      <c r="AB1184" s="418">
        <f t="shared" ca="1" si="204"/>
        <v>8316.2056344401171</v>
      </c>
      <c r="AC1184" s="418">
        <f t="shared" ca="1" si="205"/>
        <v>1886.0317102404777</v>
      </c>
    </row>
    <row r="1185" spans="19:29">
      <c r="S1185" s="418">
        <f t="shared" si="206"/>
        <v>11.809999999999793</v>
      </c>
      <c r="T1185" s="418">
        <f t="shared" si="199"/>
        <v>0.70166443644640708</v>
      </c>
      <c r="U1185" s="418">
        <f t="shared" ca="1" si="200"/>
        <v>1</v>
      </c>
      <c r="V1185" s="418">
        <f t="shared" ca="1" si="207"/>
        <v>27.827270691969627</v>
      </c>
      <c r="W1185" s="418">
        <f t="shared" ca="1" si="208"/>
        <v>0</v>
      </c>
      <c r="X1185" s="418">
        <f t="shared" ca="1" si="209"/>
        <v>27.827270691969627</v>
      </c>
      <c r="Y1185" s="418">
        <f t="shared" ca="1" si="201"/>
        <v>1</v>
      </c>
      <c r="Z1185" s="418">
        <f t="shared" ca="1" si="202"/>
        <v>6.2679403125722368</v>
      </c>
      <c r="AA1185" s="418">
        <f t="shared" ca="1" si="203"/>
        <v>8348.1812075908874</v>
      </c>
      <c r="AB1185" s="418">
        <f t="shared" ca="1" si="204"/>
        <v>8348.1812075908874</v>
      </c>
      <c r="AC1185" s="418">
        <f t="shared" ca="1" si="205"/>
        <v>1880.382093771671</v>
      </c>
    </row>
    <row r="1186" spans="19:29">
      <c r="S1186" s="418">
        <f t="shared" si="206"/>
        <v>11.819999999999792</v>
      </c>
      <c r="T1186" s="418">
        <f t="shared" si="199"/>
        <v>0.70145396868721555</v>
      </c>
      <c r="U1186" s="418">
        <f t="shared" ca="1" si="200"/>
        <v>1</v>
      </c>
      <c r="V1186" s="418">
        <f t="shared" ca="1" si="207"/>
        <v>27.934142170672636</v>
      </c>
      <c r="W1186" s="418">
        <f t="shared" ca="1" si="208"/>
        <v>0</v>
      </c>
      <c r="X1186" s="418">
        <f t="shared" ca="1" si="209"/>
        <v>27.934142170672636</v>
      </c>
      <c r="Y1186" s="418">
        <f t="shared" ca="1" si="201"/>
        <v>1</v>
      </c>
      <c r="Z1186" s="418">
        <f t="shared" ca="1" si="202"/>
        <v>6.2491646691813374</v>
      </c>
      <c r="AA1186" s="418">
        <f t="shared" ca="1" si="203"/>
        <v>8380.2426512017901</v>
      </c>
      <c r="AB1186" s="418">
        <f t="shared" ca="1" si="204"/>
        <v>8380.2426512017901</v>
      </c>
      <c r="AC1186" s="418">
        <f t="shared" ca="1" si="205"/>
        <v>1874.7494007544012</v>
      </c>
    </row>
    <row r="1187" spans="19:29">
      <c r="S1187" s="418">
        <f t="shared" si="206"/>
        <v>11.829999999999792</v>
      </c>
      <c r="T1187" s="418">
        <f t="shared" si="199"/>
        <v>0.70124356405888166</v>
      </c>
      <c r="U1187" s="418">
        <f t="shared" ca="1" si="200"/>
        <v>1</v>
      </c>
      <c r="V1187" s="418">
        <f t="shared" ca="1" si="207"/>
        <v>28.04129970240886</v>
      </c>
      <c r="W1187" s="418">
        <f t="shared" ca="1" si="208"/>
        <v>0</v>
      </c>
      <c r="X1187" s="418">
        <f t="shared" ca="1" si="209"/>
        <v>28.04129970240886</v>
      </c>
      <c r="Y1187" s="418">
        <f t="shared" ca="1" si="201"/>
        <v>1</v>
      </c>
      <c r="Z1187" s="418">
        <f t="shared" ca="1" si="202"/>
        <v>6.2304452683146421</v>
      </c>
      <c r="AA1187" s="418">
        <f t="shared" ca="1" si="203"/>
        <v>8412.3899107226589</v>
      </c>
      <c r="AB1187" s="418">
        <f t="shared" ca="1" si="204"/>
        <v>8412.3899107226589</v>
      </c>
      <c r="AC1187" s="418">
        <f t="shared" ca="1" si="205"/>
        <v>1869.1335804943926</v>
      </c>
    </row>
    <row r="1188" spans="19:29">
      <c r="S1188" s="418">
        <f t="shared" si="206"/>
        <v>11.839999999999792</v>
      </c>
      <c r="T1188" s="418">
        <f t="shared" si="199"/>
        <v>0.70103322254246914</v>
      </c>
      <c r="U1188" s="418">
        <f t="shared" ca="1" si="200"/>
        <v>1</v>
      </c>
      <c r="V1188" s="418">
        <f t="shared" ca="1" si="207"/>
        <v>28.148743097212559</v>
      </c>
      <c r="W1188" s="418">
        <f t="shared" ca="1" si="208"/>
        <v>0</v>
      </c>
      <c r="X1188" s="418">
        <f t="shared" ca="1" si="209"/>
        <v>28.148743097212559</v>
      </c>
      <c r="Y1188" s="418">
        <f t="shared" ca="1" si="201"/>
        <v>1</v>
      </c>
      <c r="Z1188" s="418">
        <f t="shared" ca="1" si="202"/>
        <v>6.2117819414974171</v>
      </c>
      <c r="AA1188" s="418">
        <f t="shared" ca="1" si="203"/>
        <v>8444.6229291637683</v>
      </c>
      <c r="AB1188" s="418">
        <f t="shared" ca="1" si="204"/>
        <v>8444.6229291637683</v>
      </c>
      <c r="AC1188" s="418">
        <f t="shared" ca="1" si="205"/>
        <v>1863.5345824492251</v>
      </c>
    </row>
    <row r="1189" spans="19:29">
      <c r="S1189" s="418">
        <f t="shared" si="206"/>
        <v>11.849999999999792</v>
      </c>
      <c r="T1189" s="418">
        <f t="shared" si="199"/>
        <v>0.70082294411904689</v>
      </c>
      <c r="U1189" s="418">
        <f t="shared" ca="1" si="200"/>
        <v>1</v>
      </c>
      <c r="V1189" s="418">
        <f t="shared" ca="1" si="207"/>
        <v>28.256472156950586</v>
      </c>
      <c r="W1189" s="418">
        <f t="shared" ca="1" si="208"/>
        <v>0</v>
      </c>
      <c r="X1189" s="418">
        <f t="shared" ca="1" si="209"/>
        <v>28.256472156950586</v>
      </c>
      <c r="Y1189" s="418">
        <f t="shared" ca="1" si="201"/>
        <v>1</v>
      </c>
      <c r="Z1189" s="418">
        <f t="shared" ca="1" si="202"/>
        <v>6.1931745207595954</v>
      </c>
      <c r="AA1189" s="418">
        <f t="shared" ca="1" si="203"/>
        <v>8476.9416470851756</v>
      </c>
      <c r="AB1189" s="418">
        <f t="shared" ca="1" si="204"/>
        <v>8476.9416470851756</v>
      </c>
      <c r="AC1189" s="418">
        <f t="shared" ca="1" si="205"/>
        <v>1857.9523562278787</v>
      </c>
    </row>
    <row r="1190" spans="19:29">
      <c r="S1190" s="418">
        <f t="shared" si="206"/>
        <v>11.859999999999792</v>
      </c>
      <c r="T1190" s="418">
        <f t="shared" si="199"/>
        <v>0.70061272876969027</v>
      </c>
      <c r="U1190" s="418">
        <f t="shared" ca="1" si="200"/>
        <v>1</v>
      </c>
      <c r="V1190" s="418">
        <f t="shared" ca="1" si="207"/>
        <v>28.36448667528715</v>
      </c>
      <c r="W1190" s="418">
        <f t="shared" ca="1" si="208"/>
        <v>0</v>
      </c>
      <c r="X1190" s="418">
        <f t="shared" ca="1" si="209"/>
        <v>28.36448667528715</v>
      </c>
      <c r="Y1190" s="418">
        <f t="shared" ca="1" si="201"/>
        <v>1</v>
      </c>
      <c r="Z1190" s="418">
        <f t="shared" ca="1" si="202"/>
        <v>6.1746228386342645</v>
      </c>
      <c r="AA1190" s="418">
        <f t="shared" ca="1" si="203"/>
        <v>8509.3460025861459</v>
      </c>
      <c r="AB1190" s="418">
        <f t="shared" ca="1" si="204"/>
        <v>8509.3460025861459</v>
      </c>
      <c r="AC1190" s="418">
        <f t="shared" ca="1" si="205"/>
        <v>1852.3868515902793</v>
      </c>
    </row>
    <row r="1191" spans="19:29">
      <c r="S1191" s="418">
        <f t="shared" si="206"/>
        <v>11.869999999999791</v>
      </c>
      <c r="T1191" s="418">
        <f t="shared" si="199"/>
        <v>0.70040257647547965</v>
      </c>
      <c r="U1191" s="418">
        <f t="shared" ca="1" si="200"/>
        <v>1</v>
      </c>
      <c r="V1191" s="418">
        <f t="shared" ca="1" si="207"/>
        <v>28.472786437648896</v>
      </c>
      <c r="W1191" s="418">
        <f t="shared" ca="1" si="208"/>
        <v>0</v>
      </c>
      <c r="X1191" s="418">
        <f t="shared" ca="1" si="209"/>
        <v>28.472786437648896</v>
      </c>
      <c r="Y1191" s="418">
        <f t="shared" ca="1" si="201"/>
        <v>1</v>
      </c>
      <c r="Z1191" s="418">
        <f t="shared" ca="1" si="202"/>
        <v>6.1561267281561598</v>
      </c>
      <c r="AA1191" s="418">
        <f t="shared" ca="1" si="203"/>
        <v>8541.8359312946686</v>
      </c>
      <c r="AB1191" s="418">
        <f t="shared" ca="1" si="204"/>
        <v>8541.8359312946686</v>
      </c>
      <c r="AC1191" s="418">
        <f t="shared" ca="1" si="205"/>
        <v>1846.8380184468479</v>
      </c>
    </row>
    <row r="1192" spans="19:29">
      <c r="S1192" s="418">
        <f t="shared" si="206"/>
        <v>11.879999999999791</v>
      </c>
      <c r="T1192" s="418">
        <f t="shared" si="199"/>
        <v>0.70019248721750138</v>
      </c>
      <c r="U1192" s="418">
        <f t="shared" ca="1" si="200"/>
        <v>1</v>
      </c>
      <c r="V1192" s="418">
        <f t="shared" ca="1" si="207"/>
        <v>28.581371221190309</v>
      </c>
      <c r="W1192" s="418">
        <f t="shared" ca="1" si="208"/>
        <v>0</v>
      </c>
      <c r="X1192" s="418">
        <f t="shared" ca="1" si="209"/>
        <v>28.581371221190309</v>
      </c>
      <c r="Y1192" s="418">
        <f t="shared" ca="1" si="201"/>
        <v>1</v>
      </c>
      <c r="Z1192" s="418">
        <f t="shared" ca="1" si="202"/>
        <v>6.1376860228601622</v>
      </c>
      <c r="AA1192" s="418">
        <f t="shared" ca="1" si="203"/>
        <v>8574.4113663570934</v>
      </c>
      <c r="AB1192" s="418">
        <f t="shared" ca="1" si="204"/>
        <v>8574.4113663570934</v>
      </c>
      <c r="AC1192" s="418">
        <f t="shared" ca="1" si="205"/>
        <v>1841.3058068580488</v>
      </c>
    </row>
    <row r="1193" spans="19:29">
      <c r="S1193" s="418">
        <f t="shared" si="206"/>
        <v>11.889999999999791</v>
      </c>
      <c r="T1193" s="418">
        <f t="shared" si="199"/>
        <v>0.69998246097684746</v>
      </c>
      <c r="U1193" s="418">
        <f t="shared" ca="1" si="200"/>
        <v>1</v>
      </c>
      <c r="V1193" s="418">
        <f t="shared" ca="1" si="207"/>
        <v>28.69024079475945</v>
      </c>
      <c r="W1193" s="418">
        <f t="shared" ca="1" si="208"/>
        <v>0</v>
      </c>
      <c r="X1193" s="418">
        <f t="shared" ca="1" si="209"/>
        <v>28.69024079475945</v>
      </c>
      <c r="Y1193" s="418">
        <f t="shared" ca="1" si="201"/>
        <v>1</v>
      </c>
      <c r="Z1193" s="418">
        <f t="shared" ca="1" si="202"/>
        <v>6.1193005567798</v>
      </c>
      <c r="AA1193" s="418">
        <f t="shared" ca="1" si="203"/>
        <v>8607.0722384278342</v>
      </c>
      <c r="AB1193" s="418">
        <f t="shared" ca="1" si="204"/>
        <v>8607.0722384278342</v>
      </c>
      <c r="AC1193" s="418">
        <f t="shared" ca="1" si="205"/>
        <v>1835.79016703394</v>
      </c>
    </row>
    <row r="1194" spans="19:29">
      <c r="S1194" s="418">
        <f t="shared" si="206"/>
        <v>11.899999999999791</v>
      </c>
      <c r="T1194" s="418">
        <f t="shared" si="199"/>
        <v>0.69977249773461536</v>
      </c>
      <c r="U1194" s="418">
        <f t="shared" ca="1" si="200"/>
        <v>1</v>
      </c>
      <c r="V1194" s="418">
        <f t="shared" ca="1" si="207"/>
        <v>28.799394918864028</v>
      </c>
      <c r="W1194" s="418">
        <f t="shared" ca="1" si="208"/>
        <v>0</v>
      </c>
      <c r="X1194" s="418">
        <f t="shared" ca="1" si="209"/>
        <v>28.799394918864028</v>
      </c>
      <c r="Y1194" s="418">
        <f t="shared" ca="1" si="201"/>
        <v>1</v>
      </c>
      <c r="Z1194" s="418">
        <f t="shared" ca="1" si="202"/>
        <v>6.1009701644457541</v>
      </c>
      <c r="AA1194" s="418">
        <f t="shared" ca="1" si="203"/>
        <v>8639.8184756592091</v>
      </c>
      <c r="AB1194" s="418">
        <f t="shared" ca="1" si="204"/>
        <v>8639.8184756592091</v>
      </c>
      <c r="AC1194" s="418">
        <f t="shared" ca="1" si="205"/>
        <v>1830.2910493337263</v>
      </c>
    </row>
    <row r="1195" spans="19:29">
      <c r="S1195" s="418">
        <f t="shared" si="206"/>
        <v>11.909999999999791</v>
      </c>
      <c r="T1195" s="418">
        <f t="shared" si="199"/>
        <v>0.69956259747190874</v>
      </c>
      <c r="U1195" s="418">
        <f t="shared" ca="1" si="200"/>
        <v>1</v>
      </c>
      <c r="V1195" s="418">
        <f t="shared" ca="1" si="207"/>
        <v>28.90883334563782</v>
      </c>
      <c r="W1195" s="418">
        <f t="shared" ca="1" si="208"/>
        <v>0</v>
      </c>
      <c r="X1195" s="418">
        <f t="shared" ca="1" si="209"/>
        <v>28.90883334563782</v>
      </c>
      <c r="Y1195" s="418">
        <f t="shared" ca="1" si="201"/>
        <v>1</v>
      </c>
      <c r="Z1195" s="418">
        <f t="shared" ca="1" si="202"/>
        <v>6.0826946808843694</v>
      </c>
      <c r="AA1195" s="418">
        <f t="shared" ca="1" si="203"/>
        <v>8672.6500036913458</v>
      </c>
      <c r="AB1195" s="418">
        <f t="shared" ca="1" si="204"/>
        <v>8672.6500036913458</v>
      </c>
      <c r="AC1195" s="418">
        <f t="shared" ca="1" si="205"/>
        <v>1824.8084042653109</v>
      </c>
    </row>
    <row r="1196" spans="19:29">
      <c r="S1196" s="418">
        <f t="shared" si="206"/>
        <v>11.91999999999979</v>
      </c>
      <c r="T1196" s="418">
        <f t="shared" si="199"/>
        <v>0.69935276016983616</v>
      </c>
      <c r="U1196" s="418">
        <f t="shared" ca="1" si="200"/>
        <v>1</v>
      </c>
      <c r="V1196" s="418">
        <f t="shared" ca="1" si="207"/>
        <v>29.018555818807432</v>
      </c>
      <c r="W1196" s="418">
        <f t="shared" ca="1" si="208"/>
        <v>0</v>
      </c>
      <c r="X1196" s="418">
        <f t="shared" ca="1" si="209"/>
        <v>29.018555818807432</v>
      </c>
      <c r="Y1196" s="418">
        <f t="shared" ca="1" si="201"/>
        <v>1</v>
      </c>
      <c r="Z1196" s="418">
        <f t="shared" ca="1" si="202"/>
        <v>6.0644739416161713</v>
      </c>
      <c r="AA1196" s="418">
        <f t="shared" ca="1" si="203"/>
        <v>8705.5667456422289</v>
      </c>
      <c r="AB1196" s="418">
        <f t="shared" ca="1" si="204"/>
        <v>8705.5667456422289</v>
      </c>
      <c r="AC1196" s="418">
        <f t="shared" ca="1" si="205"/>
        <v>1819.3421824848515</v>
      </c>
    </row>
    <row r="1197" spans="19:29">
      <c r="S1197" s="418">
        <f t="shared" si="206"/>
        <v>11.92999999999979</v>
      </c>
      <c r="T1197" s="418">
        <f t="shared" si="199"/>
        <v>0.69914298580951262</v>
      </c>
      <c r="U1197" s="418">
        <f t="shared" ca="1" si="200"/>
        <v>1</v>
      </c>
      <c r="V1197" s="418">
        <f t="shared" ca="1" si="207"/>
        <v>29.128562073659417</v>
      </c>
      <c r="W1197" s="418">
        <f t="shared" ca="1" si="208"/>
        <v>0</v>
      </c>
      <c r="X1197" s="418">
        <f t="shared" ca="1" si="209"/>
        <v>29.128562073659417</v>
      </c>
      <c r="Y1197" s="418">
        <f t="shared" ca="1" si="201"/>
        <v>1</v>
      </c>
      <c r="Z1197" s="418">
        <f t="shared" ca="1" si="202"/>
        <v>6.0463077826543827</v>
      </c>
      <c r="AA1197" s="418">
        <f t="shared" ca="1" si="203"/>
        <v>8738.5686220978259</v>
      </c>
      <c r="AB1197" s="418">
        <f t="shared" ca="1" si="204"/>
        <v>8738.5686220978259</v>
      </c>
      <c r="AC1197" s="418">
        <f t="shared" ca="1" si="205"/>
        <v>1813.8923347963148</v>
      </c>
    </row>
    <row r="1198" spans="19:29">
      <c r="S1198" s="418">
        <f t="shared" si="206"/>
        <v>11.93999999999979</v>
      </c>
      <c r="T1198" s="418">
        <f t="shared" si="199"/>
        <v>0.69893327437205821</v>
      </c>
      <c r="U1198" s="418">
        <f t="shared" ca="1" si="200"/>
        <v>1</v>
      </c>
      <c r="V1198" s="418">
        <f t="shared" ca="1" si="207"/>
        <v>29.238851837007754</v>
      </c>
      <c r="W1198" s="418">
        <f t="shared" ca="1" si="208"/>
        <v>0</v>
      </c>
      <c r="X1198" s="418">
        <f t="shared" ca="1" si="209"/>
        <v>29.238851837007754</v>
      </c>
      <c r="Y1198" s="418">
        <f t="shared" ca="1" si="201"/>
        <v>1</v>
      </c>
      <c r="Z1198" s="418">
        <f t="shared" ca="1" si="202"/>
        <v>6.0281960405034507</v>
      </c>
      <c r="AA1198" s="418">
        <f t="shared" ca="1" si="203"/>
        <v>8771.6555511023271</v>
      </c>
      <c r="AB1198" s="418">
        <f t="shared" ca="1" si="204"/>
        <v>8771.6555511023271</v>
      </c>
      <c r="AC1198" s="418">
        <f t="shared" ca="1" si="205"/>
        <v>1808.4588121510353</v>
      </c>
    </row>
    <row r="1199" spans="19:29">
      <c r="S1199" s="418">
        <f t="shared" si="206"/>
        <v>11.94999999999979</v>
      </c>
      <c r="T1199" s="418">
        <f t="shared" si="199"/>
        <v>0.69872362583859904</v>
      </c>
      <c r="U1199" s="418">
        <f t="shared" ca="1" si="200"/>
        <v>1</v>
      </c>
      <c r="V1199" s="418">
        <f t="shared" ca="1" si="207"/>
        <v>29.349424827161688</v>
      </c>
      <c r="W1199" s="418">
        <f t="shared" ca="1" si="208"/>
        <v>0</v>
      </c>
      <c r="X1199" s="418">
        <f t="shared" ca="1" si="209"/>
        <v>29.349424827161688</v>
      </c>
      <c r="Y1199" s="418">
        <f t="shared" ca="1" si="201"/>
        <v>1</v>
      </c>
      <c r="Z1199" s="418">
        <f t="shared" ca="1" si="202"/>
        <v>6.0101385521575734</v>
      </c>
      <c r="AA1199" s="418">
        <f t="shared" ca="1" si="203"/>
        <v>8804.8274481485059</v>
      </c>
      <c r="AB1199" s="418">
        <f t="shared" ca="1" si="204"/>
        <v>8804.8274481485059</v>
      </c>
      <c r="AC1199" s="418">
        <f t="shared" ca="1" si="205"/>
        <v>1803.0415656472721</v>
      </c>
    </row>
    <row r="1200" spans="19:29">
      <c r="S1200" s="418">
        <f t="shared" si="206"/>
        <v>11.959999999999789</v>
      </c>
      <c r="T1200" s="418">
        <f t="shared" si="199"/>
        <v>0.69851404019026653</v>
      </c>
      <c r="U1200" s="418">
        <f t="shared" ca="1" si="200"/>
        <v>1</v>
      </c>
      <c r="V1200" s="418">
        <f t="shared" ca="1" si="207"/>
        <v>29.460280753893944</v>
      </c>
      <c r="W1200" s="418">
        <f t="shared" ca="1" si="208"/>
        <v>0</v>
      </c>
      <c r="X1200" s="418">
        <f t="shared" ca="1" si="209"/>
        <v>29.460280753893944</v>
      </c>
      <c r="Y1200" s="418">
        <f t="shared" ca="1" si="201"/>
        <v>1</v>
      </c>
      <c r="Z1200" s="418">
        <f t="shared" ca="1" si="202"/>
        <v>5.9921351550992341</v>
      </c>
      <c r="AA1200" s="418">
        <f t="shared" ca="1" si="203"/>
        <v>8838.0842261681828</v>
      </c>
      <c r="AB1200" s="418">
        <f t="shared" ca="1" si="204"/>
        <v>8838.0842261681828</v>
      </c>
      <c r="AC1200" s="418">
        <f t="shared" ca="1" si="205"/>
        <v>1797.6405465297703</v>
      </c>
    </row>
    <row r="1201" spans="19:29">
      <c r="S1201" s="418">
        <f t="shared" si="206"/>
        <v>11.969999999999789</v>
      </c>
      <c r="T1201" s="418">
        <f t="shared" si="199"/>
        <v>0.69830451740819821</v>
      </c>
      <c r="U1201" s="418">
        <f t="shared" ca="1" si="200"/>
        <v>1</v>
      </c>
      <c r="V1201" s="418">
        <f t="shared" ca="1" si="207"/>
        <v>29.571419318409319</v>
      </c>
      <c r="W1201" s="418">
        <f t="shared" ca="1" si="208"/>
        <v>0</v>
      </c>
      <c r="X1201" s="418">
        <f t="shared" ca="1" si="209"/>
        <v>29.571419318409319</v>
      </c>
      <c r="Y1201" s="418">
        <f t="shared" ca="1" si="201"/>
        <v>1</v>
      </c>
      <c r="Z1201" s="418">
        <f t="shared" ca="1" si="202"/>
        <v>5.9741856872977372</v>
      </c>
      <c r="AA1201" s="418">
        <f t="shared" ca="1" si="203"/>
        <v>8871.4257955227949</v>
      </c>
      <c r="AB1201" s="418">
        <f t="shared" ca="1" si="204"/>
        <v>8871.4257955227949</v>
      </c>
      <c r="AC1201" s="418">
        <f t="shared" ca="1" si="205"/>
        <v>1792.2557061893212</v>
      </c>
    </row>
    <row r="1202" spans="19:29">
      <c r="S1202" s="418">
        <f t="shared" si="206"/>
        <v>11.979999999999789</v>
      </c>
      <c r="T1202" s="418">
        <f t="shared" si="199"/>
        <v>0.69809505747353695</v>
      </c>
      <c r="U1202" s="418">
        <f t="shared" ca="1" si="200"/>
        <v>1</v>
      </c>
      <c r="V1202" s="418">
        <f t="shared" ca="1" si="207"/>
        <v>29.68284021331365</v>
      </c>
      <c r="W1202" s="418">
        <f t="shared" ca="1" si="208"/>
        <v>0</v>
      </c>
      <c r="X1202" s="418">
        <f t="shared" ca="1" si="209"/>
        <v>29.68284021331365</v>
      </c>
      <c r="Y1202" s="418">
        <f t="shared" ca="1" si="201"/>
        <v>1</v>
      </c>
      <c r="Z1202" s="418">
        <f t="shared" ca="1" si="202"/>
        <v>5.9562899872077519</v>
      </c>
      <c r="AA1202" s="418">
        <f t="shared" ca="1" si="203"/>
        <v>8904.8520639940944</v>
      </c>
      <c r="AB1202" s="418">
        <f t="shared" ca="1" si="204"/>
        <v>8904.8520639940944</v>
      </c>
      <c r="AC1202" s="418">
        <f t="shared" ca="1" si="205"/>
        <v>1786.8869961623257</v>
      </c>
    </row>
    <row r="1203" spans="19:29">
      <c r="S1203" s="418">
        <f t="shared" si="206"/>
        <v>11.989999999999789</v>
      </c>
      <c r="T1203" s="418">
        <f t="shared" si="199"/>
        <v>0.69788566036743127</v>
      </c>
      <c r="U1203" s="418">
        <f t="shared" ca="1" si="200"/>
        <v>1</v>
      </c>
      <c r="V1203" s="418">
        <f t="shared" ca="1" si="207"/>
        <v>29.794543122583171</v>
      </c>
      <c r="W1203" s="418">
        <f t="shared" ca="1" si="208"/>
        <v>0</v>
      </c>
      <c r="X1203" s="418">
        <f t="shared" ca="1" si="209"/>
        <v>29.794543122583171</v>
      </c>
      <c r="Y1203" s="418">
        <f t="shared" ca="1" si="201"/>
        <v>1</v>
      </c>
      <c r="Z1203" s="418">
        <f t="shared" ca="1" si="202"/>
        <v>5.9384478937678571</v>
      </c>
      <c r="AA1203" s="418">
        <f t="shared" ca="1" si="203"/>
        <v>8938.3629367749509</v>
      </c>
      <c r="AB1203" s="418">
        <f t="shared" ca="1" si="204"/>
        <v>8938.3629367749509</v>
      </c>
      <c r="AC1203" s="418">
        <f t="shared" ca="1" si="205"/>
        <v>1781.5343681303571</v>
      </c>
    </row>
    <row r="1204" spans="19:29">
      <c r="S1204" s="418">
        <f t="shared" si="206"/>
        <v>11.999999999999789</v>
      </c>
      <c r="T1204" s="418">
        <f t="shared" si="199"/>
        <v>0.69767632607103547</v>
      </c>
      <c r="U1204" s="418">
        <f t="shared" ca="1" si="200"/>
        <v>1</v>
      </c>
      <c r="V1204" s="418">
        <f t="shared" ca="1" si="207"/>
        <v>29.906527721534275</v>
      </c>
      <c r="W1204" s="418">
        <f t="shared" ca="1" si="208"/>
        <v>0</v>
      </c>
      <c r="X1204" s="418">
        <f t="shared" ca="1" si="209"/>
        <v>29.906527721534275</v>
      </c>
      <c r="Y1204" s="418">
        <f t="shared" ca="1" si="201"/>
        <v>1</v>
      </c>
      <c r="Z1204" s="418">
        <f t="shared" ca="1" si="202"/>
        <v>5.9206592463990901</v>
      </c>
      <c r="AA1204" s="418">
        <f t="shared" ca="1" si="203"/>
        <v>8971.9583164602827</v>
      </c>
      <c r="AB1204" s="418">
        <f t="shared" ca="1" si="204"/>
        <v>8971.9583164602827</v>
      </c>
      <c r="AC1204" s="418">
        <f t="shared" ca="1" si="205"/>
        <v>1776.1977739197271</v>
      </c>
    </row>
    <row r="1205" spans="19:29">
      <c r="S1205" s="418">
        <f t="shared" si="206"/>
        <v>12.009999999999788</v>
      </c>
      <c r="T1205" s="418">
        <f t="shared" si="199"/>
        <v>0.69746705456550961</v>
      </c>
      <c r="U1205" s="418">
        <f t="shared" ca="1" si="200"/>
        <v>1</v>
      </c>
      <c r="V1205" s="418">
        <f t="shared" ca="1" si="207"/>
        <v>30.01879367679366</v>
      </c>
      <c r="W1205" s="418">
        <f t="shared" ca="1" si="208"/>
        <v>0</v>
      </c>
      <c r="X1205" s="418">
        <f t="shared" ca="1" si="209"/>
        <v>30.01879367679366</v>
      </c>
      <c r="Y1205" s="418">
        <f t="shared" ca="1" si="201"/>
        <v>1</v>
      </c>
      <c r="Z1205" s="418">
        <f t="shared" ca="1" si="202"/>
        <v>5.9029238850035055</v>
      </c>
      <c r="AA1205" s="418">
        <f t="shared" ca="1" si="203"/>
        <v>9005.6381030380981</v>
      </c>
      <c r="AB1205" s="418">
        <f t="shared" ca="1" si="204"/>
        <v>9005.6381030380981</v>
      </c>
      <c r="AC1205" s="418">
        <f t="shared" ca="1" si="205"/>
        <v>1770.8771655010516</v>
      </c>
    </row>
    <row r="1206" spans="19:29">
      <c r="S1206" s="418">
        <f t="shared" si="206"/>
        <v>12.019999999999788</v>
      </c>
      <c r="T1206" s="418">
        <f t="shared" si="199"/>
        <v>0.697257845832019</v>
      </c>
      <c r="U1206" s="418">
        <f t="shared" ca="1" si="200"/>
        <v>1</v>
      </c>
      <c r="V1206" s="418">
        <f t="shared" ca="1" si="207"/>
        <v>30.131340646268882</v>
      </c>
      <c r="W1206" s="418">
        <f t="shared" ca="1" si="208"/>
        <v>0</v>
      </c>
      <c r="X1206" s="418">
        <f t="shared" ca="1" si="209"/>
        <v>30.131340646268882</v>
      </c>
      <c r="Y1206" s="418">
        <f t="shared" ca="1" si="201"/>
        <v>1</v>
      </c>
      <c r="Z1206" s="418">
        <f t="shared" ca="1" si="202"/>
        <v>5.8852416499627305</v>
      </c>
      <c r="AA1206" s="418">
        <f t="shared" ca="1" si="203"/>
        <v>9039.4021938806654</v>
      </c>
      <c r="AB1206" s="418">
        <f t="shared" ca="1" si="204"/>
        <v>9039.4021938806654</v>
      </c>
      <c r="AC1206" s="418">
        <f t="shared" ca="1" si="205"/>
        <v>1765.5724949888192</v>
      </c>
    </row>
    <row r="1207" spans="19:29">
      <c r="S1207" s="418">
        <f t="shared" si="206"/>
        <v>12.029999999999788</v>
      </c>
      <c r="T1207" s="418">
        <f t="shared" si="199"/>
        <v>0.69704869985173501</v>
      </c>
      <c r="U1207" s="418">
        <f t="shared" ca="1" si="200"/>
        <v>1</v>
      </c>
      <c r="V1207" s="418">
        <f t="shared" ca="1" si="207"/>
        <v>30.244168279119332</v>
      </c>
      <c r="W1207" s="418">
        <f t="shared" ca="1" si="208"/>
        <v>0</v>
      </c>
      <c r="X1207" s="418">
        <f t="shared" ca="1" si="209"/>
        <v>30.244168279119332</v>
      </c>
      <c r="Y1207" s="418">
        <f t="shared" ca="1" si="201"/>
        <v>1</v>
      </c>
      <c r="Z1207" s="418">
        <f t="shared" ca="1" si="202"/>
        <v>5.8676123821365307</v>
      </c>
      <c r="AA1207" s="418">
        <f t="shared" ca="1" si="203"/>
        <v>9073.2504837357992</v>
      </c>
      <c r="AB1207" s="418">
        <f t="shared" ca="1" si="204"/>
        <v>9073.2504837357992</v>
      </c>
      <c r="AC1207" s="418">
        <f t="shared" ca="1" si="205"/>
        <v>1760.2837146409593</v>
      </c>
    </row>
    <row r="1208" spans="19:29">
      <c r="S1208" s="418">
        <f t="shared" si="206"/>
        <v>12.039999999999788</v>
      </c>
      <c r="T1208" s="418">
        <f t="shared" si="199"/>
        <v>0.69683961660583449</v>
      </c>
      <c r="U1208" s="418">
        <f t="shared" ca="1" si="200"/>
        <v>1</v>
      </c>
      <c r="V1208" s="418">
        <f t="shared" ca="1" si="207"/>
        <v>30.357276215727609</v>
      </c>
      <c r="W1208" s="418">
        <f t="shared" ca="1" si="208"/>
        <v>0</v>
      </c>
      <c r="X1208" s="418">
        <f t="shared" ca="1" si="209"/>
        <v>30.357276215727609</v>
      </c>
      <c r="Y1208" s="418">
        <f t="shared" ca="1" si="201"/>
        <v>1</v>
      </c>
      <c r="Z1208" s="418">
        <f t="shared" ca="1" si="202"/>
        <v>5.8500359228613767</v>
      </c>
      <c r="AA1208" s="418">
        <f t="shared" ca="1" si="203"/>
        <v>9107.1828647182829</v>
      </c>
      <c r="AB1208" s="418">
        <f t="shared" ca="1" si="204"/>
        <v>9107.1828647182829</v>
      </c>
      <c r="AC1208" s="418">
        <f t="shared" ca="1" si="205"/>
        <v>1755.010776858413</v>
      </c>
    </row>
    <row r="1209" spans="19:29">
      <c r="S1209" s="418">
        <f t="shared" si="206"/>
        <v>12.049999999999788</v>
      </c>
      <c r="T1209" s="418">
        <f t="shared" si="199"/>
        <v>0.69663059607549993</v>
      </c>
      <c r="U1209" s="418">
        <f t="shared" ca="1" si="200"/>
        <v>1</v>
      </c>
      <c r="V1209" s="418">
        <f t="shared" ca="1" si="207"/>
        <v>30.470664087671331</v>
      </c>
      <c r="W1209" s="418">
        <f t="shared" ca="1" si="208"/>
        <v>0</v>
      </c>
      <c r="X1209" s="418">
        <f t="shared" ca="1" si="209"/>
        <v>30.470664087671331</v>
      </c>
      <c r="Y1209" s="418">
        <f t="shared" ca="1" si="201"/>
        <v>1</v>
      </c>
      <c r="Z1209" s="418">
        <f t="shared" ca="1" si="202"/>
        <v>5.8325121139490159</v>
      </c>
      <c r="AA1209" s="418">
        <f t="shared" ca="1" si="203"/>
        <v>9141.1992263013999</v>
      </c>
      <c r="AB1209" s="418">
        <f t="shared" ca="1" si="204"/>
        <v>9141.1992263013999</v>
      </c>
      <c r="AC1209" s="418">
        <f t="shared" ca="1" si="205"/>
        <v>1749.7536341847049</v>
      </c>
    </row>
    <row r="1210" spans="19:29">
      <c r="S1210" s="418">
        <f t="shared" si="206"/>
        <v>12.059999999999787</v>
      </c>
      <c r="T1210" s="418">
        <f t="shared" si="199"/>
        <v>0.69642163824191949</v>
      </c>
      <c r="U1210" s="418">
        <f t="shared" ca="1" si="200"/>
        <v>1</v>
      </c>
      <c r="V1210" s="418">
        <f t="shared" ca="1" si="207"/>
        <v>30.584331517695368</v>
      </c>
      <c r="W1210" s="418">
        <f t="shared" ca="1" si="208"/>
        <v>0</v>
      </c>
      <c r="X1210" s="418">
        <f t="shared" ca="1" si="209"/>
        <v>30.584331517695368</v>
      </c>
      <c r="Y1210" s="418">
        <f t="shared" ca="1" si="201"/>
        <v>1</v>
      </c>
      <c r="Z1210" s="418">
        <f t="shared" ca="1" si="202"/>
        <v>5.8150407976850502</v>
      </c>
      <c r="AA1210" s="418">
        <f t="shared" ca="1" si="203"/>
        <v>9175.29945530861</v>
      </c>
      <c r="AB1210" s="418">
        <f t="shared" ca="1" si="204"/>
        <v>9175.29945530861</v>
      </c>
      <c r="AC1210" s="418">
        <f t="shared" ca="1" si="205"/>
        <v>1744.5122393055151</v>
      </c>
    </row>
    <row r="1211" spans="19:29">
      <c r="S1211" s="418">
        <f t="shared" si="206"/>
        <v>12.069999999999787</v>
      </c>
      <c r="T1211" s="418">
        <f t="shared" si="199"/>
        <v>0.696212743086287</v>
      </c>
      <c r="U1211" s="418">
        <f t="shared" ca="1" si="200"/>
        <v>1</v>
      </c>
      <c r="V1211" s="418">
        <f t="shared" ca="1" si="207"/>
        <v>30.698278119684499</v>
      </c>
      <c r="W1211" s="418">
        <f t="shared" ca="1" si="208"/>
        <v>0</v>
      </c>
      <c r="X1211" s="418">
        <f t="shared" ca="1" si="209"/>
        <v>30.698278119684499</v>
      </c>
      <c r="Y1211" s="418">
        <f t="shared" ca="1" si="201"/>
        <v>1</v>
      </c>
      <c r="Z1211" s="418">
        <f t="shared" ca="1" si="202"/>
        <v>5.7976218168275153</v>
      </c>
      <c r="AA1211" s="418">
        <f t="shared" ca="1" si="203"/>
        <v>9209.4834359053493</v>
      </c>
      <c r="AB1211" s="418">
        <f t="shared" ca="1" si="204"/>
        <v>9209.4834359053493</v>
      </c>
      <c r="AC1211" s="418">
        <f t="shared" ca="1" si="205"/>
        <v>1739.2865450482545</v>
      </c>
    </row>
    <row r="1212" spans="19:29">
      <c r="S1212" s="418">
        <f t="shared" si="206"/>
        <v>12.079999999999787</v>
      </c>
      <c r="T1212" s="418">
        <f t="shared" si="199"/>
        <v>0.69600391058980182</v>
      </c>
      <c r="U1212" s="418">
        <f t="shared" ca="1" si="200"/>
        <v>1</v>
      </c>
      <c r="V1212" s="418">
        <f t="shared" ca="1" si="207"/>
        <v>30.812503498636527</v>
      </c>
      <c r="W1212" s="418">
        <f t="shared" ca="1" si="208"/>
        <v>0</v>
      </c>
      <c r="X1212" s="418">
        <f t="shared" ca="1" si="209"/>
        <v>30.812503498636527</v>
      </c>
      <c r="Y1212" s="418">
        <f t="shared" ca="1" si="201"/>
        <v>1</v>
      </c>
      <c r="Z1212" s="418">
        <f t="shared" ca="1" si="202"/>
        <v>5.7802550146054656</v>
      </c>
      <c r="AA1212" s="418">
        <f t="shared" ca="1" si="203"/>
        <v>9243.7510495909573</v>
      </c>
      <c r="AB1212" s="418">
        <f t="shared" ca="1" si="204"/>
        <v>9243.7510495909573</v>
      </c>
      <c r="AC1212" s="418">
        <f t="shared" ca="1" si="205"/>
        <v>1734.0765043816398</v>
      </c>
    </row>
    <row r="1213" spans="19:29">
      <c r="S1213" s="418">
        <f t="shared" si="206"/>
        <v>12.089999999999787</v>
      </c>
      <c r="T1213" s="418">
        <f t="shared" si="199"/>
        <v>0.6957951407336691</v>
      </c>
      <c r="U1213" s="418">
        <f t="shared" ca="1" si="200"/>
        <v>1</v>
      </c>
      <c r="V1213" s="418">
        <f t="shared" ca="1" si="207"/>
        <v>30.927007250635814</v>
      </c>
      <c r="W1213" s="418">
        <f t="shared" ca="1" si="208"/>
        <v>0</v>
      </c>
      <c r="X1213" s="418">
        <f t="shared" ca="1" si="209"/>
        <v>30.927007250635814</v>
      </c>
      <c r="Y1213" s="418">
        <f t="shared" ca="1" si="201"/>
        <v>1</v>
      </c>
      <c r="Z1213" s="418">
        <f t="shared" ca="1" si="202"/>
        <v>5.762940234717564</v>
      </c>
      <c r="AA1213" s="418">
        <f t="shared" ca="1" si="203"/>
        <v>9278.1021751907447</v>
      </c>
      <c r="AB1213" s="418">
        <f t="shared" ca="1" si="204"/>
        <v>9278.1021751907447</v>
      </c>
      <c r="AC1213" s="418">
        <f t="shared" ca="1" si="205"/>
        <v>1728.8820704152693</v>
      </c>
    </row>
    <row r="1214" spans="19:29">
      <c r="S1214" s="418">
        <f t="shared" si="206"/>
        <v>12.099999999999786</v>
      </c>
      <c r="T1214" s="418">
        <f t="shared" si="199"/>
        <v>0.69558643349909954</v>
      </c>
      <c r="U1214" s="418">
        <f t="shared" ca="1" si="200"/>
        <v>1</v>
      </c>
      <c r="V1214" s="418">
        <f t="shared" ca="1" si="207"/>
        <v>31.04178896282729</v>
      </c>
      <c r="W1214" s="418">
        <f t="shared" ca="1" si="208"/>
        <v>0</v>
      </c>
      <c r="X1214" s="418">
        <f t="shared" ca="1" si="209"/>
        <v>31.04178896282729</v>
      </c>
      <c r="Y1214" s="418">
        <f t="shared" ca="1" si="201"/>
        <v>1</v>
      </c>
      <c r="Z1214" s="418">
        <f t="shared" ca="1" si="202"/>
        <v>5.7456773213306747</v>
      </c>
      <c r="AA1214" s="418">
        <f t="shared" ca="1" si="203"/>
        <v>9312.5366888481876</v>
      </c>
      <c r="AB1214" s="418">
        <f t="shared" ca="1" si="204"/>
        <v>9312.5366888481876</v>
      </c>
      <c r="AC1214" s="418">
        <f t="shared" ca="1" si="205"/>
        <v>1723.7031963992024</v>
      </c>
    </row>
    <row r="1215" spans="19:29">
      <c r="S1215" s="418">
        <f t="shared" si="206"/>
        <v>12.109999999999786</v>
      </c>
      <c r="T1215" s="418">
        <f t="shared" si="199"/>
        <v>0.69537778886730939</v>
      </c>
      <c r="U1215" s="418">
        <f t="shared" ca="1" si="200"/>
        <v>1</v>
      </c>
      <c r="V1215" s="418">
        <f t="shared" ca="1" si="207"/>
        <v>31.156848213390898</v>
      </c>
      <c r="W1215" s="418">
        <f t="shared" ca="1" si="208"/>
        <v>0</v>
      </c>
      <c r="X1215" s="418">
        <f t="shared" ca="1" si="209"/>
        <v>31.156848213390898</v>
      </c>
      <c r="Y1215" s="418">
        <f t="shared" ca="1" si="201"/>
        <v>1</v>
      </c>
      <c r="Z1215" s="418">
        <f t="shared" ca="1" si="202"/>
        <v>5.7284661190784609</v>
      </c>
      <c r="AA1215" s="418">
        <f t="shared" ca="1" si="203"/>
        <v>9347.0544640172702</v>
      </c>
      <c r="AB1215" s="418">
        <f t="shared" ca="1" si="204"/>
        <v>9347.0544640172702</v>
      </c>
      <c r="AC1215" s="418">
        <f t="shared" ca="1" si="205"/>
        <v>1718.5398357235383</v>
      </c>
    </row>
    <row r="1216" spans="19:29">
      <c r="S1216" s="418">
        <f t="shared" si="206"/>
        <v>12.119999999999786</v>
      </c>
      <c r="T1216" s="418">
        <f t="shared" si="199"/>
        <v>0.69516920681952077</v>
      </c>
      <c r="U1216" s="418">
        <f t="shared" ca="1" si="200"/>
        <v>1</v>
      </c>
      <c r="V1216" s="418">
        <f t="shared" ca="1" si="207"/>
        <v>31.272184571516508</v>
      </c>
      <c r="W1216" s="418">
        <f t="shared" ca="1" si="208"/>
        <v>0</v>
      </c>
      <c r="X1216" s="418">
        <f t="shared" ca="1" si="209"/>
        <v>31.272184571516508</v>
      </c>
      <c r="Y1216" s="418">
        <f t="shared" ca="1" si="201"/>
        <v>1</v>
      </c>
      <c r="Z1216" s="418">
        <f t="shared" ca="1" si="202"/>
        <v>5.7113064730599863</v>
      </c>
      <c r="AA1216" s="418">
        <f t="shared" ca="1" si="203"/>
        <v>9381.6553714549518</v>
      </c>
      <c r="AB1216" s="418">
        <f t="shared" ca="1" si="204"/>
        <v>9381.6553714549518</v>
      </c>
      <c r="AC1216" s="418">
        <f t="shared" ca="1" si="205"/>
        <v>1713.3919419179958</v>
      </c>
    </row>
    <row r="1217" spans="19:29">
      <c r="S1217" s="418">
        <f t="shared" si="206"/>
        <v>12.129999999999786</v>
      </c>
      <c r="T1217" s="418">
        <f t="shared" si="199"/>
        <v>0.69496068733696115</v>
      </c>
      <c r="U1217" s="418">
        <f t="shared" ca="1" si="200"/>
        <v>1</v>
      </c>
      <c r="V1217" s="418">
        <f t="shared" ca="1" si="207"/>
        <v>31.387797597379301</v>
      </c>
      <c r="W1217" s="418">
        <f t="shared" ca="1" si="208"/>
        <v>0</v>
      </c>
      <c r="X1217" s="418">
        <f t="shared" ca="1" si="209"/>
        <v>31.387797597379301</v>
      </c>
      <c r="Y1217" s="418">
        <f t="shared" ca="1" si="201"/>
        <v>1</v>
      </c>
      <c r="Z1217" s="418">
        <f t="shared" ca="1" si="202"/>
        <v>5.6941982288383199</v>
      </c>
      <c r="AA1217" s="418">
        <f t="shared" ca="1" si="203"/>
        <v>9416.3392792137911</v>
      </c>
      <c r="AB1217" s="418">
        <f t="shared" ca="1" si="204"/>
        <v>9416.3392792137911</v>
      </c>
      <c r="AC1217" s="418">
        <f t="shared" ca="1" si="205"/>
        <v>1708.259468651496</v>
      </c>
    </row>
    <row r="1218" spans="19:29">
      <c r="S1218" s="418">
        <f t="shared" si="206"/>
        <v>12.139999999999786</v>
      </c>
      <c r="T1218" s="418">
        <f t="shared" si="199"/>
        <v>0.69475223040086398</v>
      </c>
      <c r="U1218" s="418">
        <f t="shared" ca="1" si="200"/>
        <v>1</v>
      </c>
      <c r="V1218" s="418">
        <f t="shared" ca="1" si="207"/>
        <v>31.503686842115613</v>
      </c>
      <c r="W1218" s="418">
        <f t="shared" ca="1" si="208"/>
        <v>0</v>
      </c>
      <c r="X1218" s="418">
        <f t="shared" ca="1" si="209"/>
        <v>31.503686842115613</v>
      </c>
      <c r="Y1218" s="418">
        <f t="shared" ca="1" si="201"/>
        <v>1</v>
      </c>
      <c r="Z1218" s="418">
        <f t="shared" ca="1" si="202"/>
        <v>5.6771412324391495</v>
      </c>
      <c r="AA1218" s="418">
        <f t="shared" ca="1" si="203"/>
        <v>9451.1060526346846</v>
      </c>
      <c r="AB1218" s="418">
        <f t="shared" ca="1" si="204"/>
        <v>9451.1060526346846</v>
      </c>
      <c r="AC1218" s="418">
        <f t="shared" ca="1" si="205"/>
        <v>1703.1423697317448</v>
      </c>
    </row>
    <row r="1219" spans="19:29">
      <c r="S1219" s="418">
        <f t="shared" si="206"/>
        <v>12.149999999999785</v>
      </c>
      <c r="T1219" s="418">
        <f t="shared" si="199"/>
        <v>0.69454383599246794</v>
      </c>
      <c r="U1219" s="418">
        <f t="shared" ca="1" si="200"/>
        <v>1</v>
      </c>
      <c r="V1219" s="418">
        <f t="shared" ca="1" si="207"/>
        <v>31.619851847799271</v>
      </c>
      <c r="W1219" s="418">
        <f t="shared" ca="1" si="208"/>
        <v>0</v>
      </c>
      <c r="X1219" s="418">
        <f t="shared" ca="1" si="209"/>
        <v>31.619851847799271</v>
      </c>
      <c r="Y1219" s="418">
        <f t="shared" ca="1" si="201"/>
        <v>1</v>
      </c>
      <c r="Z1219" s="418">
        <f t="shared" ca="1" si="202"/>
        <v>5.6601353303493918</v>
      </c>
      <c r="AA1219" s="418">
        <f t="shared" ca="1" si="203"/>
        <v>9485.9555543397819</v>
      </c>
      <c r="AB1219" s="418">
        <f t="shared" ca="1" si="204"/>
        <v>9485.9555543397819</v>
      </c>
      <c r="AC1219" s="418">
        <f t="shared" ca="1" si="205"/>
        <v>1698.0405991048176</v>
      </c>
    </row>
    <row r="1220" spans="19:29">
      <c r="S1220" s="418">
        <f t="shared" si="206"/>
        <v>12.159999999999785</v>
      </c>
      <c r="T1220" s="418">
        <f t="shared" si="199"/>
        <v>0.69433550409301759</v>
      </c>
      <c r="U1220" s="418">
        <f t="shared" ca="1" si="200"/>
        <v>1</v>
      </c>
      <c r="V1220" s="418">
        <f t="shared" ca="1" si="207"/>
        <v>31.736292147418403</v>
      </c>
      <c r="W1220" s="418">
        <f t="shared" ca="1" si="208"/>
        <v>0</v>
      </c>
      <c r="X1220" s="418">
        <f t="shared" ca="1" si="209"/>
        <v>31.736292147418403</v>
      </c>
      <c r="Y1220" s="418">
        <f t="shared" ca="1" si="201"/>
        <v>1</v>
      </c>
      <c r="Z1220" s="418">
        <f t="shared" ca="1" si="202"/>
        <v>5.6431803695158127</v>
      </c>
      <c r="AA1220" s="418">
        <f t="shared" ca="1" si="203"/>
        <v>9520.8876442255205</v>
      </c>
      <c r="AB1220" s="418">
        <f t="shared" ca="1" si="204"/>
        <v>9520.8876442255205</v>
      </c>
      <c r="AC1220" s="418">
        <f t="shared" ca="1" si="205"/>
        <v>1692.9541108547437</v>
      </c>
    </row>
    <row r="1221" spans="19:29">
      <c r="S1221" s="418">
        <f t="shared" si="206"/>
        <v>12.169999999999785</v>
      </c>
      <c r="T1221" s="418">
        <f t="shared" ref="T1221:T1284" si="210">EXP(-S1221*$C$13)</f>
        <v>0.69412723468376303</v>
      </c>
      <c r="U1221" s="418">
        <f t="shared" ref="U1221:U1284" ca="1" si="211">EXP($C$11*_xlfn.NORM.INV(RAND(),0,1))</f>
        <v>1</v>
      </c>
      <c r="V1221" s="418">
        <f t="shared" ca="1" si="207"/>
        <v>31.853007264852732</v>
      </c>
      <c r="W1221" s="418">
        <f t="shared" ca="1" si="208"/>
        <v>0</v>
      </c>
      <c r="X1221" s="418">
        <f t="shared" ca="1" si="209"/>
        <v>31.853007264852732</v>
      </c>
      <c r="Y1221" s="418">
        <f t="shared" ref="Y1221:Y1284" ca="1" si="212">IF(OR(X1221&gt;$C$8,Y1220=1),1,0)</f>
        <v>1</v>
      </c>
      <c r="Z1221" s="418">
        <f t="shared" ref="Z1221:Z1284" ca="1" si="213">IF(Y1221=0,V1221,0)+IF(AND(Y1221=1,Y1220=0),V1221*$C$9,0)+IF(AND(Y1221=1,Y1220=1),Z1220*EXP($C$10*0.01),0)</f>
        <v>5.6262761973436506</v>
      </c>
      <c r="AA1221" s="418">
        <f t="shared" ref="AA1221:AA1284" ca="1" si="214">V1221*$C$12</f>
        <v>9555.9021794558194</v>
      </c>
      <c r="AB1221" s="418">
        <f t="shared" ref="AB1221:AB1284" ca="1" si="215">X1221*$C$12</f>
        <v>9555.9021794558194</v>
      </c>
      <c r="AC1221" s="418">
        <f t="shared" ref="AC1221:AC1284" ca="1" si="216">Z1221*$C$12</f>
        <v>1687.8828592030952</v>
      </c>
    </row>
    <row r="1222" spans="19:29">
      <c r="S1222" s="418">
        <f t="shared" ref="S1222:S1285" si="217">S1221+0.01</f>
        <v>12.179999999999785</v>
      </c>
      <c r="T1222" s="418">
        <f t="shared" si="210"/>
        <v>0.69391902774596015</v>
      </c>
      <c r="U1222" s="418">
        <f t="shared" ca="1" si="211"/>
        <v>1</v>
      </c>
      <c r="V1222" s="418">
        <f t="shared" ref="V1222:V1285" ca="1" si="218">V1221*U1221+$C$6*V1221*(1-V1221/IF($C$4&gt;0,$C$4,10000000))*0.01</f>
        <v>31.96999671485138</v>
      </c>
      <c r="W1222" s="418">
        <f t="shared" ref="W1222:W1285" ca="1" si="219">IF(OR(V1222&gt;$C$7,W1221=1),1,0)</f>
        <v>0</v>
      </c>
      <c r="X1222" s="418">
        <f t="shared" ref="X1222:X1285" ca="1" si="220">IF(W1222=0,V1222,0)+IF(AND(W1222=1,W1221=0),V1222*$C$9,0)+IF(AND(W1222=1,W1221=1),X1221*EXP($C$10*0.01*U1222),0)</f>
        <v>31.96999671485138</v>
      </c>
      <c r="Y1222" s="418">
        <f t="shared" ca="1" si="212"/>
        <v>1</v>
      </c>
      <c r="Z1222" s="418">
        <f t="shared" ca="1" si="213"/>
        <v>5.6094226616952421</v>
      </c>
      <c r="AA1222" s="418">
        <f t="shared" ca="1" si="214"/>
        <v>9590.999014455414</v>
      </c>
      <c r="AB1222" s="418">
        <f t="shared" ca="1" si="215"/>
        <v>9590.999014455414</v>
      </c>
      <c r="AC1222" s="418">
        <f t="shared" ca="1" si="216"/>
        <v>1682.8267985085727</v>
      </c>
    </row>
    <row r="1223" spans="19:29">
      <c r="S1223" s="418">
        <f t="shared" si="217"/>
        <v>12.189999999999785</v>
      </c>
      <c r="T1223" s="418">
        <f t="shared" si="210"/>
        <v>0.69371088326087027</v>
      </c>
      <c r="U1223" s="418">
        <f t="shared" ca="1" si="211"/>
        <v>1</v>
      </c>
      <c r="V1223" s="418">
        <f t="shared" ca="1" si="218"/>
        <v>32.087260003011153</v>
      </c>
      <c r="W1223" s="418">
        <f t="shared" ca="1" si="219"/>
        <v>0</v>
      </c>
      <c r="X1223" s="418">
        <f t="shared" ca="1" si="220"/>
        <v>32.087260003011153</v>
      </c>
      <c r="Y1223" s="418">
        <f t="shared" ca="1" si="212"/>
        <v>1</v>
      </c>
      <c r="Z1223" s="418">
        <f t="shared" ca="1" si="213"/>
        <v>5.5926196108886526</v>
      </c>
      <c r="AA1223" s="418">
        <f t="shared" ca="1" si="214"/>
        <v>9626.1780009033464</v>
      </c>
      <c r="AB1223" s="418">
        <f t="shared" ca="1" si="215"/>
        <v>9626.1780009033464</v>
      </c>
      <c r="AC1223" s="418">
        <f t="shared" ca="1" si="216"/>
        <v>1677.7858832665959</v>
      </c>
    </row>
    <row r="1224" spans="19:29">
      <c r="S1224" s="418">
        <f t="shared" si="217"/>
        <v>12.199999999999784</v>
      </c>
      <c r="T1224" s="418">
        <f t="shared" si="210"/>
        <v>0.69350280120976027</v>
      </c>
      <c r="U1224" s="418">
        <f t="shared" ca="1" si="211"/>
        <v>1</v>
      </c>
      <c r="V1224" s="418">
        <f t="shared" ca="1" si="218"/>
        <v>32.204796625755343</v>
      </c>
      <c r="W1224" s="418">
        <f t="shared" ca="1" si="219"/>
        <v>0</v>
      </c>
      <c r="X1224" s="418">
        <f t="shared" ca="1" si="220"/>
        <v>32.204796625755343</v>
      </c>
      <c r="Y1224" s="418">
        <f t="shared" ca="1" si="212"/>
        <v>1</v>
      </c>
      <c r="Z1224" s="418">
        <f t="shared" ca="1" si="213"/>
        <v>5.5758668936963112</v>
      </c>
      <c r="AA1224" s="418">
        <f t="shared" ca="1" si="214"/>
        <v>9661.4389877266021</v>
      </c>
      <c r="AB1224" s="418">
        <f t="shared" ca="1" si="215"/>
        <v>9661.4389877266021</v>
      </c>
      <c r="AC1224" s="418">
        <f t="shared" ca="1" si="216"/>
        <v>1672.7600681088934</v>
      </c>
    </row>
    <row r="1225" spans="19:29">
      <c r="S1225" s="418">
        <f t="shared" si="217"/>
        <v>12.209999999999784</v>
      </c>
      <c r="T1225" s="418">
        <f t="shared" si="210"/>
        <v>0.6932947815739029</v>
      </c>
      <c r="U1225" s="418">
        <f t="shared" ca="1" si="211"/>
        <v>1</v>
      </c>
      <c r="V1225" s="418">
        <f t="shared" ca="1" si="218"/>
        <v>32.322606070313022</v>
      </c>
      <c r="W1225" s="418">
        <f t="shared" ca="1" si="219"/>
        <v>0</v>
      </c>
      <c r="X1225" s="418">
        <f t="shared" ca="1" si="220"/>
        <v>32.322606070313022</v>
      </c>
      <c r="Y1225" s="418">
        <f t="shared" ca="1" si="212"/>
        <v>1</v>
      </c>
      <c r="Z1225" s="418">
        <f t="shared" ca="1" si="213"/>
        <v>5.5591643593436499</v>
      </c>
      <c r="AA1225" s="418">
        <f t="shared" ca="1" si="214"/>
        <v>9696.7818210939058</v>
      </c>
      <c r="AB1225" s="418">
        <f t="shared" ca="1" si="215"/>
        <v>9696.7818210939058</v>
      </c>
      <c r="AC1225" s="418">
        <f t="shared" ca="1" si="216"/>
        <v>1667.749307803095</v>
      </c>
    </row>
    <row r="1226" spans="19:29">
      <c r="S1226" s="418">
        <f t="shared" si="217"/>
        <v>12.219999999999784</v>
      </c>
      <c r="T1226" s="418">
        <f t="shared" si="210"/>
        <v>0.69308682433457625</v>
      </c>
      <c r="U1226" s="418">
        <f t="shared" ca="1" si="211"/>
        <v>1</v>
      </c>
      <c r="V1226" s="418">
        <f t="shared" ca="1" si="218"/>
        <v>32.44068781469889</v>
      </c>
      <c r="W1226" s="418">
        <f t="shared" ca="1" si="219"/>
        <v>0</v>
      </c>
      <c r="X1226" s="418">
        <f t="shared" ca="1" si="220"/>
        <v>32.44068781469889</v>
      </c>
      <c r="Y1226" s="418">
        <f t="shared" ca="1" si="212"/>
        <v>1</v>
      </c>
      <c r="Z1226" s="418">
        <f t="shared" ca="1" si="213"/>
        <v>5.5425118575077477</v>
      </c>
      <c r="AA1226" s="418">
        <f t="shared" ca="1" si="214"/>
        <v>9732.2063444096675</v>
      </c>
      <c r="AB1226" s="418">
        <f t="shared" ca="1" si="215"/>
        <v>9732.2063444096675</v>
      </c>
      <c r="AC1226" s="418">
        <f t="shared" ca="1" si="216"/>
        <v>1662.7535572523243</v>
      </c>
    </row>
    <row r="1227" spans="19:29">
      <c r="S1227" s="418">
        <f t="shared" si="217"/>
        <v>12.229999999999784</v>
      </c>
      <c r="T1227" s="418">
        <f t="shared" si="210"/>
        <v>0.69287892947306429</v>
      </c>
      <c r="U1227" s="418">
        <f t="shared" ca="1" si="211"/>
        <v>1</v>
      </c>
      <c r="V1227" s="418">
        <f t="shared" ca="1" si="218"/>
        <v>32.559041327693606</v>
      </c>
      <c r="W1227" s="418">
        <f t="shared" ca="1" si="219"/>
        <v>0</v>
      </c>
      <c r="X1227" s="418">
        <f t="shared" ca="1" si="220"/>
        <v>32.559041327693606</v>
      </c>
      <c r="Y1227" s="418">
        <f t="shared" ca="1" si="212"/>
        <v>1</v>
      </c>
      <c r="Z1227" s="418">
        <f t="shared" ca="1" si="213"/>
        <v>5.5259092383159745</v>
      </c>
      <c r="AA1227" s="418">
        <f t="shared" ca="1" si="214"/>
        <v>9767.7123983080819</v>
      </c>
      <c r="AB1227" s="418">
        <f t="shared" ca="1" si="215"/>
        <v>9767.7123983080819</v>
      </c>
      <c r="AC1227" s="418">
        <f t="shared" ca="1" si="216"/>
        <v>1657.7727714947923</v>
      </c>
    </row>
    <row r="1228" spans="19:29">
      <c r="S1228" s="418">
        <f t="shared" si="217"/>
        <v>12.239999999999783</v>
      </c>
      <c r="T1228" s="418">
        <f t="shared" si="210"/>
        <v>0.69267109697065654</v>
      </c>
      <c r="U1228" s="418">
        <f t="shared" ca="1" si="211"/>
        <v>1</v>
      </c>
      <c r="V1228" s="418">
        <f t="shared" ca="1" si="218"/>
        <v>32.677666068824635</v>
      </c>
      <c r="W1228" s="418">
        <f t="shared" ca="1" si="219"/>
        <v>0</v>
      </c>
      <c r="X1228" s="418">
        <f t="shared" ca="1" si="220"/>
        <v>32.677666068824635</v>
      </c>
      <c r="Y1228" s="418">
        <f t="shared" ca="1" si="212"/>
        <v>1</v>
      </c>
      <c r="Z1228" s="418">
        <f t="shared" ca="1" si="213"/>
        <v>5.5093563523446463</v>
      </c>
      <c r="AA1228" s="418">
        <f t="shared" ca="1" si="214"/>
        <v>9803.2998206473912</v>
      </c>
      <c r="AB1228" s="418">
        <f t="shared" ca="1" si="215"/>
        <v>9803.2998206473912</v>
      </c>
      <c r="AC1228" s="418">
        <f t="shared" ca="1" si="216"/>
        <v>1652.8069057033938</v>
      </c>
    </row>
    <row r="1229" spans="19:29">
      <c r="S1229" s="418">
        <f t="shared" si="217"/>
        <v>12.249999999999783</v>
      </c>
      <c r="T1229" s="418">
        <f t="shared" si="210"/>
        <v>0.69246332680864786</v>
      </c>
      <c r="U1229" s="418">
        <f t="shared" ca="1" si="211"/>
        <v>1</v>
      </c>
      <c r="V1229" s="418">
        <f t="shared" ca="1" si="218"/>
        <v>32.796561488347692</v>
      </c>
      <c r="W1229" s="418">
        <f t="shared" ca="1" si="219"/>
        <v>0</v>
      </c>
      <c r="X1229" s="418">
        <f t="shared" ca="1" si="220"/>
        <v>32.796561488347692</v>
      </c>
      <c r="Y1229" s="418">
        <f t="shared" ca="1" si="212"/>
        <v>1</v>
      </c>
      <c r="Z1229" s="418">
        <f t="shared" ca="1" si="213"/>
        <v>5.4928530506176774</v>
      </c>
      <c r="AA1229" s="418">
        <f t="shared" ca="1" si="214"/>
        <v>9838.9684465043083</v>
      </c>
      <c r="AB1229" s="418">
        <f t="shared" ca="1" si="215"/>
        <v>9838.9684465043083</v>
      </c>
      <c r="AC1229" s="418">
        <f t="shared" ca="1" si="216"/>
        <v>1647.8559151853033</v>
      </c>
    </row>
    <row r="1230" spans="19:29">
      <c r="S1230" s="418">
        <f t="shared" si="217"/>
        <v>12.259999999999783</v>
      </c>
      <c r="T1230" s="418">
        <f t="shared" si="210"/>
        <v>0.6922556189683392</v>
      </c>
      <c r="U1230" s="418">
        <f t="shared" ca="1" si="211"/>
        <v>1</v>
      </c>
      <c r="V1230" s="418">
        <f t="shared" ca="1" si="218"/>
        <v>32.915727027228641</v>
      </c>
      <c r="W1230" s="418">
        <f t="shared" ca="1" si="219"/>
        <v>0</v>
      </c>
      <c r="X1230" s="418">
        <f t="shared" ca="1" si="220"/>
        <v>32.915727027228641</v>
      </c>
      <c r="Y1230" s="418">
        <f t="shared" ca="1" si="212"/>
        <v>1</v>
      </c>
      <c r="Z1230" s="418">
        <f t="shared" ca="1" si="213"/>
        <v>5.4763991846052411</v>
      </c>
      <c r="AA1230" s="418">
        <f t="shared" ca="1" si="214"/>
        <v>9874.7181081685922</v>
      </c>
      <c r="AB1230" s="418">
        <f t="shared" ca="1" si="215"/>
        <v>9874.7181081685922</v>
      </c>
      <c r="AC1230" s="418">
        <f t="shared" ca="1" si="216"/>
        <v>1642.9197553815723</v>
      </c>
    </row>
    <row r="1231" spans="19:29">
      <c r="S1231" s="418">
        <f t="shared" si="217"/>
        <v>12.269999999999783</v>
      </c>
      <c r="T1231" s="418">
        <f t="shared" si="210"/>
        <v>0.69204797343103663</v>
      </c>
      <c r="U1231" s="418">
        <f t="shared" ca="1" si="211"/>
        <v>1</v>
      </c>
      <c r="V1231" s="418">
        <f t="shared" ca="1" si="218"/>
        <v>33.035162117125992</v>
      </c>
      <c r="W1231" s="418">
        <f t="shared" ca="1" si="219"/>
        <v>0</v>
      </c>
      <c r="X1231" s="418">
        <f t="shared" ca="1" si="220"/>
        <v>33.035162117125992</v>
      </c>
      <c r="Y1231" s="418">
        <f t="shared" ca="1" si="212"/>
        <v>1</v>
      </c>
      <c r="Z1231" s="418">
        <f t="shared" ca="1" si="213"/>
        <v>5.4599946062224314</v>
      </c>
      <c r="AA1231" s="418">
        <f t="shared" ca="1" si="214"/>
        <v>9910.5486351377986</v>
      </c>
      <c r="AB1231" s="418">
        <f t="shared" ca="1" si="215"/>
        <v>9910.5486351377986</v>
      </c>
      <c r="AC1231" s="418">
        <f t="shared" ca="1" si="216"/>
        <v>1637.9983818667295</v>
      </c>
    </row>
    <row r="1232" spans="19:29">
      <c r="S1232" s="418">
        <f t="shared" si="217"/>
        <v>12.279999999999783</v>
      </c>
      <c r="T1232" s="418">
        <f t="shared" si="210"/>
        <v>0.6918403901780521</v>
      </c>
      <c r="U1232" s="418">
        <f t="shared" ca="1" si="211"/>
        <v>1</v>
      </c>
      <c r="V1232" s="418">
        <f t="shared" ca="1" si="218"/>
        <v>33.154866180373922</v>
      </c>
      <c r="W1232" s="418">
        <f t="shared" ca="1" si="219"/>
        <v>0</v>
      </c>
      <c r="X1232" s="418">
        <f t="shared" ca="1" si="220"/>
        <v>33.154866180373922</v>
      </c>
      <c r="Y1232" s="418">
        <f t="shared" ca="1" si="212"/>
        <v>1</v>
      </c>
      <c r="Z1232" s="418">
        <f t="shared" ca="1" si="213"/>
        <v>5.443639167827933</v>
      </c>
      <c r="AA1232" s="418">
        <f t="shared" ca="1" si="214"/>
        <v>9946.4598541121759</v>
      </c>
      <c r="AB1232" s="418">
        <f t="shared" ca="1" si="215"/>
        <v>9946.4598541121759</v>
      </c>
      <c r="AC1232" s="418">
        <f t="shared" ca="1" si="216"/>
        <v>1633.0917503483799</v>
      </c>
    </row>
    <row r="1233" spans="19:29">
      <c r="S1233" s="418">
        <f t="shared" si="217"/>
        <v>12.289999999999782</v>
      </c>
      <c r="T1233" s="418">
        <f t="shared" si="210"/>
        <v>0.69163286919070321</v>
      </c>
      <c r="U1233" s="418">
        <f t="shared" ca="1" si="211"/>
        <v>1</v>
      </c>
      <c r="V1233" s="418">
        <f t="shared" ca="1" si="218"/>
        <v>33.274838629965856</v>
      </c>
      <c r="W1233" s="418">
        <f t="shared" ca="1" si="219"/>
        <v>0</v>
      </c>
      <c r="X1233" s="418">
        <f t="shared" ca="1" si="220"/>
        <v>33.274838629965856</v>
      </c>
      <c r="Y1233" s="418">
        <f t="shared" ca="1" si="212"/>
        <v>1</v>
      </c>
      <c r="Z1233" s="418">
        <f t="shared" ca="1" si="213"/>
        <v>5.4273327222226895</v>
      </c>
      <c r="AA1233" s="418">
        <f t="shared" ca="1" si="214"/>
        <v>9982.4515889897575</v>
      </c>
      <c r="AB1233" s="418">
        <f t="shared" ca="1" si="215"/>
        <v>9982.4515889897575</v>
      </c>
      <c r="AC1233" s="418">
        <f t="shared" ca="1" si="216"/>
        <v>1628.1998166668068</v>
      </c>
    </row>
    <row r="1234" spans="19:29">
      <c r="S1234" s="418">
        <f t="shared" si="217"/>
        <v>12.299999999999782</v>
      </c>
      <c r="T1234" s="418">
        <f t="shared" si="210"/>
        <v>0.69142541045031303</v>
      </c>
      <c r="U1234" s="418">
        <f t="shared" ca="1" si="211"/>
        <v>1</v>
      </c>
      <c r="V1234" s="418">
        <f t="shared" ca="1" si="218"/>
        <v>33.395078869538594</v>
      </c>
      <c r="W1234" s="418">
        <f t="shared" ca="1" si="219"/>
        <v>0</v>
      </c>
      <c r="X1234" s="418">
        <f t="shared" ca="1" si="220"/>
        <v>33.395078869538594</v>
      </c>
      <c r="Y1234" s="418">
        <f t="shared" ca="1" si="212"/>
        <v>1</v>
      </c>
      <c r="Z1234" s="418">
        <f t="shared" ca="1" si="213"/>
        <v>5.4110751226485805</v>
      </c>
      <c r="AA1234" s="418">
        <f t="shared" ca="1" si="214"/>
        <v>10018.523660861578</v>
      </c>
      <c r="AB1234" s="418">
        <f t="shared" ca="1" si="215"/>
        <v>10018.523660861578</v>
      </c>
      <c r="AC1234" s="418">
        <f t="shared" ca="1" si="216"/>
        <v>1623.322536794574</v>
      </c>
    </row>
    <row r="1235" spans="19:29">
      <c r="S1235" s="418">
        <f t="shared" si="217"/>
        <v>12.309999999999782</v>
      </c>
      <c r="T1235" s="418">
        <f t="shared" si="210"/>
        <v>0.69121801393821025</v>
      </c>
      <c r="U1235" s="418">
        <f t="shared" ca="1" si="211"/>
        <v>1</v>
      </c>
      <c r="V1235" s="418">
        <f t="shared" ca="1" si="218"/>
        <v>33.515586293357011</v>
      </c>
      <c r="W1235" s="418">
        <f t="shared" ca="1" si="219"/>
        <v>0</v>
      </c>
      <c r="X1235" s="418">
        <f t="shared" ca="1" si="220"/>
        <v>33.515586293357011</v>
      </c>
      <c r="Y1235" s="418">
        <f t="shared" ca="1" si="212"/>
        <v>1</v>
      </c>
      <c r="Z1235" s="418">
        <f t="shared" ca="1" si="213"/>
        <v>5.3948662227871003</v>
      </c>
      <c r="AA1235" s="418">
        <f t="shared" ca="1" si="214"/>
        <v>10054.675888007103</v>
      </c>
      <c r="AB1235" s="418">
        <f t="shared" ca="1" si="215"/>
        <v>10054.675888007103</v>
      </c>
      <c r="AC1235" s="418">
        <f t="shared" ca="1" si="216"/>
        <v>1618.45986683613</v>
      </c>
    </row>
    <row r="1236" spans="19:29">
      <c r="S1236" s="418">
        <f t="shared" si="217"/>
        <v>12.319999999999782</v>
      </c>
      <c r="T1236" s="418">
        <f t="shared" si="210"/>
        <v>0.69101067963572915</v>
      </c>
      <c r="U1236" s="418">
        <f t="shared" ca="1" si="211"/>
        <v>1</v>
      </c>
      <c r="V1236" s="418">
        <f t="shared" ca="1" si="218"/>
        <v>33.636360286299315</v>
      </c>
      <c r="W1236" s="418">
        <f t="shared" ca="1" si="219"/>
        <v>0</v>
      </c>
      <c r="X1236" s="418">
        <f t="shared" ca="1" si="220"/>
        <v>33.636360286299315</v>
      </c>
      <c r="Y1236" s="418">
        <f t="shared" ca="1" si="212"/>
        <v>1</v>
      </c>
      <c r="Z1236" s="418">
        <f t="shared" ca="1" si="213"/>
        <v>5.3787058767580405</v>
      </c>
      <c r="AA1236" s="418">
        <f t="shared" ca="1" si="214"/>
        <v>10090.908085889794</v>
      </c>
      <c r="AB1236" s="418">
        <f t="shared" ca="1" si="215"/>
        <v>10090.908085889794</v>
      </c>
      <c r="AC1236" s="418">
        <f t="shared" ca="1" si="216"/>
        <v>1613.6117630274121</v>
      </c>
    </row>
    <row r="1237" spans="19:29">
      <c r="S1237" s="418">
        <f t="shared" si="217"/>
        <v>12.329999999999782</v>
      </c>
      <c r="T1237" s="418">
        <f t="shared" si="210"/>
        <v>0.69080340752420966</v>
      </c>
      <c r="U1237" s="418">
        <f t="shared" ca="1" si="211"/>
        <v>1</v>
      </c>
      <c r="V1237" s="418">
        <f t="shared" ca="1" si="218"/>
        <v>33.757400223842907</v>
      </c>
      <c r="W1237" s="418">
        <f t="shared" ca="1" si="219"/>
        <v>0</v>
      </c>
      <c r="X1237" s="418">
        <f t="shared" ca="1" si="220"/>
        <v>33.757400223842907</v>
      </c>
      <c r="Y1237" s="418">
        <f t="shared" ca="1" si="212"/>
        <v>1</v>
      </c>
      <c r="Z1237" s="418">
        <f t="shared" ca="1" si="213"/>
        <v>5.3625939391181774</v>
      </c>
      <c r="AA1237" s="418">
        <f t="shared" ca="1" si="214"/>
        <v>10127.220067152872</v>
      </c>
      <c r="AB1237" s="418">
        <f t="shared" ca="1" si="215"/>
        <v>10127.220067152872</v>
      </c>
      <c r="AC1237" s="418">
        <f t="shared" ca="1" si="216"/>
        <v>1608.7781817354532</v>
      </c>
    </row>
    <row r="1238" spans="19:29">
      <c r="S1238" s="418">
        <f t="shared" si="217"/>
        <v>12.339999999999781</v>
      </c>
      <c r="T1238" s="418">
        <f t="shared" si="210"/>
        <v>0.69059619758499746</v>
      </c>
      <c r="U1238" s="418">
        <f t="shared" ca="1" si="211"/>
        <v>1</v>
      </c>
      <c r="V1238" s="418">
        <f t="shared" ca="1" si="218"/>
        <v>33.878705472050761</v>
      </c>
      <c r="W1238" s="418">
        <f t="shared" ca="1" si="219"/>
        <v>0</v>
      </c>
      <c r="X1238" s="418">
        <f t="shared" ca="1" si="220"/>
        <v>33.878705472050761</v>
      </c>
      <c r="Y1238" s="418">
        <f t="shared" ca="1" si="212"/>
        <v>1</v>
      </c>
      <c r="Z1238" s="418">
        <f t="shared" ca="1" si="213"/>
        <v>5.3465302648599646</v>
      </c>
      <c r="AA1238" s="418">
        <f t="shared" ca="1" si="214"/>
        <v>10163.611641615229</v>
      </c>
      <c r="AB1238" s="418">
        <f t="shared" ca="1" si="215"/>
        <v>10163.611641615229</v>
      </c>
      <c r="AC1238" s="418">
        <f t="shared" ca="1" si="216"/>
        <v>1603.9590794579894</v>
      </c>
    </row>
    <row r="1239" spans="19:29">
      <c r="S1239" s="418">
        <f t="shared" si="217"/>
        <v>12.349999999999781</v>
      </c>
      <c r="T1239" s="418">
        <f t="shared" si="210"/>
        <v>0.69038904979944338</v>
      </c>
      <c r="U1239" s="418">
        <f t="shared" ca="1" si="211"/>
        <v>1</v>
      </c>
      <c r="V1239" s="418">
        <f t="shared" ca="1" si="218"/>
        <v>34.000275387558432</v>
      </c>
      <c r="W1239" s="418">
        <f t="shared" ca="1" si="219"/>
        <v>0</v>
      </c>
      <c r="X1239" s="418">
        <f t="shared" ca="1" si="220"/>
        <v>34.000275387558432</v>
      </c>
      <c r="Y1239" s="418">
        <f t="shared" ca="1" si="212"/>
        <v>1</v>
      </c>
      <c r="Z1239" s="418">
        <f t="shared" ca="1" si="213"/>
        <v>5.3305147094102239</v>
      </c>
      <c r="AA1239" s="418">
        <f t="shared" ca="1" si="214"/>
        <v>10200.082616267529</v>
      </c>
      <c r="AB1239" s="418">
        <f t="shared" ca="1" si="215"/>
        <v>10200.082616267529</v>
      </c>
      <c r="AC1239" s="418">
        <f t="shared" ca="1" si="216"/>
        <v>1599.1544128230671</v>
      </c>
    </row>
    <row r="1240" spans="19:29">
      <c r="S1240" s="418">
        <f t="shared" si="217"/>
        <v>12.359999999999781</v>
      </c>
      <c r="T1240" s="418">
        <f t="shared" si="210"/>
        <v>0.6901819641489042</v>
      </c>
      <c r="U1240" s="418">
        <f t="shared" ca="1" si="211"/>
        <v>1</v>
      </c>
      <c r="V1240" s="418">
        <f t="shared" ca="1" si="218"/>
        <v>34.122109317561652</v>
      </c>
      <c r="W1240" s="418">
        <f t="shared" ca="1" si="219"/>
        <v>0</v>
      </c>
      <c r="X1240" s="418">
        <f t="shared" ca="1" si="220"/>
        <v>34.122109317561652</v>
      </c>
      <c r="Y1240" s="418">
        <f t="shared" ca="1" si="212"/>
        <v>1</v>
      </c>
      <c r="Z1240" s="418">
        <f t="shared" ca="1" si="213"/>
        <v>5.314547128628849</v>
      </c>
      <c r="AA1240" s="418">
        <f t="shared" ca="1" si="214"/>
        <v>10236.632795268495</v>
      </c>
      <c r="AB1240" s="418">
        <f t="shared" ca="1" si="215"/>
        <v>10236.632795268495</v>
      </c>
      <c r="AC1240" s="418">
        <f t="shared" ca="1" si="216"/>
        <v>1594.3641385886547</v>
      </c>
    </row>
    <row r="1241" spans="19:29">
      <c r="S1241" s="418">
        <f t="shared" si="217"/>
        <v>12.369999999999781</v>
      </c>
      <c r="T1241" s="418">
        <f t="shared" si="210"/>
        <v>0.6899749406147424</v>
      </c>
      <c r="U1241" s="418">
        <f t="shared" ca="1" si="211"/>
        <v>1</v>
      </c>
      <c r="V1241" s="418">
        <f t="shared" ca="1" si="218"/>
        <v>34.244206599804478</v>
      </c>
      <c r="W1241" s="418">
        <f t="shared" ca="1" si="219"/>
        <v>0</v>
      </c>
      <c r="X1241" s="418">
        <f t="shared" ca="1" si="220"/>
        <v>34.244206599804478</v>
      </c>
      <c r="Y1241" s="418">
        <f t="shared" ca="1" si="212"/>
        <v>1</v>
      </c>
      <c r="Z1241" s="418">
        <f t="shared" ca="1" si="213"/>
        <v>5.2986273788075051</v>
      </c>
      <c r="AA1241" s="418">
        <f t="shared" ca="1" si="214"/>
        <v>10273.261979941344</v>
      </c>
      <c r="AB1241" s="418">
        <f t="shared" ca="1" si="215"/>
        <v>10273.261979941344</v>
      </c>
      <c r="AC1241" s="418">
        <f t="shared" ca="1" si="216"/>
        <v>1589.5882136422515</v>
      </c>
    </row>
    <row r="1242" spans="19:29">
      <c r="S1242" s="418">
        <f t="shared" si="217"/>
        <v>12.379999999999781</v>
      </c>
      <c r="T1242" s="418">
        <f t="shared" si="210"/>
        <v>0.68976797917832566</v>
      </c>
      <c r="U1242" s="418">
        <f t="shared" ca="1" si="211"/>
        <v>1</v>
      </c>
      <c r="V1242" s="418">
        <f t="shared" ca="1" si="218"/>
        <v>34.366566562568082</v>
      </c>
      <c r="W1242" s="418">
        <f t="shared" ca="1" si="219"/>
        <v>0</v>
      </c>
      <c r="X1242" s="418">
        <f t="shared" ca="1" si="220"/>
        <v>34.366566562568082</v>
      </c>
      <c r="Y1242" s="418">
        <f t="shared" ca="1" si="212"/>
        <v>1</v>
      </c>
      <c r="Z1242" s="418">
        <f t="shared" ca="1" si="213"/>
        <v>5.2827553166683359</v>
      </c>
      <c r="AA1242" s="418">
        <f t="shared" ca="1" si="214"/>
        <v>10309.969968770425</v>
      </c>
      <c r="AB1242" s="418">
        <f t="shared" ca="1" si="215"/>
        <v>10309.969968770425</v>
      </c>
      <c r="AC1242" s="418">
        <f t="shared" ca="1" si="216"/>
        <v>1584.8265950005007</v>
      </c>
    </row>
    <row r="1243" spans="19:29">
      <c r="S1243" s="418">
        <f t="shared" si="217"/>
        <v>12.38999999999978</v>
      </c>
      <c r="T1243" s="418">
        <f t="shared" si="210"/>
        <v>0.68956107982102754</v>
      </c>
      <c r="U1243" s="418">
        <f t="shared" ca="1" si="211"/>
        <v>1</v>
      </c>
      <c r="V1243" s="418">
        <f t="shared" ca="1" si="218"/>
        <v>34.489188524660115</v>
      </c>
      <c r="W1243" s="418">
        <f t="shared" ca="1" si="219"/>
        <v>0</v>
      </c>
      <c r="X1243" s="418">
        <f t="shared" ca="1" si="220"/>
        <v>34.489188524660115</v>
      </c>
      <c r="Y1243" s="418">
        <f t="shared" ca="1" si="212"/>
        <v>1</v>
      </c>
      <c r="Z1243" s="418">
        <f t="shared" ca="1" si="213"/>
        <v>5.2669307993626759</v>
      </c>
      <c r="AA1243" s="418">
        <f t="shared" ca="1" si="214"/>
        <v>10346.756557398034</v>
      </c>
      <c r="AB1243" s="418">
        <f t="shared" ca="1" si="215"/>
        <v>10346.756557398034</v>
      </c>
      <c r="AC1243" s="418">
        <f t="shared" ca="1" si="216"/>
        <v>1580.0792398088029</v>
      </c>
    </row>
    <row r="1244" spans="19:29">
      <c r="S1244" s="418">
        <f t="shared" si="217"/>
        <v>12.39999999999978</v>
      </c>
      <c r="T1244" s="418">
        <f t="shared" si="210"/>
        <v>0.68935424252422695</v>
      </c>
      <c r="U1244" s="418">
        <f t="shared" ca="1" si="211"/>
        <v>1</v>
      </c>
      <c r="V1244" s="418">
        <f t="shared" ca="1" si="218"/>
        <v>34.612071795404681</v>
      </c>
      <c r="W1244" s="418">
        <f t="shared" ca="1" si="219"/>
        <v>0</v>
      </c>
      <c r="X1244" s="418">
        <f t="shared" ca="1" si="220"/>
        <v>34.612071795404681</v>
      </c>
      <c r="Y1244" s="418">
        <f t="shared" ca="1" si="212"/>
        <v>1</v>
      </c>
      <c r="Z1244" s="418">
        <f t="shared" ca="1" si="213"/>
        <v>5.2511536844697622</v>
      </c>
      <c r="AA1244" s="418">
        <f t="shared" ca="1" si="214"/>
        <v>10383.621538621404</v>
      </c>
      <c r="AB1244" s="418">
        <f t="shared" ca="1" si="215"/>
        <v>10383.621538621404</v>
      </c>
      <c r="AC1244" s="418">
        <f t="shared" ca="1" si="216"/>
        <v>1575.3461053409287</v>
      </c>
    </row>
    <row r="1245" spans="19:29">
      <c r="S1245" s="418">
        <f t="shared" si="217"/>
        <v>12.40999999999978</v>
      </c>
      <c r="T1245" s="418">
        <f t="shared" si="210"/>
        <v>0.68914746726930876</v>
      </c>
      <c r="U1245" s="418">
        <f t="shared" ca="1" si="211"/>
        <v>1</v>
      </c>
      <c r="V1245" s="418">
        <f t="shared" ca="1" si="218"/>
        <v>34.735215674632947</v>
      </c>
      <c r="W1245" s="418">
        <f t="shared" ca="1" si="219"/>
        <v>0</v>
      </c>
      <c r="X1245" s="418">
        <f t="shared" ca="1" si="220"/>
        <v>34.735215674632947</v>
      </c>
      <c r="Y1245" s="418">
        <f t="shared" ca="1" si="212"/>
        <v>1</v>
      </c>
      <c r="Z1245" s="418">
        <f t="shared" ca="1" si="213"/>
        <v>5.2354238299954536</v>
      </c>
      <c r="AA1245" s="418">
        <f t="shared" ca="1" si="214"/>
        <v>10420.564702389884</v>
      </c>
      <c r="AB1245" s="418">
        <f t="shared" ca="1" si="215"/>
        <v>10420.564702389884</v>
      </c>
      <c r="AC1245" s="418">
        <f t="shared" ca="1" si="216"/>
        <v>1570.6271489986361</v>
      </c>
    </row>
    <row r="1246" spans="19:29">
      <c r="S1246" s="418">
        <f t="shared" si="217"/>
        <v>12.41999999999978</v>
      </c>
      <c r="T1246" s="418">
        <f t="shared" si="210"/>
        <v>0.68894075403766308</v>
      </c>
      <c r="U1246" s="418">
        <f t="shared" ca="1" si="211"/>
        <v>1</v>
      </c>
      <c r="V1246" s="418">
        <f t="shared" ca="1" si="218"/>
        <v>34.858619452674311</v>
      </c>
      <c r="W1246" s="418">
        <f t="shared" ca="1" si="219"/>
        <v>0</v>
      </c>
      <c r="X1246" s="418">
        <f t="shared" ca="1" si="220"/>
        <v>34.858619452674311</v>
      </c>
      <c r="Y1246" s="418">
        <f t="shared" ca="1" si="212"/>
        <v>1</v>
      </c>
      <c r="Z1246" s="418">
        <f t="shared" ca="1" si="213"/>
        <v>5.2197410943709537</v>
      </c>
      <c r="AA1246" s="418">
        <f t="shared" ca="1" si="214"/>
        <v>10457.585835802294</v>
      </c>
      <c r="AB1246" s="418">
        <f t="shared" ca="1" si="215"/>
        <v>10457.585835802294</v>
      </c>
      <c r="AC1246" s="418">
        <f t="shared" ca="1" si="216"/>
        <v>1565.922328311286</v>
      </c>
    </row>
    <row r="1247" spans="19:29">
      <c r="S1247" s="418">
        <f t="shared" si="217"/>
        <v>12.429999999999779</v>
      </c>
      <c r="T1247" s="418">
        <f t="shared" si="210"/>
        <v>0.6887341028106857</v>
      </c>
      <c r="U1247" s="418">
        <f t="shared" ca="1" si="211"/>
        <v>1</v>
      </c>
      <c r="V1247" s="418">
        <f t="shared" ca="1" si="218"/>
        <v>34.982282410348255</v>
      </c>
      <c r="W1247" s="418">
        <f t="shared" ca="1" si="219"/>
        <v>0</v>
      </c>
      <c r="X1247" s="418">
        <f t="shared" ca="1" si="220"/>
        <v>34.982282410348255</v>
      </c>
      <c r="Y1247" s="418">
        <f t="shared" ca="1" si="212"/>
        <v>1</v>
      </c>
      <c r="Z1247" s="418">
        <f t="shared" ca="1" si="213"/>
        <v>5.2041053364515371</v>
      </c>
      <c r="AA1247" s="418">
        <f t="shared" ca="1" si="214"/>
        <v>10494.684723104476</v>
      </c>
      <c r="AB1247" s="418">
        <f t="shared" ca="1" si="215"/>
        <v>10494.684723104476</v>
      </c>
      <c r="AC1247" s="418">
        <f t="shared" ca="1" si="216"/>
        <v>1561.2316009354611</v>
      </c>
    </row>
    <row r="1248" spans="19:29">
      <c r="S1248" s="418">
        <f t="shared" si="217"/>
        <v>12.439999999999779</v>
      </c>
      <c r="T1248" s="418">
        <f t="shared" si="210"/>
        <v>0.68852751356977804</v>
      </c>
      <c r="U1248" s="418">
        <f t="shared" ca="1" si="211"/>
        <v>1</v>
      </c>
      <c r="V1248" s="418">
        <f t="shared" ca="1" si="218"/>
        <v>35.106203818956772</v>
      </c>
      <c r="W1248" s="418">
        <f t="shared" ca="1" si="219"/>
        <v>0</v>
      </c>
      <c r="X1248" s="418">
        <f t="shared" ca="1" si="220"/>
        <v>35.106203818956772</v>
      </c>
      <c r="Y1248" s="418">
        <f t="shared" ca="1" si="212"/>
        <v>1</v>
      </c>
      <c r="Z1248" s="418">
        <f t="shared" ca="1" si="213"/>
        <v>5.1885164155152763</v>
      </c>
      <c r="AA1248" s="418">
        <f t="shared" ca="1" si="214"/>
        <v>10531.861145687031</v>
      </c>
      <c r="AB1248" s="418">
        <f t="shared" ca="1" si="215"/>
        <v>10531.861145687031</v>
      </c>
      <c r="AC1248" s="418">
        <f t="shared" ca="1" si="216"/>
        <v>1556.5549246545829</v>
      </c>
    </row>
    <row r="1249" spans="19:29">
      <c r="S1249" s="418">
        <f t="shared" si="217"/>
        <v>12.449999999999779</v>
      </c>
      <c r="T1249" s="418">
        <f t="shared" si="210"/>
        <v>0.68832098629634708</v>
      </c>
      <c r="U1249" s="418">
        <f t="shared" ca="1" si="211"/>
        <v>1</v>
      </c>
      <c r="V1249" s="418">
        <f t="shared" ca="1" si="218"/>
        <v>35.230382940277465</v>
      </c>
      <c r="W1249" s="418">
        <f t="shared" ca="1" si="219"/>
        <v>0</v>
      </c>
      <c r="X1249" s="418">
        <f t="shared" ca="1" si="220"/>
        <v>35.230382940277465</v>
      </c>
      <c r="Y1249" s="418">
        <f t="shared" ca="1" si="212"/>
        <v>1</v>
      </c>
      <c r="Z1249" s="418">
        <f t="shared" ca="1" si="213"/>
        <v>5.172974191261777</v>
      </c>
      <c r="AA1249" s="418">
        <f t="shared" ca="1" si="214"/>
        <v>10569.11488208324</v>
      </c>
      <c r="AB1249" s="418">
        <f t="shared" ca="1" si="215"/>
        <v>10569.11488208324</v>
      </c>
      <c r="AC1249" s="418">
        <f t="shared" ca="1" si="216"/>
        <v>1551.892257378533</v>
      </c>
    </row>
    <row r="1250" spans="19:29">
      <c r="S1250" s="418">
        <f t="shared" si="217"/>
        <v>12.459999999999779</v>
      </c>
      <c r="T1250" s="418">
        <f t="shared" si="210"/>
        <v>0.68811452097180537</v>
      </c>
      <c r="U1250" s="418">
        <f t="shared" ca="1" si="211"/>
        <v>1</v>
      </c>
      <c r="V1250" s="418">
        <f t="shared" ca="1" si="218"/>
        <v>35.354819026557244</v>
      </c>
      <c r="W1250" s="418">
        <f t="shared" ca="1" si="219"/>
        <v>0</v>
      </c>
      <c r="X1250" s="418">
        <f t="shared" ca="1" si="220"/>
        <v>35.354819026557244</v>
      </c>
      <c r="Y1250" s="418">
        <f t="shared" ca="1" si="212"/>
        <v>1</v>
      </c>
      <c r="Z1250" s="418">
        <f t="shared" ca="1" si="213"/>
        <v>5.1574785238109166</v>
      </c>
      <c r="AA1250" s="418">
        <f t="shared" ca="1" si="214"/>
        <v>10606.445707967174</v>
      </c>
      <c r="AB1250" s="418">
        <f t="shared" ca="1" si="215"/>
        <v>10606.445707967174</v>
      </c>
      <c r="AC1250" s="418">
        <f t="shared" ca="1" si="216"/>
        <v>1547.243557143275</v>
      </c>
    </row>
    <row r="1251" spans="19:29">
      <c r="S1251" s="418">
        <f t="shared" si="217"/>
        <v>12.469999999999779</v>
      </c>
      <c r="T1251" s="418">
        <f t="shared" si="210"/>
        <v>0.68790811757757098</v>
      </c>
      <c r="U1251" s="418">
        <f t="shared" ca="1" si="211"/>
        <v>1</v>
      </c>
      <c r="V1251" s="418">
        <f t="shared" ca="1" si="218"/>
        <v>35.479511320506674</v>
      </c>
      <c r="W1251" s="418">
        <f t="shared" ca="1" si="219"/>
        <v>0</v>
      </c>
      <c r="X1251" s="418">
        <f t="shared" ca="1" si="220"/>
        <v>35.479511320506674</v>
      </c>
      <c r="Y1251" s="418">
        <f t="shared" ca="1" si="212"/>
        <v>1</v>
      </c>
      <c r="Z1251" s="418">
        <f t="shared" ca="1" si="213"/>
        <v>5.142029273701584</v>
      </c>
      <c r="AA1251" s="418">
        <f t="shared" ca="1" si="214"/>
        <v>10643.853396152002</v>
      </c>
      <c r="AB1251" s="418">
        <f t="shared" ca="1" si="215"/>
        <v>10643.853396152002</v>
      </c>
      <c r="AC1251" s="418">
        <f t="shared" ca="1" si="216"/>
        <v>1542.6087821104752</v>
      </c>
    </row>
    <row r="1252" spans="19:29">
      <c r="S1252" s="418">
        <f t="shared" si="217"/>
        <v>12.479999999999778</v>
      </c>
      <c r="T1252" s="418">
        <f t="shared" si="210"/>
        <v>0.68770177609506766</v>
      </c>
      <c r="U1252" s="418">
        <f t="shared" ca="1" si="211"/>
        <v>1</v>
      </c>
      <c r="V1252" s="418">
        <f t="shared" ca="1" si="218"/>
        <v>35.60445905529496</v>
      </c>
      <c r="W1252" s="418">
        <f t="shared" ca="1" si="219"/>
        <v>0</v>
      </c>
      <c r="X1252" s="418">
        <f t="shared" ca="1" si="220"/>
        <v>35.60445905529496</v>
      </c>
      <c r="Y1252" s="418">
        <f t="shared" ca="1" si="212"/>
        <v>1</v>
      </c>
      <c r="Z1252" s="418">
        <f t="shared" ca="1" si="213"/>
        <v>5.1266263018904237</v>
      </c>
      <c r="AA1252" s="418">
        <f t="shared" ca="1" si="214"/>
        <v>10681.337716588489</v>
      </c>
      <c r="AB1252" s="418">
        <f t="shared" ca="1" si="215"/>
        <v>10681.337716588489</v>
      </c>
      <c r="AC1252" s="418">
        <f t="shared" ca="1" si="216"/>
        <v>1537.9878905671271</v>
      </c>
    </row>
    <row r="1253" spans="19:29">
      <c r="S1253" s="418">
        <f t="shared" si="217"/>
        <v>12.489999999999778</v>
      </c>
      <c r="T1253" s="418">
        <f t="shared" si="210"/>
        <v>0.68749549650572461</v>
      </c>
      <c r="U1253" s="418">
        <f t="shared" ca="1" si="211"/>
        <v>1</v>
      </c>
      <c r="V1253" s="418">
        <f t="shared" ca="1" si="218"/>
        <v>35.729661454545592</v>
      </c>
      <c r="W1253" s="418">
        <f t="shared" ca="1" si="219"/>
        <v>0</v>
      </c>
      <c r="X1253" s="418">
        <f t="shared" ca="1" si="220"/>
        <v>35.729661454545592</v>
      </c>
      <c r="Y1253" s="418">
        <f t="shared" ca="1" si="212"/>
        <v>1</v>
      </c>
      <c r="Z1253" s="418">
        <f t="shared" ca="1" si="213"/>
        <v>5.1112694697505843</v>
      </c>
      <c r="AA1253" s="418">
        <f t="shared" ca="1" si="214"/>
        <v>10718.898436363677</v>
      </c>
      <c r="AB1253" s="418">
        <f t="shared" ca="1" si="215"/>
        <v>10718.898436363677</v>
      </c>
      <c r="AC1253" s="418">
        <f t="shared" ca="1" si="216"/>
        <v>1533.3808409251753</v>
      </c>
    </row>
    <row r="1254" spans="19:29">
      <c r="S1254" s="418">
        <f t="shared" si="217"/>
        <v>12.499999999999778</v>
      </c>
      <c r="T1254" s="418">
        <f t="shared" si="210"/>
        <v>0.68728927879097679</v>
      </c>
      <c r="U1254" s="418">
        <f t="shared" ca="1" si="211"/>
        <v>1</v>
      </c>
      <c r="V1254" s="418">
        <f t="shared" ca="1" si="218"/>
        <v>35.855117732332637</v>
      </c>
      <c r="W1254" s="418">
        <f t="shared" ca="1" si="219"/>
        <v>0</v>
      </c>
      <c r="X1254" s="418">
        <f t="shared" ca="1" si="220"/>
        <v>35.855117732332637</v>
      </c>
      <c r="Y1254" s="418">
        <f t="shared" ca="1" si="212"/>
        <v>1</v>
      </c>
      <c r="Z1254" s="418">
        <f t="shared" ca="1" si="213"/>
        <v>5.0959586390704743</v>
      </c>
      <c r="AA1254" s="418">
        <f t="shared" ca="1" si="214"/>
        <v>10756.535319699791</v>
      </c>
      <c r="AB1254" s="418">
        <f t="shared" ca="1" si="215"/>
        <v>10756.535319699791</v>
      </c>
      <c r="AC1254" s="418">
        <f t="shared" ca="1" si="216"/>
        <v>1528.7875917211422</v>
      </c>
    </row>
    <row r="1255" spans="19:29">
      <c r="S1255" s="418">
        <f t="shared" si="217"/>
        <v>12.509999999999778</v>
      </c>
      <c r="T1255" s="418">
        <f t="shared" si="210"/>
        <v>0.68708312293226448</v>
      </c>
      <c r="U1255" s="418">
        <f t="shared" ca="1" si="211"/>
        <v>1</v>
      </c>
      <c r="V1255" s="418">
        <f t="shared" ca="1" si="218"/>
        <v>35.980827093177659</v>
      </c>
      <c r="W1255" s="418">
        <f t="shared" ca="1" si="219"/>
        <v>0</v>
      </c>
      <c r="X1255" s="418">
        <f t="shared" ca="1" si="220"/>
        <v>35.980827093177659</v>
      </c>
      <c r="Y1255" s="418">
        <f t="shared" ca="1" si="212"/>
        <v>1</v>
      </c>
      <c r="Z1255" s="418">
        <f t="shared" ca="1" si="213"/>
        <v>5.0806936720525133</v>
      </c>
      <c r="AA1255" s="418">
        <f t="shared" ca="1" si="214"/>
        <v>10794.248127953299</v>
      </c>
      <c r="AB1255" s="418">
        <f t="shared" ca="1" si="215"/>
        <v>10794.248127953299</v>
      </c>
      <c r="AC1255" s="418">
        <f t="shared" ca="1" si="216"/>
        <v>1524.208101615754</v>
      </c>
    </row>
    <row r="1256" spans="19:29">
      <c r="S1256" s="418">
        <f t="shared" si="217"/>
        <v>12.519999999999778</v>
      </c>
      <c r="T1256" s="418">
        <f t="shared" si="210"/>
        <v>0.68687702891103364</v>
      </c>
      <c r="U1256" s="418">
        <f t="shared" ca="1" si="211"/>
        <v>1</v>
      </c>
      <c r="V1256" s="418">
        <f t="shared" ca="1" si="218"/>
        <v>36.106788732047335</v>
      </c>
      <c r="W1256" s="418">
        <f t="shared" ca="1" si="219"/>
        <v>0</v>
      </c>
      <c r="X1256" s="418">
        <f t="shared" ca="1" si="220"/>
        <v>36.106788732047335</v>
      </c>
      <c r="Y1256" s="418">
        <f t="shared" ca="1" si="212"/>
        <v>1</v>
      </c>
      <c r="Z1256" s="418">
        <f t="shared" ca="1" si="213"/>
        <v>5.0654744313118956</v>
      </c>
      <c r="AA1256" s="418">
        <f t="shared" ca="1" si="214"/>
        <v>10832.0366196142</v>
      </c>
      <c r="AB1256" s="418">
        <f t="shared" ca="1" si="215"/>
        <v>10832.0366196142</v>
      </c>
      <c r="AC1256" s="418">
        <f t="shared" ca="1" si="216"/>
        <v>1519.6423293935686</v>
      </c>
    </row>
    <row r="1257" spans="19:29">
      <c r="S1257" s="418">
        <f t="shared" si="217"/>
        <v>12.529999999999777</v>
      </c>
      <c r="T1257" s="418">
        <f t="shared" si="210"/>
        <v>0.68667099670873599</v>
      </c>
      <c r="U1257" s="418">
        <f t="shared" ca="1" si="211"/>
        <v>1</v>
      </c>
      <c r="V1257" s="418">
        <f t="shared" ca="1" si="218"/>
        <v>36.233001834351711</v>
      </c>
      <c r="W1257" s="418">
        <f t="shared" ca="1" si="219"/>
        <v>0</v>
      </c>
      <c r="X1257" s="418">
        <f t="shared" ca="1" si="220"/>
        <v>36.233001834351711</v>
      </c>
      <c r="Y1257" s="418">
        <f t="shared" ca="1" si="212"/>
        <v>1</v>
      </c>
      <c r="Z1257" s="418">
        <f t="shared" ca="1" si="213"/>
        <v>5.0503007798753519</v>
      </c>
      <c r="AA1257" s="418">
        <f t="shared" ca="1" si="214"/>
        <v>10869.900550305514</v>
      </c>
      <c r="AB1257" s="418">
        <f t="shared" ca="1" si="215"/>
        <v>10869.900550305514</v>
      </c>
      <c r="AC1257" s="418">
        <f t="shared" ca="1" si="216"/>
        <v>1515.0902339626055</v>
      </c>
    </row>
    <row r="1258" spans="19:29">
      <c r="S1258" s="418">
        <f t="shared" si="217"/>
        <v>12.539999999999777</v>
      </c>
      <c r="T1258" s="418">
        <f t="shared" si="210"/>
        <v>0.68646502630682837</v>
      </c>
      <c r="U1258" s="418">
        <f t="shared" ca="1" si="211"/>
        <v>1</v>
      </c>
      <c r="V1258" s="418">
        <f t="shared" ca="1" si="218"/>
        <v>36.359465575943133</v>
      </c>
      <c r="W1258" s="418">
        <f t="shared" ca="1" si="219"/>
        <v>0</v>
      </c>
      <c r="X1258" s="418">
        <f t="shared" ca="1" si="220"/>
        <v>36.359465575943133</v>
      </c>
      <c r="Y1258" s="418">
        <f t="shared" ca="1" si="212"/>
        <v>1</v>
      </c>
      <c r="Z1258" s="418">
        <f t="shared" ca="1" si="213"/>
        <v>5.0351725811799168</v>
      </c>
      <c r="AA1258" s="418">
        <f t="shared" ca="1" si="214"/>
        <v>10907.83967278294</v>
      </c>
      <c r="AB1258" s="418">
        <f t="shared" ca="1" si="215"/>
        <v>10907.83967278294</v>
      </c>
      <c r="AC1258" s="418">
        <f t="shared" ca="1" si="216"/>
        <v>1510.5517743539751</v>
      </c>
    </row>
    <row r="1259" spans="19:29">
      <c r="S1259" s="418">
        <f t="shared" si="217"/>
        <v>12.549999999999777</v>
      </c>
      <c r="T1259" s="418">
        <f t="shared" si="210"/>
        <v>0.68625911768677372</v>
      </c>
      <c r="U1259" s="418">
        <f t="shared" ca="1" si="211"/>
        <v>1</v>
      </c>
      <c r="V1259" s="418">
        <f t="shared" ca="1" si="218"/>
        <v>36.486179123115839</v>
      </c>
      <c r="W1259" s="418">
        <f t="shared" ca="1" si="219"/>
        <v>0</v>
      </c>
      <c r="X1259" s="418">
        <f t="shared" ca="1" si="220"/>
        <v>36.486179123115839</v>
      </c>
      <c r="Y1259" s="418">
        <f t="shared" ca="1" si="212"/>
        <v>1</v>
      </c>
      <c r="Z1259" s="418">
        <f t="shared" ca="1" si="213"/>
        <v>5.0200896990716997</v>
      </c>
      <c r="AA1259" s="418">
        <f t="shared" ca="1" si="214"/>
        <v>10945.853736934752</v>
      </c>
      <c r="AB1259" s="418">
        <f t="shared" ca="1" si="215"/>
        <v>10945.853736934752</v>
      </c>
      <c r="AC1259" s="418">
        <f t="shared" ca="1" si="216"/>
        <v>1506.0269097215098</v>
      </c>
    </row>
    <row r="1260" spans="19:29">
      <c r="S1260" s="418">
        <f t="shared" si="217"/>
        <v>12.559999999999777</v>
      </c>
      <c r="T1260" s="418">
        <f t="shared" si="210"/>
        <v>0.68605327083003997</v>
      </c>
      <c r="U1260" s="418">
        <f t="shared" ca="1" si="211"/>
        <v>1</v>
      </c>
      <c r="V1260" s="418">
        <f t="shared" ca="1" si="218"/>
        <v>36.613141632606251</v>
      </c>
      <c r="W1260" s="418">
        <f t="shared" ca="1" si="219"/>
        <v>0</v>
      </c>
      <c r="X1260" s="418">
        <f t="shared" ca="1" si="220"/>
        <v>36.613141632606251</v>
      </c>
      <c r="Y1260" s="418">
        <f t="shared" ca="1" si="212"/>
        <v>1</v>
      </c>
      <c r="Z1260" s="418">
        <f t="shared" ca="1" si="213"/>
        <v>5.0050519978046593</v>
      </c>
      <c r="AA1260" s="418">
        <f t="shared" ca="1" si="214"/>
        <v>10983.942489781875</v>
      </c>
      <c r="AB1260" s="418">
        <f t="shared" ca="1" si="215"/>
        <v>10983.942489781875</v>
      </c>
      <c r="AC1260" s="418">
        <f t="shared" ca="1" si="216"/>
        <v>1501.5155993413978</v>
      </c>
    </row>
    <row r="1261" spans="19:29">
      <c r="S1261" s="418">
        <f t="shared" si="217"/>
        <v>12.569999999999776</v>
      </c>
      <c r="T1261" s="418">
        <f t="shared" si="210"/>
        <v>0.68584748571810117</v>
      </c>
      <c r="U1261" s="418">
        <f t="shared" ca="1" si="211"/>
        <v>1</v>
      </c>
      <c r="V1261" s="418">
        <f t="shared" ca="1" si="218"/>
        <v>36.740352251593897</v>
      </c>
      <c r="W1261" s="418">
        <f t="shared" ca="1" si="219"/>
        <v>0</v>
      </c>
      <c r="X1261" s="418">
        <f t="shared" ca="1" si="220"/>
        <v>36.740352251593897</v>
      </c>
      <c r="Y1261" s="418">
        <f t="shared" ca="1" si="212"/>
        <v>1</v>
      </c>
      <c r="Z1261" s="418">
        <f t="shared" ca="1" si="213"/>
        <v>4.9900593420393831</v>
      </c>
      <c r="AA1261" s="418">
        <f t="shared" ca="1" si="214"/>
        <v>11022.105675478169</v>
      </c>
      <c r="AB1261" s="418">
        <f t="shared" ca="1" si="215"/>
        <v>11022.105675478169</v>
      </c>
      <c r="AC1261" s="418">
        <f t="shared" ca="1" si="216"/>
        <v>1497.0178026118149</v>
      </c>
    </row>
    <row r="1262" spans="19:29">
      <c r="S1262" s="418">
        <f t="shared" si="217"/>
        <v>12.579999999999776</v>
      </c>
      <c r="T1262" s="418">
        <f t="shared" si="210"/>
        <v>0.68564176233243657</v>
      </c>
      <c r="U1262" s="418">
        <f t="shared" ca="1" si="211"/>
        <v>1</v>
      </c>
      <c r="V1262" s="418">
        <f t="shared" ca="1" si="218"/>
        <v>36.867810117703065</v>
      </c>
      <c r="W1262" s="418">
        <f t="shared" ca="1" si="219"/>
        <v>0</v>
      </c>
      <c r="X1262" s="418">
        <f t="shared" ca="1" si="220"/>
        <v>36.867810117703065</v>
      </c>
      <c r="Y1262" s="418">
        <f t="shared" ca="1" si="212"/>
        <v>1</v>
      </c>
      <c r="Z1262" s="418">
        <f t="shared" ca="1" si="213"/>
        <v>4.9751115968418684</v>
      </c>
      <c r="AA1262" s="418">
        <f t="shared" ca="1" si="214"/>
        <v>11060.34303531092</v>
      </c>
      <c r="AB1262" s="418">
        <f t="shared" ca="1" si="215"/>
        <v>11060.34303531092</v>
      </c>
      <c r="AC1262" s="418">
        <f t="shared" ca="1" si="216"/>
        <v>1492.5334790525606</v>
      </c>
    </row>
    <row r="1263" spans="19:29">
      <c r="S1263" s="418">
        <f t="shared" si="217"/>
        <v>12.589999999999776</v>
      </c>
      <c r="T1263" s="418">
        <f t="shared" si="210"/>
        <v>0.68543610065453098</v>
      </c>
      <c r="U1263" s="418">
        <f t="shared" ca="1" si="211"/>
        <v>1</v>
      </c>
      <c r="V1263" s="418">
        <f t="shared" ca="1" si="218"/>
        <v>36.995514359005121</v>
      </c>
      <c r="W1263" s="418">
        <f t="shared" ca="1" si="219"/>
        <v>0</v>
      </c>
      <c r="X1263" s="418">
        <f t="shared" ca="1" si="220"/>
        <v>36.995514359005121</v>
      </c>
      <c r="Y1263" s="418">
        <f t="shared" ca="1" si="212"/>
        <v>1</v>
      </c>
      <c r="Z1263" s="418">
        <f t="shared" ca="1" si="213"/>
        <v>4.9602086276823076</v>
      </c>
      <c r="AA1263" s="418">
        <f t="shared" ca="1" si="214"/>
        <v>11098.654307701536</v>
      </c>
      <c r="AB1263" s="418">
        <f t="shared" ca="1" si="215"/>
        <v>11098.654307701536</v>
      </c>
      <c r="AC1263" s="418">
        <f t="shared" ca="1" si="216"/>
        <v>1488.0625883046923</v>
      </c>
    </row>
    <row r="1264" spans="19:29">
      <c r="S1264" s="418">
        <f t="shared" si="217"/>
        <v>12.599999999999776</v>
      </c>
      <c r="T1264" s="418">
        <f t="shared" si="210"/>
        <v>0.68523050066587488</v>
      </c>
      <c r="U1264" s="418">
        <f t="shared" ca="1" si="211"/>
        <v>1</v>
      </c>
      <c r="V1264" s="418">
        <f t="shared" ca="1" si="218"/>
        <v>37.123464094021507</v>
      </c>
      <c r="W1264" s="418">
        <f t="shared" ca="1" si="219"/>
        <v>0</v>
      </c>
      <c r="X1264" s="418">
        <f t="shared" ca="1" si="220"/>
        <v>37.123464094021507</v>
      </c>
      <c r="Y1264" s="418">
        <f t="shared" ca="1" si="212"/>
        <v>1</v>
      </c>
      <c r="Z1264" s="418">
        <f t="shared" ca="1" si="213"/>
        <v>4.9453503004338772</v>
      </c>
      <c r="AA1264" s="418">
        <f t="shared" ca="1" si="214"/>
        <v>11137.039228206451</v>
      </c>
      <c r="AB1264" s="418">
        <f t="shared" ca="1" si="215"/>
        <v>11137.039228206451</v>
      </c>
      <c r="AC1264" s="418">
        <f t="shared" ca="1" si="216"/>
        <v>1483.6050901301633</v>
      </c>
    </row>
    <row r="1265" spans="19:29">
      <c r="S1265" s="418">
        <f t="shared" si="217"/>
        <v>12.609999999999776</v>
      </c>
      <c r="T1265" s="418">
        <f t="shared" si="210"/>
        <v>0.68502496234796439</v>
      </c>
      <c r="U1265" s="418">
        <f t="shared" ca="1" si="211"/>
        <v>1</v>
      </c>
      <c r="V1265" s="418">
        <f t="shared" ca="1" si="218"/>
        <v>37.251658431727442</v>
      </c>
      <c r="W1265" s="418">
        <f t="shared" ca="1" si="219"/>
        <v>0</v>
      </c>
      <c r="X1265" s="418">
        <f t="shared" ca="1" si="220"/>
        <v>37.251658431727442</v>
      </c>
      <c r="Y1265" s="418">
        <f t="shared" ca="1" si="212"/>
        <v>1</v>
      </c>
      <c r="Z1265" s="418">
        <f t="shared" ca="1" si="213"/>
        <v>4.930536481371532</v>
      </c>
      <c r="AA1265" s="418">
        <f t="shared" ca="1" si="214"/>
        <v>11175.497529518232</v>
      </c>
      <c r="AB1265" s="418">
        <f t="shared" ca="1" si="215"/>
        <v>11175.497529518232</v>
      </c>
      <c r="AC1265" s="418">
        <f t="shared" ca="1" si="216"/>
        <v>1479.1609444114597</v>
      </c>
    </row>
    <row r="1266" spans="19:29">
      <c r="S1266" s="418">
        <f t="shared" si="217"/>
        <v>12.619999999999775</v>
      </c>
      <c r="T1266" s="418">
        <f t="shared" si="210"/>
        <v>0.68481948568230089</v>
      </c>
      <c r="U1266" s="418">
        <f t="shared" ca="1" si="211"/>
        <v>1</v>
      </c>
      <c r="V1266" s="418">
        <f t="shared" ca="1" si="218"/>
        <v>37.380096471556328</v>
      </c>
      <c r="W1266" s="418">
        <f t="shared" ca="1" si="219"/>
        <v>0</v>
      </c>
      <c r="X1266" s="418">
        <f t="shared" ca="1" si="220"/>
        <v>37.380096471556328</v>
      </c>
      <c r="Y1266" s="418">
        <f t="shared" ca="1" si="212"/>
        <v>1</v>
      </c>
      <c r="Z1266" s="418">
        <f t="shared" ca="1" si="213"/>
        <v>4.9157670371708004</v>
      </c>
      <c r="AA1266" s="418">
        <f t="shared" ca="1" si="214"/>
        <v>11214.028941466899</v>
      </c>
      <c r="AB1266" s="418">
        <f t="shared" ca="1" si="215"/>
        <v>11214.028941466899</v>
      </c>
      <c r="AC1266" s="418">
        <f t="shared" ca="1" si="216"/>
        <v>1474.7301111512402</v>
      </c>
    </row>
    <row r="1267" spans="19:29">
      <c r="S1267" s="418">
        <f t="shared" si="217"/>
        <v>12.629999999999775</v>
      </c>
      <c r="T1267" s="418">
        <f t="shared" si="210"/>
        <v>0.68461407065039159</v>
      </c>
      <c r="U1267" s="418">
        <f t="shared" ca="1" si="211"/>
        <v>1</v>
      </c>
      <c r="V1267" s="418">
        <f t="shared" ca="1" si="218"/>
        <v>37.508777303404827</v>
      </c>
      <c r="W1267" s="418">
        <f t="shared" ca="1" si="219"/>
        <v>0</v>
      </c>
      <c r="X1267" s="418">
        <f t="shared" ca="1" si="220"/>
        <v>37.508777303404827</v>
      </c>
      <c r="Y1267" s="418">
        <f t="shared" ca="1" si="212"/>
        <v>1</v>
      </c>
      <c r="Z1267" s="418">
        <f t="shared" ca="1" si="213"/>
        <v>4.901041834906585</v>
      </c>
      <c r="AA1267" s="418">
        <f t="shared" ca="1" si="214"/>
        <v>11252.633191021449</v>
      </c>
      <c r="AB1267" s="418">
        <f t="shared" ca="1" si="215"/>
        <v>11252.633191021449</v>
      </c>
      <c r="AC1267" s="418">
        <f t="shared" ca="1" si="216"/>
        <v>1470.3125504719756</v>
      </c>
    </row>
    <row r="1268" spans="19:29">
      <c r="S1268" s="418">
        <f t="shared" si="217"/>
        <v>12.639999999999775</v>
      </c>
      <c r="T1268" s="418">
        <f t="shared" si="210"/>
        <v>0.68440871723374919</v>
      </c>
      <c r="U1268" s="418">
        <f t="shared" ca="1" si="211"/>
        <v>1</v>
      </c>
      <c r="V1268" s="418">
        <f t="shared" ca="1" si="218"/>
        <v>37.637700007638664</v>
      </c>
      <c r="W1268" s="418">
        <f t="shared" ca="1" si="219"/>
        <v>0</v>
      </c>
      <c r="X1268" s="418">
        <f t="shared" ca="1" si="220"/>
        <v>37.637700007638664</v>
      </c>
      <c r="Y1268" s="418">
        <f t="shared" ca="1" si="212"/>
        <v>1</v>
      </c>
      <c r="Z1268" s="418">
        <f t="shared" ca="1" si="213"/>
        <v>4.8863607420519655</v>
      </c>
      <c r="AA1268" s="418">
        <f t="shared" ca="1" si="214"/>
        <v>11291.310002291599</v>
      </c>
      <c r="AB1268" s="418">
        <f t="shared" ca="1" si="215"/>
        <v>11291.310002291599</v>
      </c>
      <c r="AC1268" s="418">
        <f t="shared" ca="1" si="216"/>
        <v>1465.9082226155897</v>
      </c>
    </row>
    <row r="1269" spans="19:29">
      <c r="S1269" s="418">
        <f t="shared" si="217"/>
        <v>12.649999999999775</v>
      </c>
      <c r="T1269" s="418">
        <f t="shared" si="210"/>
        <v>0.68420342541389167</v>
      </c>
      <c r="U1269" s="418">
        <f t="shared" ca="1" si="211"/>
        <v>1</v>
      </c>
      <c r="V1269" s="418">
        <f t="shared" ca="1" si="218"/>
        <v>37.766863655099151</v>
      </c>
      <c r="W1269" s="418">
        <f t="shared" ca="1" si="219"/>
        <v>0</v>
      </c>
      <c r="X1269" s="418">
        <f t="shared" ca="1" si="220"/>
        <v>37.766863655099151</v>
      </c>
      <c r="Y1269" s="418">
        <f t="shared" ca="1" si="212"/>
        <v>1</v>
      </c>
      <c r="Z1269" s="418">
        <f t="shared" ca="1" si="213"/>
        <v>4.8717236264770074</v>
      </c>
      <c r="AA1269" s="418">
        <f t="shared" ca="1" si="214"/>
        <v>11330.059096529745</v>
      </c>
      <c r="AB1269" s="418">
        <f t="shared" ca="1" si="215"/>
        <v>11330.059096529745</v>
      </c>
      <c r="AC1269" s="418">
        <f t="shared" ca="1" si="216"/>
        <v>1461.5170879431023</v>
      </c>
    </row>
    <row r="1270" spans="19:29">
      <c r="S1270" s="418">
        <f t="shared" si="217"/>
        <v>12.659999999999775</v>
      </c>
      <c r="T1270" s="418">
        <f t="shared" si="210"/>
        <v>0.68399819517234306</v>
      </c>
      <c r="U1270" s="418">
        <f t="shared" ca="1" si="211"/>
        <v>1</v>
      </c>
      <c r="V1270" s="418">
        <f t="shared" ca="1" si="218"/>
        <v>37.896267307110364</v>
      </c>
      <c r="W1270" s="418">
        <f t="shared" ca="1" si="219"/>
        <v>0</v>
      </c>
      <c r="X1270" s="418">
        <f t="shared" ca="1" si="220"/>
        <v>37.896267307110364</v>
      </c>
      <c r="Y1270" s="418">
        <f t="shared" ca="1" si="212"/>
        <v>1</v>
      </c>
      <c r="Z1270" s="418">
        <f t="shared" ca="1" si="213"/>
        <v>4.8571303564475716</v>
      </c>
      <c r="AA1270" s="418">
        <f t="shared" ca="1" si="214"/>
        <v>11368.880192133109</v>
      </c>
      <c r="AB1270" s="418">
        <f t="shared" ca="1" si="215"/>
        <v>11368.880192133109</v>
      </c>
      <c r="AC1270" s="418">
        <f t="shared" ca="1" si="216"/>
        <v>1457.1391069342715</v>
      </c>
    </row>
    <row r="1271" spans="19:29">
      <c r="S1271" s="418">
        <f t="shared" si="217"/>
        <v>12.669999999999774</v>
      </c>
      <c r="T1271" s="418">
        <f t="shared" si="210"/>
        <v>0.68379302649063234</v>
      </c>
      <c r="U1271" s="418">
        <f t="shared" ca="1" si="211"/>
        <v>1</v>
      </c>
      <c r="V1271" s="418">
        <f t="shared" ca="1" si="218"/>
        <v>38.025910015487085</v>
      </c>
      <c r="W1271" s="418">
        <f t="shared" ca="1" si="219"/>
        <v>0</v>
      </c>
      <c r="X1271" s="418">
        <f t="shared" ca="1" si="220"/>
        <v>38.025910015487085</v>
      </c>
      <c r="Y1271" s="418">
        <f t="shared" ca="1" si="212"/>
        <v>1</v>
      </c>
      <c r="Z1271" s="418">
        <f t="shared" ca="1" si="213"/>
        <v>4.8425808006241295</v>
      </c>
      <c r="AA1271" s="418">
        <f t="shared" ca="1" si="214"/>
        <v>11407.773004646126</v>
      </c>
      <c r="AB1271" s="418">
        <f t="shared" ca="1" si="215"/>
        <v>11407.773004646126</v>
      </c>
      <c r="AC1271" s="418">
        <f t="shared" ca="1" si="216"/>
        <v>1452.7742401872388</v>
      </c>
    </row>
    <row r="1272" spans="19:29">
      <c r="S1272" s="418">
        <f t="shared" si="217"/>
        <v>12.679999999999774</v>
      </c>
      <c r="T1272" s="418">
        <f t="shared" si="210"/>
        <v>0.6835879193502945</v>
      </c>
      <c r="U1272" s="418">
        <f t="shared" ca="1" si="211"/>
        <v>1</v>
      </c>
      <c r="V1272" s="418">
        <f t="shared" ca="1" si="218"/>
        <v>38.155790822543437</v>
      </c>
      <c r="W1272" s="418">
        <f t="shared" ca="1" si="219"/>
        <v>0</v>
      </c>
      <c r="X1272" s="418">
        <f t="shared" ca="1" si="220"/>
        <v>38.155790822543437</v>
      </c>
      <c r="Y1272" s="418">
        <f t="shared" ca="1" si="212"/>
        <v>1</v>
      </c>
      <c r="Z1272" s="418">
        <f t="shared" ca="1" si="213"/>
        <v>4.8280748280605801</v>
      </c>
      <c r="AA1272" s="418">
        <f t="shared" ca="1" si="214"/>
        <v>11446.737246763032</v>
      </c>
      <c r="AB1272" s="418">
        <f t="shared" ca="1" si="215"/>
        <v>11446.737246763032</v>
      </c>
      <c r="AC1272" s="418">
        <f t="shared" ca="1" si="216"/>
        <v>1448.4224484181741</v>
      </c>
    </row>
    <row r="1273" spans="19:29">
      <c r="S1273" s="418">
        <f t="shared" si="217"/>
        <v>12.689999999999774</v>
      </c>
      <c r="T1273" s="418">
        <f t="shared" si="210"/>
        <v>0.68338287373286988</v>
      </c>
      <c r="U1273" s="418">
        <f t="shared" ca="1" si="211"/>
        <v>1</v>
      </c>
      <c r="V1273" s="418">
        <f t="shared" ca="1" si="218"/>
        <v>38.285908761102249</v>
      </c>
      <c r="W1273" s="418">
        <f t="shared" ca="1" si="219"/>
        <v>0</v>
      </c>
      <c r="X1273" s="418">
        <f t="shared" ca="1" si="220"/>
        <v>38.285908761102249</v>
      </c>
      <c r="Y1273" s="418">
        <f t="shared" ca="1" si="212"/>
        <v>1</v>
      </c>
      <c r="Z1273" s="418">
        <f t="shared" ca="1" si="213"/>
        <v>4.8136123082030728</v>
      </c>
      <c r="AA1273" s="418">
        <f t="shared" ca="1" si="214"/>
        <v>11485.772628330675</v>
      </c>
      <c r="AB1273" s="418">
        <f t="shared" ca="1" si="215"/>
        <v>11485.772628330675</v>
      </c>
      <c r="AC1273" s="418">
        <f t="shared" ca="1" si="216"/>
        <v>1444.0836924609218</v>
      </c>
    </row>
    <row r="1274" spans="19:29">
      <c r="S1274" s="418">
        <f t="shared" si="217"/>
        <v>12.699999999999774</v>
      </c>
      <c r="T1274" s="418">
        <f t="shared" si="210"/>
        <v>0.68317788961990433</v>
      </c>
      <c r="U1274" s="418">
        <f t="shared" ca="1" si="211"/>
        <v>1</v>
      </c>
      <c r="V1274" s="418">
        <f t="shared" ca="1" si="218"/>
        <v>38.416262854505113</v>
      </c>
      <c r="W1274" s="418">
        <f t="shared" ca="1" si="219"/>
        <v>0</v>
      </c>
      <c r="X1274" s="418">
        <f t="shared" ca="1" si="220"/>
        <v>38.416262854505113</v>
      </c>
      <c r="Y1274" s="418">
        <f t="shared" ca="1" si="212"/>
        <v>1</v>
      </c>
      <c r="Z1274" s="418">
        <f t="shared" ca="1" si="213"/>
        <v>4.7991931108888313</v>
      </c>
      <c r="AA1274" s="418">
        <f t="shared" ca="1" si="214"/>
        <v>11524.878856351534</v>
      </c>
      <c r="AB1274" s="418">
        <f t="shared" ca="1" si="215"/>
        <v>11524.878856351534</v>
      </c>
      <c r="AC1274" s="418">
        <f t="shared" ca="1" si="216"/>
        <v>1439.7579332666494</v>
      </c>
    </row>
    <row r="1275" spans="19:29">
      <c r="S1275" s="418">
        <f t="shared" si="217"/>
        <v>12.709999999999773</v>
      </c>
      <c r="T1275" s="418">
        <f t="shared" si="210"/>
        <v>0.68297296699294929</v>
      </c>
      <c r="U1275" s="418">
        <f t="shared" ca="1" si="211"/>
        <v>1</v>
      </c>
      <c r="V1275" s="418">
        <f t="shared" ca="1" si="218"/>
        <v>38.546852116623207</v>
      </c>
      <c r="W1275" s="418">
        <f t="shared" ca="1" si="219"/>
        <v>0</v>
      </c>
      <c r="X1275" s="418">
        <f t="shared" ca="1" si="220"/>
        <v>38.546852116623207</v>
      </c>
      <c r="Y1275" s="418">
        <f t="shared" ca="1" si="212"/>
        <v>1</v>
      </c>
      <c r="Z1275" s="418">
        <f t="shared" ca="1" si="213"/>
        <v>4.784817106344982</v>
      </c>
      <c r="AA1275" s="418">
        <f t="shared" ca="1" si="214"/>
        <v>11564.055634986962</v>
      </c>
      <c r="AB1275" s="418">
        <f t="shared" ca="1" si="215"/>
        <v>11564.055634986962</v>
      </c>
      <c r="AC1275" s="418">
        <f t="shared" ca="1" si="216"/>
        <v>1435.4451319034947</v>
      </c>
    </row>
    <row r="1276" spans="19:29">
      <c r="S1276" s="418">
        <f t="shared" si="217"/>
        <v>12.719999999999773</v>
      </c>
      <c r="T1276" s="418">
        <f t="shared" si="210"/>
        <v>0.68276810583356184</v>
      </c>
      <c r="U1276" s="418">
        <f t="shared" ca="1" si="211"/>
        <v>1</v>
      </c>
      <c r="V1276" s="418">
        <f t="shared" ca="1" si="218"/>
        <v>38.677675551868788</v>
      </c>
      <c r="W1276" s="418">
        <f t="shared" ca="1" si="219"/>
        <v>0</v>
      </c>
      <c r="X1276" s="418">
        <f t="shared" ca="1" si="220"/>
        <v>38.677675551868788</v>
      </c>
      <c r="Y1276" s="418">
        <f t="shared" ca="1" si="212"/>
        <v>1</v>
      </c>
      <c r="Z1276" s="418">
        <f t="shared" ca="1" si="213"/>
        <v>4.7704841651873879</v>
      </c>
      <c r="AA1276" s="418">
        <f t="shared" ca="1" si="214"/>
        <v>11603.302665560637</v>
      </c>
      <c r="AB1276" s="418">
        <f t="shared" ca="1" si="215"/>
        <v>11603.302665560637</v>
      </c>
      <c r="AC1276" s="418">
        <f t="shared" ca="1" si="216"/>
        <v>1431.1452495562164</v>
      </c>
    </row>
    <row r="1277" spans="19:29">
      <c r="S1277" s="418">
        <f t="shared" si="217"/>
        <v>12.729999999999773</v>
      </c>
      <c r="T1277" s="418">
        <f t="shared" si="210"/>
        <v>0.68256330612330429</v>
      </c>
      <c r="U1277" s="418">
        <f t="shared" ca="1" si="211"/>
        <v>1</v>
      </c>
      <c r="V1277" s="418">
        <f t="shared" ca="1" si="218"/>
        <v>38.80873215520748</v>
      </c>
      <c r="W1277" s="418">
        <f t="shared" ca="1" si="219"/>
        <v>0</v>
      </c>
      <c r="X1277" s="418">
        <f t="shared" ca="1" si="220"/>
        <v>38.80873215520748</v>
      </c>
      <c r="Y1277" s="418">
        <f t="shared" ca="1" si="212"/>
        <v>1</v>
      </c>
      <c r="Z1277" s="418">
        <f t="shared" ca="1" si="213"/>
        <v>4.7561941584194809</v>
      </c>
      <c r="AA1277" s="418">
        <f t="shared" ca="1" si="214"/>
        <v>11642.619646562243</v>
      </c>
      <c r="AB1277" s="418">
        <f t="shared" ca="1" si="215"/>
        <v>11642.619646562243</v>
      </c>
      <c r="AC1277" s="418">
        <f t="shared" ca="1" si="216"/>
        <v>1426.8582475258443</v>
      </c>
    </row>
    <row r="1278" spans="19:29">
      <c r="S1278" s="418">
        <f t="shared" si="217"/>
        <v>12.739999999999773</v>
      </c>
      <c r="T1278" s="418">
        <f t="shared" si="210"/>
        <v>0.68235856784374482</v>
      </c>
      <c r="U1278" s="418">
        <f t="shared" ca="1" si="211"/>
        <v>1</v>
      </c>
      <c r="V1278" s="418">
        <f t="shared" ca="1" si="218"/>
        <v>38.940020912171242</v>
      </c>
      <c r="W1278" s="418">
        <f t="shared" ca="1" si="219"/>
        <v>0</v>
      </c>
      <c r="X1278" s="418">
        <f t="shared" ca="1" si="220"/>
        <v>38.940020912171242</v>
      </c>
      <c r="Y1278" s="418">
        <f t="shared" ca="1" si="212"/>
        <v>1</v>
      </c>
      <c r="Z1278" s="418">
        <f t="shared" ca="1" si="213"/>
        <v>4.7419469574311046</v>
      </c>
      <c r="AA1278" s="418">
        <f t="shared" ca="1" si="214"/>
        <v>11682.006273651372</v>
      </c>
      <c r="AB1278" s="418">
        <f t="shared" ca="1" si="215"/>
        <v>11682.006273651372</v>
      </c>
      <c r="AC1278" s="418">
        <f t="shared" ca="1" si="216"/>
        <v>1422.5840872293313</v>
      </c>
    </row>
    <row r="1279" spans="19:29">
      <c r="S1279" s="418">
        <f t="shared" si="217"/>
        <v>12.749999999999773</v>
      </c>
      <c r="T1279" s="418">
        <f t="shared" si="210"/>
        <v>0.68215389097645684</v>
      </c>
      <c r="U1279" s="418">
        <f t="shared" ca="1" si="211"/>
        <v>1</v>
      </c>
      <c r="V1279" s="418">
        <f t="shared" ca="1" si="218"/>
        <v>39.071540798872086</v>
      </c>
      <c r="W1279" s="418">
        <f t="shared" ca="1" si="219"/>
        <v>0</v>
      </c>
      <c r="X1279" s="418">
        <f t="shared" ca="1" si="220"/>
        <v>39.071540798872086</v>
      </c>
      <c r="Y1279" s="418">
        <f t="shared" ca="1" si="212"/>
        <v>1</v>
      </c>
      <c r="Z1279" s="418">
        <f t="shared" ca="1" si="213"/>
        <v>4.7277424339973528</v>
      </c>
      <c r="AA1279" s="418">
        <f t="shared" ca="1" si="214"/>
        <v>11721.462239661625</v>
      </c>
      <c r="AB1279" s="418">
        <f t="shared" ca="1" si="215"/>
        <v>11721.462239661625</v>
      </c>
      <c r="AC1279" s="418">
        <f t="shared" ca="1" si="216"/>
        <v>1418.3227301992058</v>
      </c>
    </row>
    <row r="1280" spans="19:29">
      <c r="S1280" s="418">
        <f t="shared" si="217"/>
        <v>12.759999999999772</v>
      </c>
      <c r="T1280" s="418">
        <f t="shared" si="210"/>
        <v>0.68194927550301954</v>
      </c>
      <c r="U1280" s="418">
        <f t="shared" ca="1" si="211"/>
        <v>1</v>
      </c>
      <c r="V1280" s="418">
        <f t="shared" ca="1" si="218"/>
        <v>39.203290782016531</v>
      </c>
      <c r="W1280" s="418">
        <f t="shared" ca="1" si="219"/>
        <v>0</v>
      </c>
      <c r="X1280" s="418">
        <f t="shared" ca="1" si="220"/>
        <v>39.203290782016531</v>
      </c>
      <c r="Y1280" s="418">
        <f t="shared" ca="1" si="212"/>
        <v>1</v>
      </c>
      <c r="Z1280" s="418">
        <f t="shared" ca="1" si="213"/>
        <v>4.7135804602774192</v>
      </c>
      <c r="AA1280" s="418">
        <f t="shared" ca="1" si="214"/>
        <v>11760.98723460496</v>
      </c>
      <c r="AB1280" s="418">
        <f t="shared" ca="1" si="215"/>
        <v>11760.98723460496</v>
      </c>
      <c r="AC1280" s="418">
        <f t="shared" ca="1" si="216"/>
        <v>1414.0741380832258</v>
      </c>
    </row>
    <row r="1281" spans="19:29">
      <c r="S1281" s="418">
        <f t="shared" si="217"/>
        <v>12.769999999999772</v>
      </c>
      <c r="T1281" s="418">
        <f t="shared" si="210"/>
        <v>0.68174472140501752</v>
      </c>
      <c r="U1281" s="418">
        <f t="shared" ca="1" si="211"/>
        <v>1</v>
      </c>
      <c r="V1281" s="418">
        <f t="shared" ca="1" si="218"/>
        <v>39.335269818920807</v>
      </c>
      <c r="W1281" s="418">
        <f t="shared" ca="1" si="219"/>
        <v>0</v>
      </c>
      <c r="X1281" s="418">
        <f t="shared" ca="1" si="220"/>
        <v>39.335269818920807</v>
      </c>
      <c r="Y1281" s="418">
        <f t="shared" ca="1" si="212"/>
        <v>1</v>
      </c>
      <c r="Z1281" s="418">
        <f t="shared" ca="1" si="213"/>
        <v>4.6994609088134451</v>
      </c>
      <c r="AA1281" s="418">
        <f t="shared" ca="1" si="214"/>
        <v>11800.580945676242</v>
      </c>
      <c r="AB1281" s="418">
        <f t="shared" ca="1" si="215"/>
        <v>11800.580945676242</v>
      </c>
      <c r="AC1281" s="418">
        <f t="shared" ca="1" si="216"/>
        <v>1409.8382726440336</v>
      </c>
    </row>
    <row r="1282" spans="19:29">
      <c r="S1282" s="418">
        <f t="shared" si="217"/>
        <v>12.779999999999772</v>
      </c>
      <c r="T1282" s="418">
        <f t="shared" si="210"/>
        <v>0.68154022866404085</v>
      </c>
      <c r="U1282" s="418">
        <f t="shared" ca="1" si="211"/>
        <v>1</v>
      </c>
      <c r="V1282" s="418">
        <f t="shared" ca="1" si="218"/>
        <v>39.467476857526776</v>
      </c>
      <c r="W1282" s="418">
        <f t="shared" ca="1" si="219"/>
        <v>0</v>
      </c>
      <c r="X1282" s="418">
        <f t="shared" ca="1" si="220"/>
        <v>39.467476857526776</v>
      </c>
      <c r="Y1282" s="418">
        <f t="shared" ca="1" si="212"/>
        <v>1</v>
      </c>
      <c r="Z1282" s="418">
        <f t="shared" ca="1" si="213"/>
        <v>4.6853836525293717</v>
      </c>
      <c r="AA1282" s="418">
        <f t="shared" ca="1" si="214"/>
        <v>11840.243057258032</v>
      </c>
      <c r="AB1282" s="418">
        <f t="shared" ca="1" si="215"/>
        <v>11840.243057258032</v>
      </c>
      <c r="AC1282" s="418">
        <f t="shared" ca="1" si="216"/>
        <v>1405.6150957588115</v>
      </c>
    </row>
    <row r="1283" spans="19:29">
      <c r="S1283" s="418">
        <f t="shared" si="217"/>
        <v>12.789999999999772</v>
      </c>
      <c r="T1283" s="418">
        <f t="shared" si="210"/>
        <v>0.68133579726168525</v>
      </c>
      <c r="U1283" s="418">
        <f t="shared" ca="1" si="211"/>
        <v>1</v>
      </c>
      <c r="V1283" s="418">
        <f t="shared" ca="1" si="218"/>
        <v>39.599910836418601</v>
      </c>
      <c r="W1283" s="418">
        <f t="shared" ca="1" si="219"/>
        <v>0</v>
      </c>
      <c r="X1283" s="418">
        <f t="shared" ca="1" si="220"/>
        <v>39.599910836418601</v>
      </c>
      <c r="Y1283" s="418">
        <f t="shared" ca="1" si="212"/>
        <v>1</v>
      </c>
      <c r="Z1283" s="418">
        <f t="shared" ca="1" si="213"/>
        <v>4.6713485647297972</v>
      </c>
      <c r="AA1283" s="418">
        <f t="shared" ca="1" si="214"/>
        <v>11879.973250925581</v>
      </c>
      <c r="AB1283" s="418">
        <f t="shared" ca="1" si="215"/>
        <v>11879.973250925581</v>
      </c>
      <c r="AC1283" s="418">
        <f t="shared" ca="1" si="216"/>
        <v>1401.4045694189392</v>
      </c>
    </row>
    <row r="1284" spans="19:29">
      <c r="S1284" s="418">
        <f t="shared" si="217"/>
        <v>12.799999999999772</v>
      </c>
      <c r="T1284" s="418">
        <f t="shared" si="210"/>
        <v>0.68113142717955177</v>
      </c>
      <c r="U1284" s="418">
        <f t="shared" ca="1" si="211"/>
        <v>1</v>
      </c>
      <c r="V1284" s="418">
        <f t="shared" ca="1" si="218"/>
        <v>39.732570684840184</v>
      </c>
      <c r="W1284" s="418">
        <f t="shared" ca="1" si="219"/>
        <v>0</v>
      </c>
      <c r="X1284" s="418">
        <f t="shared" ca="1" si="220"/>
        <v>39.732570684840184</v>
      </c>
      <c r="Y1284" s="418">
        <f t="shared" ca="1" si="212"/>
        <v>1</v>
      </c>
      <c r="Z1284" s="418">
        <f t="shared" ca="1" si="213"/>
        <v>4.6573555190988367</v>
      </c>
      <c r="AA1284" s="418">
        <f t="shared" ca="1" si="214"/>
        <v>11919.771205452054</v>
      </c>
      <c r="AB1284" s="418">
        <f t="shared" ca="1" si="215"/>
        <v>11919.771205452054</v>
      </c>
      <c r="AC1284" s="418">
        <f t="shared" ca="1" si="216"/>
        <v>1397.2066557296509</v>
      </c>
    </row>
    <row r="1285" spans="19:29">
      <c r="S1285" s="418">
        <f t="shared" si="217"/>
        <v>12.809999999999771</v>
      </c>
      <c r="T1285" s="418">
        <f t="shared" ref="T1285:T1348" si="221">EXP(-S1285*$C$13)</f>
        <v>0.68092711839924724</v>
      </c>
      <c r="U1285" s="418">
        <f t="shared" ref="U1285:U1348" ca="1" si="222">EXP($C$11*_xlfn.NORM.INV(RAND(),0,1))</f>
        <v>1</v>
      </c>
      <c r="V1285" s="418">
        <f t="shared" ca="1" si="218"/>
        <v>39.865455322713309</v>
      </c>
      <c r="W1285" s="418">
        <f t="shared" ca="1" si="219"/>
        <v>0</v>
      </c>
      <c r="X1285" s="418">
        <f t="shared" ca="1" si="220"/>
        <v>39.865455322713309</v>
      </c>
      <c r="Y1285" s="418">
        <f t="shared" ref="Y1285:Y1348" ca="1" si="223">IF(OR(X1285&gt;$C$8,Y1284=1),1,0)</f>
        <v>1</v>
      </c>
      <c r="Z1285" s="418">
        <f t="shared" ref="Z1285:Z1348" ca="1" si="224">IF(Y1285=0,V1285,0)+IF(AND(Y1285=1,Y1284=0),V1285*$C$9,0)+IF(AND(Y1285=1,Y1284=1),Z1284*EXP($C$10*0.01),0)</f>
        <v>4.6434043896989854</v>
      </c>
      <c r="AA1285" s="418">
        <f t="shared" ref="AA1285:AA1348" ca="1" si="225">V1285*$C$12</f>
        <v>11959.636596813993</v>
      </c>
      <c r="AB1285" s="418">
        <f t="shared" ref="AB1285:AB1348" ca="1" si="226">X1285*$C$12</f>
        <v>11959.636596813993</v>
      </c>
      <c r="AC1285" s="418">
        <f t="shared" ref="AC1285:AC1348" ca="1" si="227">Z1285*$C$12</f>
        <v>1393.0213169096955</v>
      </c>
    </row>
    <row r="1286" spans="19:29">
      <c r="S1286" s="418">
        <f t="shared" ref="S1286:S1349" si="228">S1285+0.01</f>
        <v>12.819999999999771</v>
      </c>
      <c r="T1286" s="418">
        <f t="shared" si="221"/>
        <v>0.68072287090238393</v>
      </c>
      <c r="U1286" s="418">
        <f t="shared" ca="1" si="222"/>
        <v>1</v>
      </c>
      <c r="V1286" s="418">
        <f t="shared" ref="V1286:V1349" ca="1" si="229">V1285*U1285+$C$6*V1285*(1-V1285/IF($C$4&gt;0,$C$4,10000000))*0.01</f>
        <v>39.998563660656572</v>
      </c>
      <c r="W1286" s="418">
        <f t="shared" ref="W1286:W1349" ca="1" si="230">IF(OR(V1286&gt;$C$7,W1285=1),1,0)</f>
        <v>0</v>
      </c>
      <c r="X1286" s="418">
        <f t="shared" ref="X1286:X1349" ca="1" si="231">IF(W1286=0,V1286,0)+IF(AND(W1286=1,W1285=0),V1286*$C$9,0)+IF(AND(W1286=1,W1285=1),X1285*EXP($C$10*0.01*U1286),0)</f>
        <v>39.998563660656572</v>
      </c>
      <c r="Y1286" s="418">
        <f t="shared" ca="1" si="223"/>
        <v>1</v>
      </c>
      <c r="Z1286" s="418">
        <f t="shared" ca="1" si="224"/>
        <v>4.6294950509699841</v>
      </c>
      <c r="AA1286" s="418">
        <f t="shared" ca="1" si="225"/>
        <v>11999.569098196971</v>
      </c>
      <c r="AB1286" s="418">
        <f t="shared" ca="1" si="226"/>
        <v>11999.569098196971</v>
      </c>
      <c r="AC1286" s="418">
        <f t="shared" ca="1" si="227"/>
        <v>1388.8485152909952</v>
      </c>
    </row>
    <row r="1287" spans="19:29">
      <c r="S1287" s="418">
        <f t="shared" si="228"/>
        <v>12.829999999999771</v>
      </c>
      <c r="T1287" s="418">
        <f t="shared" si="221"/>
        <v>0.68051868467057941</v>
      </c>
      <c r="U1287" s="418">
        <f t="shared" ca="1" si="222"/>
        <v>1</v>
      </c>
      <c r="V1287" s="418">
        <f t="shared" ca="1" si="229"/>
        <v>40.13189460000504</v>
      </c>
      <c r="W1287" s="418">
        <f t="shared" ca="1" si="230"/>
        <v>0</v>
      </c>
      <c r="X1287" s="418">
        <f t="shared" ca="1" si="231"/>
        <v>40.13189460000504</v>
      </c>
      <c r="Y1287" s="418">
        <f t="shared" ca="1" si="223"/>
        <v>1</v>
      </c>
      <c r="Z1287" s="418">
        <f t="shared" ca="1" si="224"/>
        <v>4.6156273777276908</v>
      </c>
      <c r="AA1287" s="418">
        <f t="shared" ca="1" si="225"/>
        <v>12039.568380001512</v>
      </c>
      <c r="AB1287" s="418">
        <f t="shared" ca="1" si="226"/>
        <v>12039.568380001512</v>
      </c>
      <c r="AC1287" s="418">
        <f t="shared" ca="1" si="227"/>
        <v>1384.6882133183071</v>
      </c>
    </row>
    <row r="1288" spans="19:29">
      <c r="S1288" s="418">
        <f t="shared" si="228"/>
        <v>12.839999999999771</v>
      </c>
      <c r="T1288" s="418">
        <f t="shared" si="221"/>
        <v>0.68031455968545695</v>
      </c>
      <c r="U1288" s="418">
        <f t="shared" ca="1" si="222"/>
        <v>1</v>
      </c>
      <c r="V1288" s="418">
        <f t="shared" ca="1" si="229"/>
        <v>40.26544703283065</v>
      </c>
      <c r="W1288" s="418">
        <f t="shared" ca="1" si="230"/>
        <v>0</v>
      </c>
      <c r="X1288" s="418">
        <f t="shared" ca="1" si="231"/>
        <v>40.26544703283065</v>
      </c>
      <c r="Y1288" s="418">
        <f t="shared" ca="1" si="223"/>
        <v>1</v>
      </c>
      <c r="Z1288" s="418">
        <f t="shared" ca="1" si="224"/>
        <v>4.6018012451629531</v>
      </c>
      <c r="AA1288" s="418">
        <f t="shared" ca="1" si="225"/>
        <v>12079.634109849196</v>
      </c>
      <c r="AB1288" s="418">
        <f t="shared" ca="1" si="226"/>
        <v>12079.634109849196</v>
      </c>
      <c r="AC1288" s="418">
        <f t="shared" ca="1" si="227"/>
        <v>1380.540373548886</v>
      </c>
    </row>
    <row r="1289" spans="19:29">
      <c r="S1289" s="418">
        <f t="shared" si="228"/>
        <v>12.84999999999977</v>
      </c>
      <c r="T1289" s="418">
        <f t="shared" si="221"/>
        <v>0.68011049592864525</v>
      </c>
      <c r="U1289" s="418">
        <f t="shared" ca="1" si="222"/>
        <v>1</v>
      </c>
      <c r="V1289" s="418">
        <f t="shared" ca="1" si="229"/>
        <v>40.399219841963401</v>
      </c>
      <c r="W1289" s="418">
        <f t="shared" ca="1" si="230"/>
        <v>0</v>
      </c>
      <c r="X1289" s="418">
        <f t="shared" ca="1" si="231"/>
        <v>40.399219841963401</v>
      </c>
      <c r="Y1289" s="418">
        <f t="shared" ca="1" si="223"/>
        <v>1</v>
      </c>
      <c r="Z1289" s="418">
        <f t="shared" ca="1" si="224"/>
        <v>4.5880165288404839</v>
      </c>
      <c r="AA1289" s="418">
        <f t="shared" ca="1" si="225"/>
        <v>12119.765952589019</v>
      </c>
      <c r="AB1289" s="418">
        <f t="shared" ca="1" si="226"/>
        <v>12119.765952589019</v>
      </c>
      <c r="AC1289" s="418">
        <f t="shared" ca="1" si="227"/>
        <v>1376.4049586521451</v>
      </c>
    </row>
    <row r="1290" spans="19:29">
      <c r="S1290" s="418">
        <f t="shared" si="228"/>
        <v>12.85999999999977</v>
      </c>
      <c r="T1290" s="418">
        <f t="shared" si="221"/>
        <v>0.67990649338177878</v>
      </c>
      <c r="U1290" s="418">
        <f t="shared" ca="1" si="222"/>
        <v>1</v>
      </c>
      <c r="V1290" s="418">
        <f t="shared" ca="1" si="229"/>
        <v>40.533211901013246</v>
      </c>
      <c r="W1290" s="418">
        <f t="shared" ca="1" si="230"/>
        <v>0</v>
      </c>
      <c r="X1290" s="418">
        <f t="shared" ca="1" si="231"/>
        <v>40.533211901013246</v>
      </c>
      <c r="Y1290" s="418">
        <f t="shared" ca="1" si="223"/>
        <v>1</v>
      </c>
      <c r="Z1290" s="418">
        <f t="shared" ca="1" si="224"/>
        <v>4.5742731046977436</v>
      </c>
      <c r="AA1290" s="418">
        <f t="shared" ca="1" si="225"/>
        <v>12159.963570303973</v>
      </c>
      <c r="AB1290" s="418">
        <f t="shared" ca="1" si="226"/>
        <v>12159.963570303973</v>
      </c>
      <c r="AC1290" s="418">
        <f t="shared" ca="1" si="227"/>
        <v>1372.2819314093231</v>
      </c>
    </row>
    <row r="1291" spans="19:29">
      <c r="S1291" s="418">
        <f t="shared" si="228"/>
        <v>12.86999999999977</v>
      </c>
      <c r="T1291" s="418">
        <f t="shared" si="221"/>
        <v>0.6797025520264971</v>
      </c>
      <c r="U1291" s="418">
        <f t="shared" ca="1" si="222"/>
        <v>1</v>
      </c>
      <c r="V1291" s="418">
        <f t="shared" ca="1" si="229"/>
        <v>40.667422074392796</v>
      </c>
      <c r="W1291" s="418">
        <f t="shared" ca="1" si="230"/>
        <v>0</v>
      </c>
      <c r="X1291" s="418">
        <f t="shared" ca="1" si="231"/>
        <v>40.667422074392796</v>
      </c>
      <c r="Y1291" s="418">
        <f t="shared" ca="1" si="223"/>
        <v>1</v>
      </c>
      <c r="Z1291" s="418">
        <f t="shared" ca="1" si="224"/>
        <v>4.5605708490438213</v>
      </c>
      <c r="AA1291" s="418">
        <f t="shared" ca="1" si="225"/>
        <v>12200.226622317839</v>
      </c>
      <c r="AB1291" s="418">
        <f t="shared" ca="1" si="226"/>
        <v>12200.226622317839</v>
      </c>
      <c r="AC1291" s="418">
        <f t="shared" ca="1" si="227"/>
        <v>1368.1712547131465</v>
      </c>
    </row>
    <row r="1292" spans="19:29">
      <c r="S1292" s="418">
        <f t="shared" si="228"/>
        <v>12.87999999999977</v>
      </c>
      <c r="T1292" s="418">
        <f t="shared" si="221"/>
        <v>0.67949867184444557</v>
      </c>
      <c r="U1292" s="418">
        <f t="shared" ca="1" si="222"/>
        <v>1</v>
      </c>
      <c r="V1292" s="418">
        <f t="shared" ca="1" si="229"/>
        <v>40.801849217340724</v>
      </c>
      <c r="W1292" s="418">
        <f t="shared" ca="1" si="230"/>
        <v>0</v>
      </c>
      <c r="X1292" s="418">
        <f t="shared" ca="1" si="231"/>
        <v>40.801849217340724</v>
      </c>
      <c r="Y1292" s="418">
        <f t="shared" ca="1" si="223"/>
        <v>1</v>
      </c>
      <c r="Z1292" s="418">
        <f t="shared" ca="1" si="224"/>
        <v>4.5469096385583248</v>
      </c>
      <c r="AA1292" s="418">
        <f t="shared" ca="1" si="225"/>
        <v>12240.554765202218</v>
      </c>
      <c r="AB1292" s="418">
        <f t="shared" ca="1" si="226"/>
        <v>12240.554765202218</v>
      </c>
      <c r="AC1292" s="418">
        <f t="shared" ca="1" si="227"/>
        <v>1364.0728915674974</v>
      </c>
    </row>
    <row r="1293" spans="19:29">
      <c r="S1293" s="418">
        <f t="shared" si="228"/>
        <v>12.88999999999977</v>
      </c>
      <c r="T1293" s="418">
        <f t="shared" si="221"/>
        <v>0.67929485281727497</v>
      </c>
      <c r="U1293" s="418">
        <f t="shared" ca="1" si="222"/>
        <v>1</v>
      </c>
      <c r="V1293" s="418">
        <f t="shared" ca="1" si="229"/>
        <v>40.936492175945986</v>
      </c>
      <c r="W1293" s="418">
        <f t="shared" ca="1" si="230"/>
        <v>0</v>
      </c>
      <c r="X1293" s="418">
        <f t="shared" ca="1" si="231"/>
        <v>40.936492175945986</v>
      </c>
      <c r="Y1293" s="418">
        <f t="shared" ca="1" si="223"/>
        <v>1</v>
      </c>
      <c r="Z1293" s="418">
        <f t="shared" ca="1" si="224"/>
        <v>4.5332893502902669</v>
      </c>
      <c r="AA1293" s="418">
        <f t="shared" ca="1" si="225"/>
        <v>12280.947652783796</v>
      </c>
      <c r="AB1293" s="418">
        <f t="shared" ca="1" si="226"/>
        <v>12280.947652783796</v>
      </c>
      <c r="AC1293" s="418">
        <f t="shared" ca="1" si="227"/>
        <v>1359.98680508708</v>
      </c>
    </row>
    <row r="1294" spans="19:29">
      <c r="S1294" s="418">
        <f t="shared" si="228"/>
        <v>12.899999999999769</v>
      </c>
      <c r="T1294" s="418">
        <f t="shared" si="221"/>
        <v>0.67909109492664155</v>
      </c>
      <c r="U1294" s="418">
        <f t="shared" ca="1" si="222"/>
        <v>1</v>
      </c>
      <c r="V1294" s="418">
        <f t="shared" ca="1" si="229"/>
        <v>41.071349787172743</v>
      </c>
      <c r="W1294" s="418">
        <f t="shared" ca="1" si="230"/>
        <v>0</v>
      </c>
      <c r="X1294" s="418">
        <f t="shared" ca="1" si="231"/>
        <v>41.071349787172743</v>
      </c>
      <c r="Y1294" s="418">
        <f t="shared" ca="1" si="223"/>
        <v>1</v>
      </c>
      <c r="Z1294" s="418">
        <f t="shared" ca="1" si="224"/>
        <v>4.5197098616569615</v>
      </c>
      <c r="AA1294" s="418">
        <f t="shared" ca="1" si="225"/>
        <v>12321.404936151823</v>
      </c>
      <c r="AB1294" s="418">
        <f t="shared" ca="1" si="226"/>
        <v>12321.404936151823</v>
      </c>
      <c r="AC1294" s="418">
        <f t="shared" ca="1" si="227"/>
        <v>1355.9129584970885</v>
      </c>
    </row>
    <row r="1295" spans="19:29">
      <c r="S1295" s="418">
        <f t="shared" si="228"/>
        <v>12.909999999999769</v>
      </c>
      <c r="T1295" s="418">
        <f t="shared" si="221"/>
        <v>0.67888739815420718</v>
      </c>
      <c r="U1295" s="418">
        <f t="shared" ca="1" si="222"/>
        <v>1</v>
      </c>
      <c r="V1295" s="418">
        <f t="shared" ca="1" si="229"/>
        <v>41.206420878886092</v>
      </c>
      <c r="W1295" s="418">
        <f t="shared" ca="1" si="230"/>
        <v>0</v>
      </c>
      <c r="X1295" s="418">
        <f t="shared" ca="1" si="231"/>
        <v>41.206420878886092</v>
      </c>
      <c r="Y1295" s="418">
        <f t="shared" ca="1" si="223"/>
        <v>1</v>
      </c>
      <c r="Z1295" s="418">
        <f t="shared" ca="1" si="224"/>
        <v>4.5061710504429184</v>
      </c>
      <c r="AA1295" s="418">
        <f t="shared" ca="1" si="225"/>
        <v>12361.926263665828</v>
      </c>
      <c r="AB1295" s="418">
        <f t="shared" ca="1" si="226"/>
        <v>12361.926263665828</v>
      </c>
      <c r="AC1295" s="418">
        <f t="shared" ca="1" si="227"/>
        <v>1351.8513151328755</v>
      </c>
    </row>
    <row r="1296" spans="19:29">
      <c r="S1296" s="418">
        <f t="shared" si="228"/>
        <v>12.919999999999769</v>
      </c>
      <c r="T1296" s="418">
        <f t="shared" si="221"/>
        <v>0.67868376248163897</v>
      </c>
      <c r="U1296" s="418">
        <f t="shared" ca="1" si="222"/>
        <v>1</v>
      </c>
      <c r="V1296" s="418">
        <f t="shared" ca="1" si="229"/>
        <v>41.341704269878527</v>
      </c>
      <c r="W1296" s="418">
        <f t="shared" ca="1" si="230"/>
        <v>0</v>
      </c>
      <c r="X1296" s="418">
        <f t="shared" ca="1" si="231"/>
        <v>41.341704269878527</v>
      </c>
      <c r="Y1296" s="418">
        <f t="shared" ca="1" si="223"/>
        <v>1</v>
      </c>
      <c r="Z1296" s="418">
        <f t="shared" ca="1" si="224"/>
        <v>4.4926727947987466</v>
      </c>
      <c r="AA1296" s="418">
        <f t="shared" ca="1" si="225"/>
        <v>12402.511280963558</v>
      </c>
      <c r="AB1296" s="418">
        <f t="shared" ca="1" si="226"/>
        <v>12402.511280963558</v>
      </c>
      <c r="AC1296" s="418">
        <f t="shared" ca="1" si="227"/>
        <v>1347.8018384396239</v>
      </c>
    </row>
    <row r="1297" spans="19:29">
      <c r="S1297" s="418">
        <f t="shared" si="228"/>
        <v>12.929999999999769</v>
      </c>
      <c r="T1297" s="418">
        <f t="shared" si="221"/>
        <v>0.67848018789061004</v>
      </c>
      <c r="U1297" s="418">
        <f t="shared" ca="1" si="222"/>
        <v>1</v>
      </c>
      <c r="V1297" s="418">
        <f t="shared" ca="1" si="229"/>
        <v>41.477198769897164</v>
      </c>
      <c r="W1297" s="418">
        <f t="shared" ca="1" si="230"/>
        <v>0</v>
      </c>
      <c r="X1297" s="418">
        <f t="shared" ca="1" si="231"/>
        <v>41.477198769897164</v>
      </c>
      <c r="Y1297" s="418">
        <f t="shared" ca="1" si="223"/>
        <v>1</v>
      </c>
      <c r="Z1297" s="418">
        <f t="shared" ca="1" si="224"/>
        <v>4.4792149732400528</v>
      </c>
      <c r="AA1297" s="418">
        <f t="shared" ca="1" si="225"/>
        <v>12443.159630969149</v>
      </c>
      <c r="AB1297" s="418">
        <f t="shared" ca="1" si="226"/>
        <v>12443.159630969149</v>
      </c>
      <c r="AC1297" s="418">
        <f t="shared" ca="1" si="227"/>
        <v>1343.7644919720158</v>
      </c>
    </row>
    <row r="1298" spans="19:29">
      <c r="S1298" s="418">
        <f t="shared" si="228"/>
        <v>12.939999999999769</v>
      </c>
      <c r="T1298" s="418">
        <f t="shared" si="221"/>
        <v>0.67827667436279837</v>
      </c>
      <c r="U1298" s="418">
        <f t="shared" ca="1" si="222"/>
        <v>1</v>
      </c>
      <c r="V1298" s="418">
        <f t="shared" ca="1" si="229"/>
        <v>41.612903179671754</v>
      </c>
      <c r="W1298" s="418">
        <f t="shared" ca="1" si="230"/>
        <v>0</v>
      </c>
      <c r="X1298" s="418">
        <f t="shared" ca="1" si="231"/>
        <v>41.612903179671754</v>
      </c>
      <c r="Y1298" s="418">
        <f t="shared" ca="1" si="223"/>
        <v>1</v>
      </c>
      <c r="Z1298" s="418">
        <f t="shared" ca="1" si="224"/>
        <v>4.4657974646463536</v>
      </c>
      <c r="AA1298" s="418">
        <f t="shared" ca="1" si="225"/>
        <v>12483.870953901525</v>
      </c>
      <c r="AB1298" s="418">
        <f t="shared" ca="1" si="226"/>
        <v>12483.870953901525</v>
      </c>
      <c r="AC1298" s="418">
        <f t="shared" ca="1" si="227"/>
        <v>1339.739239393906</v>
      </c>
    </row>
    <row r="1299" spans="19:29">
      <c r="S1299" s="418">
        <f t="shared" si="228"/>
        <v>12.949999999999768</v>
      </c>
      <c r="T1299" s="418">
        <f t="shared" si="221"/>
        <v>0.67807322187988783</v>
      </c>
      <c r="U1299" s="418">
        <f t="shared" ca="1" si="222"/>
        <v>1</v>
      </c>
      <c r="V1299" s="418">
        <f t="shared" ca="1" si="229"/>
        <v>41.748816290943417</v>
      </c>
      <c r="W1299" s="418">
        <f t="shared" ca="1" si="230"/>
        <v>0</v>
      </c>
      <c r="X1299" s="418">
        <f t="shared" ca="1" si="231"/>
        <v>41.748816290943417</v>
      </c>
      <c r="Y1299" s="418">
        <f t="shared" ca="1" si="223"/>
        <v>1</v>
      </c>
      <c r="Z1299" s="418">
        <f t="shared" ca="1" si="224"/>
        <v>4.4524201482599803</v>
      </c>
      <c r="AA1299" s="418">
        <f t="shared" ca="1" si="225"/>
        <v>12524.644887283024</v>
      </c>
      <c r="AB1299" s="418">
        <f t="shared" ca="1" si="226"/>
        <v>12524.644887283024</v>
      </c>
      <c r="AC1299" s="418">
        <f t="shared" ca="1" si="227"/>
        <v>1335.726044477994</v>
      </c>
    </row>
    <row r="1300" spans="19:29">
      <c r="S1300" s="418">
        <f t="shared" si="228"/>
        <v>12.959999999999768</v>
      </c>
      <c r="T1300" s="418">
        <f t="shared" si="221"/>
        <v>0.67786983042356774</v>
      </c>
      <c r="U1300" s="418">
        <f t="shared" ca="1" si="222"/>
        <v>1</v>
      </c>
      <c r="V1300" s="418">
        <f t="shared" ca="1" si="229"/>
        <v>41.884936886494181</v>
      </c>
      <c r="W1300" s="418">
        <f t="shared" ca="1" si="230"/>
        <v>0</v>
      </c>
      <c r="X1300" s="418">
        <f t="shared" ca="1" si="231"/>
        <v>41.884936886494181</v>
      </c>
      <c r="Y1300" s="418">
        <f t="shared" ca="1" si="223"/>
        <v>1</v>
      </c>
      <c r="Z1300" s="418">
        <f t="shared" ca="1" si="224"/>
        <v>4.4390829036849953</v>
      </c>
      <c r="AA1300" s="418">
        <f t="shared" ca="1" si="225"/>
        <v>12565.481065948254</v>
      </c>
      <c r="AB1300" s="418">
        <f t="shared" ca="1" si="226"/>
        <v>12565.481065948254</v>
      </c>
      <c r="AC1300" s="418">
        <f t="shared" ca="1" si="227"/>
        <v>1331.7248711054986</v>
      </c>
    </row>
    <row r="1301" spans="19:29">
      <c r="S1301" s="418">
        <f t="shared" si="228"/>
        <v>12.969999999999768</v>
      </c>
      <c r="T1301" s="418">
        <f t="shared" si="221"/>
        <v>0.67766649997553285</v>
      </c>
      <c r="U1301" s="418">
        <f t="shared" ca="1" si="222"/>
        <v>1</v>
      </c>
      <c r="V1301" s="418">
        <f t="shared" ca="1" si="229"/>
        <v>42.021263740177254</v>
      </c>
      <c r="W1301" s="418">
        <f t="shared" ca="1" si="230"/>
        <v>0</v>
      </c>
      <c r="X1301" s="418">
        <f t="shared" ca="1" si="231"/>
        <v>42.021263740177254</v>
      </c>
      <c r="Y1301" s="418">
        <f t="shared" ca="1" si="223"/>
        <v>1</v>
      </c>
      <c r="Z1301" s="418">
        <f t="shared" ca="1" si="224"/>
        <v>4.4257856108861064</v>
      </c>
      <c r="AA1301" s="418">
        <f t="shared" ca="1" si="225"/>
        <v>12606.379122053177</v>
      </c>
      <c r="AB1301" s="418">
        <f t="shared" ca="1" si="226"/>
        <v>12606.379122053177</v>
      </c>
      <c r="AC1301" s="418">
        <f t="shared" ca="1" si="227"/>
        <v>1327.735683265832</v>
      </c>
    </row>
    <row r="1302" spans="19:29">
      <c r="S1302" s="418">
        <f t="shared" si="228"/>
        <v>12.979999999999768</v>
      </c>
      <c r="T1302" s="418">
        <f t="shared" si="221"/>
        <v>0.67746323051748347</v>
      </c>
      <c r="U1302" s="418">
        <f t="shared" ca="1" si="222"/>
        <v>1</v>
      </c>
      <c r="V1302" s="418">
        <f t="shared" ca="1" si="229"/>
        <v>42.157795616948079</v>
      </c>
      <c r="W1302" s="418">
        <f t="shared" ca="1" si="230"/>
        <v>0</v>
      </c>
      <c r="X1302" s="418">
        <f t="shared" ca="1" si="231"/>
        <v>42.157795616948079</v>
      </c>
      <c r="Y1302" s="418">
        <f t="shared" ca="1" si="223"/>
        <v>1</v>
      </c>
      <c r="Z1302" s="418">
        <f t="shared" ca="1" si="224"/>
        <v>4.4125281501875904</v>
      </c>
      <c r="AA1302" s="418">
        <f t="shared" ca="1" si="225"/>
        <v>12647.338685084424</v>
      </c>
      <c r="AB1302" s="418">
        <f t="shared" ca="1" si="226"/>
        <v>12647.338685084424</v>
      </c>
      <c r="AC1302" s="418">
        <f t="shared" ca="1" si="227"/>
        <v>1323.7584450562772</v>
      </c>
    </row>
    <row r="1303" spans="19:29">
      <c r="S1303" s="418">
        <f t="shared" si="228"/>
        <v>12.989999999999768</v>
      </c>
      <c r="T1303" s="418">
        <f t="shared" si="221"/>
        <v>0.67726002203112523</v>
      </c>
      <c r="U1303" s="418">
        <f t="shared" ca="1" si="222"/>
        <v>1</v>
      </c>
      <c r="V1303" s="418">
        <f t="shared" ca="1" si="229"/>
        <v>42.294531272896137</v>
      </c>
      <c r="W1303" s="418">
        <f t="shared" ca="1" si="230"/>
        <v>0</v>
      </c>
      <c r="X1303" s="418">
        <f t="shared" ca="1" si="231"/>
        <v>42.294531272896137</v>
      </c>
      <c r="Y1303" s="418">
        <f t="shared" ca="1" si="223"/>
        <v>1</v>
      </c>
      <c r="Z1303" s="418">
        <f t="shared" ca="1" si="224"/>
        <v>4.39931040227221</v>
      </c>
      <c r="AA1303" s="418">
        <f t="shared" ca="1" si="225"/>
        <v>12688.359381868841</v>
      </c>
      <c r="AB1303" s="418">
        <f t="shared" ca="1" si="226"/>
        <v>12688.359381868841</v>
      </c>
      <c r="AC1303" s="418">
        <f t="shared" ca="1" si="227"/>
        <v>1319.7931206816629</v>
      </c>
    </row>
    <row r="1304" spans="19:29">
      <c r="S1304" s="418">
        <f t="shared" si="228"/>
        <v>12.999999999999767</v>
      </c>
      <c r="T1304" s="418">
        <f t="shared" si="221"/>
        <v>0.67705687449816943</v>
      </c>
      <c r="U1304" s="418">
        <f t="shared" ca="1" si="222"/>
        <v>1</v>
      </c>
      <c r="V1304" s="418">
        <f t="shared" ca="1" si="229"/>
        <v>42.431469455277536</v>
      </c>
      <c r="W1304" s="418">
        <f t="shared" ca="1" si="230"/>
        <v>0</v>
      </c>
      <c r="X1304" s="418">
        <f t="shared" ca="1" si="231"/>
        <v>42.431469455277536</v>
      </c>
      <c r="Y1304" s="418">
        <f t="shared" ca="1" si="223"/>
        <v>1</v>
      </c>
      <c r="Z1304" s="418">
        <f t="shared" ca="1" si="224"/>
        <v>4.3861322481801457</v>
      </c>
      <c r="AA1304" s="418">
        <f t="shared" ca="1" si="225"/>
        <v>12729.440836583261</v>
      </c>
      <c r="AB1304" s="418">
        <f t="shared" ca="1" si="226"/>
        <v>12729.440836583261</v>
      </c>
      <c r="AC1304" s="418">
        <f t="shared" ca="1" si="227"/>
        <v>1315.8396744540437</v>
      </c>
    </row>
    <row r="1305" spans="19:29">
      <c r="S1305" s="418">
        <f t="shared" si="228"/>
        <v>13.009999999999767</v>
      </c>
      <c r="T1305" s="418">
        <f t="shared" si="221"/>
        <v>0.67685378790033279</v>
      </c>
      <c r="U1305" s="418">
        <f t="shared" ca="1" si="222"/>
        <v>1</v>
      </c>
      <c r="V1305" s="418">
        <f t="shared" ca="1" si="229"/>
        <v>42.568608902548334</v>
      </c>
      <c r="W1305" s="418">
        <f t="shared" ca="1" si="230"/>
        <v>0</v>
      </c>
      <c r="X1305" s="418">
        <f t="shared" ca="1" si="231"/>
        <v>42.568608902548334</v>
      </c>
      <c r="Y1305" s="418">
        <f t="shared" ca="1" si="223"/>
        <v>1</v>
      </c>
      <c r="Z1305" s="418">
        <f t="shared" ca="1" si="224"/>
        <v>4.3729935693079209</v>
      </c>
      <c r="AA1305" s="418">
        <f t="shared" ca="1" si="225"/>
        <v>12770.582670764501</v>
      </c>
      <c r="AB1305" s="418">
        <f t="shared" ca="1" si="226"/>
        <v>12770.582670764501</v>
      </c>
      <c r="AC1305" s="418">
        <f t="shared" ca="1" si="227"/>
        <v>1311.8980707923763</v>
      </c>
    </row>
    <row r="1306" spans="19:29">
      <c r="S1306" s="418">
        <f t="shared" si="228"/>
        <v>13.019999999999767</v>
      </c>
      <c r="T1306" s="418">
        <f t="shared" si="221"/>
        <v>0.67665076221933751</v>
      </c>
      <c r="U1306" s="418">
        <f t="shared" ca="1" si="222"/>
        <v>1</v>
      </c>
      <c r="V1306" s="418">
        <f t="shared" ca="1" si="229"/>
        <v>42.705948344398657</v>
      </c>
      <c r="W1306" s="418">
        <f t="shared" ca="1" si="230"/>
        <v>0</v>
      </c>
      <c r="X1306" s="418">
        <f t="shared" ca="1" si="231"/>
        <v>42.705948344398657</v>
      </c>
      <c r="Y1306" s="418">
        <f t="shared" ca="1" si="223"/>
        <v>1</v>
      </c>
      <c r="Z1306" s="418">
        <f t="shared" ca="1" si="224"/>
        <v>4.3598942474073379</v>
      </c>
      <c r="AA1306" s="418">
        <f t="shared" ca="1" si="225"/>
        <v>12811.784503319597</v>
      </c>
      <c r="AB1306" s="418">
        <f t="shared" ca="1" si="226"/>
        <v>12811.784503319597</v>
      </c>
      <c r="AC1306" s="418">
        <f t="shared" ca="1" si="227"/>
        <v>1307.9682742222014</v>
      </c>
    </row>
    <row r="1307" spans="19:29">
      <c r="S1307" s="418">
        <f t="shared" si="228"/>
        <v>13.029999999999767</v>
      </c>
      <c r="T1307" s="418">
        <f t="shared" si="221"/>
        <v>0.67644779743691141</v>
      </c>
      <c r="U1307" s="418">
        <f t="shared" ca="1" si="222"/>
        <v>1</v>
      </c>
      <c r="V1307" s="418">
        <f t="shared" ca="1" si="229"/>
        <v>42.843486501787545</v>
      </c>
      <c r="W1307" s="418">
        <f t="shared" ca="1" si="230"/>
        <v>0</v>
      </c>
      <c r="X1307" s="418">
        <f t="shared" ca="1" si="231"/>
        <v>42.843486501787545</v>
      </c>
      <c r="Y1307" s="418">
        <f t="shared" ca="1" si="223"/>
        <v>1</v>
      </c>
      <c r="Z1307" s="418">
        <f t="shared" ca="1" si="224"/>
        <v>4.3468341645844113</v>
      </c>
      <c r="AA1307" s="418">
        <f t="shared" ca="1" si="225"/>
        <v>12853.045950536263</v>
      </c>
      <c r="AB1307" s="418">
        <f t="shared" ca="1" si="226"/>
        <v>12853.045950536263</v>
      </c>
      <c r="AC1307" s="418">
        <f t="shared" ca="1" si="227"/>
        <v>1304.0502493753233</v>
      </c>
    </row>
    <row r="1308" spans="19:29">
      <c r="S1308" s="418">
        <f t="shared" si="228"/>
        <v>13.039999999999766</v>
      </c>
      <c r="T1308" s="418">
        <f t="shared" si="221"/>
        <v>0.67624489353478734</v>
      </c>
      <c r="U1308" s="418">
        <f t="shared" ca="1" si="222"/>
        <v>1</v>
      </c>
      <c r="V1308" s="418">
        <f t="shared" ca="1" si="229"/>
        <v>42.981222086978612</v>
      </c>
      <c r="W1308" s="418">
        <f t="shared" ca="1" si="230"/>
        <v>0</v>
      </c>
      <c r="X1308" s="418">
        <f t="shared" ca="1" si="231"/>
        <v>42.981222086978612</v>
      </c>
      <c r="Y1308" s="418">
        <f t="shared" ca="1" si="223"/>
        <v>1</v>
      </c>
      <c r="Z1308" s="418">
        <f t="shared" ca="1" si="224"/>
        <v>4.3338132032983072</v>
      </c>
      <c r="AA1308" s="418">
        <f t="shared" ca="1" si="225"/>
        <v>12894.366626093584</v>
      </c>
      <c r="AB1308" s="418">
        <f t="shared" ca="1" si="226"/>
        <v>12894.366626093584</v>
      </c>
      <c r="AC1308" s="418">
        <f t="shared" ca="1" si="227"/>
        <v>1300.1439609894921</v>
      </c>
    </row>
    <row r="1309" spans="19:29">
      <c r="S1309" s="418">
        <f t="shared" si="228"/>
        <v>13.049999999999766</v>
      </c>
      <c r="T1309" s="418">
        <f t="shared" si="221"/>
        <v>0.67604205049470434</v>
      </c>
      <c r="U1309" s="418">
        <f t="shared" ca="1" si="222"/>
        <v>1</v>
      </c>
      <c r="V1309" s="418">
        <f t="shared" ca="1" si="229"/>
        <v>43.119153803576417</v>
      </c>
      <c r="W1309" s="418">
        <f t="shared" ca="1" si="230"/>
        <v>0</v>
      </c>
      <c r="X1309" s="418">
        <f t="shared" ca="1" si="231"/>
        <v>43.119153803576417</v>
      </c>
      <c r="Y1309" s="418">
        <f t="shared" ca="1" si="223"/>
        <v>1</v>
      </c>
      <c r="Z1309" s="418">
        <f t="shared" ca="1" si="224"/>
        <v>4.320831246360286</v>
      </c>
      <c r="AA1309" s="418">
        <f t="shared" ca="1" si="225"/>
        <v>12935.746141072925</v>
      </c>
      <c r="AB1309" s="418">
        <f t="shared" ca="1" si="226"/>
        <v>12935.746141072925</v>
      </c>
      <c r="AC1309" s="418">
        <f t="shared" ca="1" si="227"/>
        <v>1296.2493739080858</v>
      </c>
    </row>
    <row r="1310" spans="19:29">
      <c r="S1310" s="418">
        <f t="shared" si="228"/>
        <v>13.059999999999766</v>
      </c>
      <c r="T1310" s="418">
        <f t="shared" si="221"/>
        <v>0.67583926829840624</v>
      </c>
      <c r="U1310" s="418">
        <f t="shared" ca="1" si="222"/>
        <v>1</v>
      </c>
      <c r="V1310" s="418">
        <f t="shared" ca="1" si="229"/>
        <v>43.257280346563611</v>
      </c>
      <c r="W1310" s="418">
        <f t="shared" ca="1" si="230"/>
        <v>0</v>
      </c>
      <c r="X1310" s="418">
        <f t="shared" ca="1" si="231"/>
        <v>43.257280346563611</v>
      </c>
      <c r="Y1310" s="418">
        <f t="shared" ca="1" si="223"/>
        <v>1</v>
      </c>
      <c r="Z1310" s="418">
        <f t="shared" ca="1" si="224"/>
        <v>4.3078881769326474</v>
      </c>
      <c r="AA1310" s="418">
        <f t="shared" ca="1" si="225"/>
        <v>12977.184103969083</v>
      </c>
      <c r="AB1310" s="418">
        <f t="shared" ca="1" si="226"/>
        <v>12977.184103969083</v>
      </c>
      <c r="AC1310" s="418">
        <f t="shared" ca="1" si="227"/>
        <v>1292.3664530797942</v>
      </c>
    </row>
    <row r="1311" spans="19:29">
      <c r="S1311" s="418">
        <f t="shared" si="228"/>
        <v>13.069999999999766</v>
      </c>
      <c r="T1311" s="418">
        <f t="shared" si="221"/>
        <v>0.67563654692764274</v>
      </c>
      <c r="U1311" s="418">
        <f t="shared" ca="1" si="222"/>
        <v>1</v>
      </c>
      <c r="V1311" s="418">
        <f t="shared" ca="1" si="229"/>
        <v>43.395600402338879</v>
      </c>
      <c r="W1311" s="418">
        <f t="shared" ca="1" si="230"/>
        <v>0</v>
      </c>
      <c r="X1311" s="418">
        <f t="shared" ca="1" si="231"/>
        <v>43.395600402338879</v>
      </c>
      <c r="Y1311" s="418">
        <f t="shared" ca="1" si="223"/>
        <v>1</v>
      </c>
      <c r="Z1311" s="418">
        <f t="shared" ca="1" si="224"/>
        <v>4.2949838785276793</v>
      </c>
      <c r="AA1311" s="418">
        <f t="shared" ca="1" si="225"/>
        <v>13018.680120701663</v>
      </c>
      <c r="AB1311" s="418">
        <f t="shared" ca="1" si="226"/>
        <v>13018.680120701663</v>
      </c>
      <c r="AC1311" s="418">
        <f t="shared" ca="1" si="227"/>
        <v>1288.4951635583038</v>
      </c>
    </row>
    <row r="1312" spans="19:29">
      <c r="S1312" s="418">
        <f t="shared" si="228"/>
        <v>13.079999999999766</v>
      </c>
      <c r="T1312" s="418">
        <f t="shared" si="221"/>
        <v>0.6754338863641689</v>
      </c>
      <c r="U1312" s="418">
        <f t="shared" ca="1" si="222"/>
        <v>1</v>
      </c>
      <c r="V1312" s="418">
        <f t="shared" ca="1" si="229"/>
        <v>43.534112648755595</v>
      </c>
      <c r="W1312" s="418">
        <f t="shared" ca="1" si="230"/>
        <v>0</v>
      </c>
      <c r="X1312" s="418">
        <f t="shared" ca="1" si="231"/>
        <v>43.534112648755595</v>
      </c>
      <c r="Y1312" s="418">
        <f t="shared" ca="1" si="223"/>
        <v>1</v>
      </c>
      <c r="Z1312" s="418">
        <f t="shared" ca="1" si="224"/>
        <v>4.2821182350066094</v>
      </c>
      <c r="AA1312" s="418">
        <f t="shared" ca="1" si="225"/>
        <v>13060.233794626678</v>
      </c>
      <c r="AB1312" s="418">
        <f t="shared" ca="1" si="226"/>
        <v>13060.233794626678</v>
      </c>
      <c r="AC1312" s="418">
        <f t="shared" ca="1" si="227"/>
        <v>1284.6354705019828</v>
      </c>
    </row>
    <row r="1313" spans="19:29">
      <c r="S1313" s="418">
        <f t="shared" si="228"/>
        <v>13.089999999999765</v>
      </c>
      <c r="T1313" s="418">
        <f t="shared" si="221"/>
        <v>0.67523128658974529</v>
      </c>
      <c r="U1313" s="418">
        <f t="shared" ca="1" si="222"/>
        <v>1</v>
      </c>
      <c r="V1313" s="418">
        <f t="shared" ca="1" si="229"/>
        <v>43.672815755161267</v>
      </c>
      <c r="W1313" s="418">
        <f t="shared" ca="1" si="230"/>
        <v>0</v>
      </c>
      <c r="X1313" s="418">
        <f t="shared" ca="1" si="231"/>
        <v>43.672815755161267</v>
      </c>
      <c r="Y1313" s="418">
        <f t="shared" ca="1" si="223"/>
        <v>1</v>
      </c>
      <c r="Z1313" s="418">
        <f t="shared" ca="1" si="224"/>
        <v>4.2692911305785586</v>
      </c>
      <c r="AA1313" s="418">
        <f t="shared" ca="1" si="225"/>
        <v>13101.844726548379</v>
      </c>
      <c r="AB1313" s="418">
        <f t="shared" ca="1" si="226"/>
        <v>13101.844726548379</v>
      </c>
      <c r="AC1313" s="418">
        <f t="shared" ca="1" si="227"/>
        <v>1280.7873391735675</v>
      </c>
    </row>
    <row r="1314" spans="19:29">
      <c r="S1314" s="418">
        <f t="shared" si="228"/>
        <v>13.099999999999765</v>
      </c>
      <c r="T1314" s="418">
        <f t="shared" si="221"/>
        <v>0.67502874758613796</v>
      </c>
      <c r="U1314" s="418">
        <f t="shared" ca="1" si="222"/>
        <v>1</v>
      </c>
      <c r="V1314" s="418">
        <f t="shared" ca="1" si="229"/>
        <v>43.811708382437729</v>
      </c>
      <c r="W1314" s="418">
        <f t="shared" ca="1" si="230"/>
        <v>0</v>
      </c>
      <c r="X1314" s="418">
        <f t="shared" ca="1" si="231"/>
        <v>43.811708382437729</v>
      </c>
      <c r="Y1314" s="418">
        <f t="shared" ca="1" si="223"/>
        <v>1</v>
      </c>
      <c r="Z1314" s="418">
        <f t="shared" ca="1" si="224"/>
        <v>4.256502449799501</v>
      </c>
      <c r="AA1314" s="418">
        <f t="shared" ca="1" si="225"/>
        <v>13143.512514731319</v>
      </c>
      <c r="AB1314" s="418">
        <f t="shared" ca="1" si="226"/>
        <v>13143.512514731319</v>
      </c>
      <c r="AC1314" s="418">
        <f t="shared" ca="1" si="227"/>
        <v>1276.9507349398502</v>
      </c>
    </row>
    <row r="1315" spans="19:29">
      <c r="S1315" s="418">
        <f t="shared" si="228"/>
        <v>13.109999999999765</v>
      </c>
      <c r="T1315" s="418">
        <f t="shared" si="221"/>
        <v>0.67482626933511836</v>
      </c>
      <c r="U1315" s="418">
        <f t="shared" ca="1" si="222"/>
        <v>1</v>
      </c>
      <c r="V1315" s="418">
        <f t="shared" ca="1" si="229"/>
        <v>43.950789183042097</v>
      </c>
      <c r="W1315" s="418">
        <f t="shared" ca="1" si="230"/>
        <v>0</v>
      </c>
      <c r="X1315" s="418">
        <f t="shared" ca="1" si="231"/>
        <v>43.950789183042097</v>
      </c>
      <c r="Y1315" s="418">
        <f t="shared" ca="1" si="223"/>
        <v>1</v>
      </c>
      <c r="Z1315" s="418">
        <f t="shared" ca="1" si="224"/>
        <v>4.243752077571223</v>
      </c>
      <c r="AA1315" s="418">
        <f t="shared" ca="1" si="225"/>
        <v>13185.236754912628</v>
      </c>
      <c r="AB1315" s="418">
        <f t="shared" ca="1" si="226"/>
        <v>13185.236754912628</v>
      </c>
      <c r="AC1315" s="418">
        <f t="shared" ca="1" si="227"/>
        <v>1273.125623271367</v>
      </c>
    </row>
    <row r="1316" spans="19:29">
      <c r="S1316" s="418">
        <f t="shared" si="228"/>
        <v>13.119999999999765</v>
      </c>
      <c r="T1316" s="418">
        <f t="shared" si="221"/>
        <v>0.67462385181846352</v>
      </c>
      <c r="U1316" s="418">
        <f t="shared" ca="1" si="222"/>
        <v>1</v>
      </c>
      <c r="V1316" s="418">
        <f t="shared" ca="1" si="229"/>
        <v>44.090056801048469</v>
      </c>
      <c r="W1316" s="418">
        <f t="shared" ca="1" si="230"/>
        <v>0</v>
      </c>
      <c r="X1316" s="418">
        <f t="shared" ca="1" si="231"/>
        <v>44.090056801048469</v>
      </c>
      <c r="Y1316" s="418">
        <f t="shared" ca="1" si="223"/>
        <v>1</v>
      </c>
      <c r="Z1316" s="418">
        <f t="shared" ca="1" si="224"/>
        <v>4.2310398991402884</v>
      </c>
      <c r="AA1316" s="418">
        <f t="shared" ca="1" si="225"/>
        <v>13227.01704031454</v>
      </c>
      <c r="AB1316" s="418">
        <f t="shared" ca="1" si="226"/>
        <v>13227.01704031454</v>
      </c>
      <c r="AC1316" s="418">
        <f t="shared" ca="1" si="227"/>
        <v>1269.3119697420866</v>
      </c>
    </row>
    <row r="1317" spans="19:29">
      <c r="S1317" s="418">
        <f t="shared" si="228"/>
        <v>13.129999999999765</v>
      </c>
      <c r="T1317" s="418">
        <f t="shared" si="221"/>
        <v>0.67442149501795567</v>
      </c>
      <c r="U1317" s="418">
        <f t="shared" ca="1" si="222"/>
        <v>1</v>
      </c>
      <c r="V1317" s="418">
        <f t="shared" ca="1" si="229"/>
        <v>44.229509872190391</v>
      </c>
      <c r="W1317" s="418">
        <f t="shared" ca="1" si="230"/>
        <v>0</v>
      </c>
      <c r="X1317" s="418">
        <f t="shared" ca="1" si="231"/>
        <v>44.229509872190391</v>
      </c>
      <c r="Y1317" s="418">
        <f t="shared" ca="1" si="223"/>
        <v>1</v>
      </c>
      <c r="Z1317" s="418">
        <f t="shared" ca="1" si="224"/>
        <v>4.2183658000970059</v>
      </c>
      <c r="AA1317" s="418">
        <f t="shared" ca="1" si="225"/>
        <v>13268.852961657118</v>
      </c>
      <c r="AB1317" s="418">
        <f t="shared" ca="1" si="226"/>
        <v>13268.852961657118</v>
      </c>
      <c r="AC1317" s="418">
        <f t="shared" ca="1" si="227"/>
        <v>1265.5097400291017</v>
      </c>
    </row>
    <row r="1318" spans="19:29">
      <c r="S1318" s="418">
        <f t="shared" si="228"/>
        <v>13.139999999999764</v>
      </c>
      <c r="T1318" s="418">
        <f t="shared" si="221"/>
        <v>0.67421919891538296</v>
      </c>
      <c r="U1318" s="418">
        <f t="shared" ca="1" si="222"/>
        <v>1</v>
      </c>
      <c r="V1318" s="418">
        <f t="shared" ca="1" si="229"/>
        <v>44.369147023904084</v>
      </c>
      <c r="W1318" s="418">
        <f t="shared" ca="1" si="230"/>
        <v>0</v>
      </c>
      <c r="X1318" s="418">
        <f t="shared" ca="1" si="231"/>
        <v>44.369147023904084</v>
      </c>
      <c r="Y1318" s="418">
        <f t="shared" ca="1" si="223"/>
        <v>1</v>
      </c>
      <c r="Z1318" s="418">
        <f t="shared" ca="1" si="224"/>
        <v>4.2057296663743982</v>
      </c>
      <c r="AA1318" s="418">
        <f t="shared" ca="1" si="225"/>
        <v>13310.744107171226</v>
      </c>
      <c r="AB1318" s="418">
        <f t="shared" ca="1" si="226"/>
        <v>13310.744107171226</v>
      </c>
      <c r="AC1318" s="418">
        <f t="shared" ca="1" si="227"/>
        <v>1261.7188999123196</v>
      </c>
    </row>
    <row r="1319" spans="19:29">
      <c r="S1319" s="418">
        <f t="shared" si="228"/>
        <v>13.149999999999764</v>
      </c>
      <c r="T1319" s="418">
        <f t="shared" si="221"/>
        <v>0.67401696349253848</v>
      </c>
      <c r="U1319" s="418">
        <f t="shared" ca="1" si="222"/>
        <v>1</v>
      </c>
      <c r="V1319" s="418">
        <f t="shared" ca="1" si="229"/>
        <v>44.508966875372401</v>
      </c>
      <c r="W1319" s="418">
        <f t="shared" ca="1" si="230"/>
        <v>0</v>
      </c>
      <c r="X1319" s="418">
        <f t="shared" ca="1" si="231"/>
        <v>44.508966875372401</v>
      </c>
      <c r="Y1319" s="418">
        <f t="shared" ca="1" si="223"/>
        <v>1</v>
      </c>
      <c r="Z1319" s="418">
        <f t="shared" ca="1" si="224"/>
        <v>4.1931313842471765</v>
      </c>
      <c r="AA1319" s="418">
        <f t="shared" ca="1" si="225"/>
        <v>13352.69006261172</v>
      </c>
      <c r="AB1319" s="418">
        <f t="shared" ca="1" si="226"/>
        <v>13352.69006261172</v>
      </c>
      <c r="AC1319" s="418">
        <f t="shared" ca="1" si="227"/>
        <v>1257.9394152741529</v>
      </c>
    </row>
    <row r="1320" spans="19:29">
      <c r="S1320" s="418">
        <f t="shared" si="228"/>
        <v>13.159999999999764</v>
      </c>
      <c r="T1320" s="418">
        <f t="shared" si="221"/>
        <v>0.67381478873122125</v>
      </c>
      <c r="U1320" s="418">
        <f t="shared" ca="1" si="222"/>
        <v>1</v>
      </c>
      <c r="V1320" s="418">
        <f t="shared" ca="1" si="229"/>
        <v>44.648968037569553</v>
      </c>
      <c r="W1320" s="418">
        <f t="shared" ca="1" si="230"/>
        <v>0</v>
      </c>
      <c r="X1320" s="418">
        <f t="shared" ca="1" si="231"/>
        <v>44.648968037569553</v>
      </c>
      <c r="Y1320" s="418">
        <f t="shared" ca="1" si="223"/>
        <v>1</v>
      </c>
      <c r="Z1320" s="418">
        <f t="shared" ca="1" si="224"/>
        <v>4.1805708403307165</v>
      </c>
      <c r="AA1320" s="418">
        <f t="shared" ca="1" si="225"/>
        <v>13394.690411270865</v>
      </c>
      <c r="AB1320" s="418">
        <f t="shared" ca="1" si="226"/>
        <v>13394.690411270865</v>
      </c>
      <c r="AC1320" s="418">
        <f t="shared" ca="1" si="227"/>
        <v>1254.1712520992151</v>
      </c>
    </row>
    <row r="1321" spans="19:29">
      <c r="S1321" s="418">
        <f t="shared" si="228"/>
        <v>13.169999999999764</v>
      </c>
      <c r="T1321" s="418">
        <f t="shared" si="221"/>
        <v>0.67361267461323548</v>
      </c>
      <c r="U1321" s="418">
        <f t="shared" ca="1" si="222"/>
        <v>1</v>
      </c>
      <c r="V1321" s="418">
        <f t="shared" ca="1" si="229"/>
        <v>44.789149113306571</v>
      </c>
      <c r="W1321" s="418">
        <f t="shared" ca="1" si="230"/>
        <v>0</v>
      </c>
      <c r="X1321" s="418">
        <f t="shared" ca="1" si="231"/>
        <v>44.789149113306571</v>
      </c>
      <c r="Y1321" s="418">
        <f t="shared" ca="1" si="223"/>
        <v>1</v>
      </c>
      <c r="Z1321" s="418">
        <f t="shared" ca="1" si="224"/>
        <v>4.1680479215800377</v>
      </c>
      <c r="AA1321" s="418">
        <f t="shared" ca="1" si="225"/>
        <v>13436.744733991971</v>
      </c>
      <c r="AB1321" s="418">
        <f t="shared" ca="1" si="226"/>
        <v>13436.744733991971</v>
      </c>
      <c r="AC1321" s="418">
        <f t="shared" ca="1" si="227"/>
        <v>1250.4143764740113</v>
      </c>
    </row>
    <row r="1322" spans="19:29">
      <c r="S1322" s="418">
        <f t="shared" si="228"/>
        <v>13.179999999999763</v>
      </c>
      <c r="T1322" s="418">
        <f t="shared" si="221"/>
        <v>0.67341062112039085</v>
      </c>
      <c r="U1322" s="418">
        <f t="shared" ca="1" si="222"/>
        <v>1</v>
      </c>
      <c r="V1322" s="418">
        <f t="shared" ca="1" si="229"/>
        <v>44.92950869727752</v>
      </c>
      <c r="W1322" s="418">
        <f t="shared" ca="1" si="230"/>
        <v>0</v>
      </c>
      <c r="X1322" s="418">
        <f t="shared" ca="1" si="231"/>
        <v>44.92950869727752</v>
      </c>
      <c r="Y1322" s="418">
        <f t="shared" ca="1" si="223"/>
        <v>1</v>
      </c>
      <c r="Z1322" s="418">
        <f t="shared" ca="1" si="224"/>
        <v>4.1555625152887883</v>
      </c>
      <c r="AA1322" s="418">
        <f t="shared" ca="1" si="225"/>
        <v>13478.852609183255</v>
      </c>
      <c r="AB1322" s="418">
        <f t="shared" ca="1" si="226"/>
        <v>13478.852609183255</v>
      </c>
      <c r="AC1322" s="418">
        <f t="shared" ca="1" si="227"/>
        <v>1246.6687545866364</v>
      </c>
    </row>
    <row r="1323" spans="19:29">
      <c r="S1323" s="418">
        <f t="shared" si="228"/>
        <v>13.189999999999763</v>
      </c>
      <c r="T1323" s="418">
        <f t="shared" si="221"/>
        <v>0.67320862823450256</v>
      </c>
      <c r="U1323" s="418">
        <f t="shared" ca="1" si="222"/>
        <v>1</v>
      </c>
      <c r="V1323" s="418">
        <f t="shared" ca="1" si="229"/>
        <v>45.070045376106457</v>
      </c>
      <c r="W1323" s="418">
        <f t="shared" ca="1" si="230"/>
        <v>0</v>
      </c>
      <c r="X1323" s="418">
        <f t="shared" ca="1" si="231"/>
        <v>45.070045376106457</v>
      </c>
      <c r="Y1323" s="418">
        <f t="shared" ca="1" si="223"/>
        <v>1</v>
      </c>
      <c r="Z1323" s="418">
        <f t="shared" ca="1" si="224"/>
        <v>4.1431145090882264</v>
      </c>
      <c r="AA1323" s="418">
        <f t="shared" ca="1" si="225"/>
        <v>13521.013612831937</v>
      </c>
      <c r="AB1323" s="418">
        <f t="shared" ca="1" si="226"/>
        <v>13521.013612831937</v>
      </c>
      <c r="AC1323" s="418">
        <f t="shared" ca="1" si="227"/>
        <v>1242.934352726468</v>
      </c>
    </row>
    <row r="1324" spans="19:29">
      <c r="S1324" s="418">
        <f t="shared" si="228"/>
        <v>13.199999999999763</v>
      </c>
      <c r="T1324" s="418">
        <f t="shared" si="221"/>
        <v>0.67300669593739126</v>
      </c>
      <c r="U1324" s="418">
        <f t="shared" ca="1" si="222"/>
        <v>1</v>
      </c>
      <c r="V1324" s="418">
        <f t="shared" ca="1" si="229"/>
        <v>45.210757728395144</v>
      </c>
      <c r="W1324" s="418">
        <f t="shared" ca="1" si="230"/>
        <v>0</v>
      </c>
      <c r="X1324" s="418">
        <f t="shared" ca="1" si="231"/>
        <v>45.210757728395144</v>
      </c>
      <c r="Y1324" s="418">
        <f t="shared" ca="1" si="223"/>
        <v>1</v>
      </c>
      <c r="Z1324" s="418">
        <f t="shared" ca="1" si="224"/>
        <v>4.1307037909462121</v>
      </c>
      <c r="AA1324" s="418">
        <f t="shared" ca="1" si="225"/>
        <v>13563.227318518544</v>
      </c>
      <c r="AB1324" s="418">
        <f t="shared" ca="1" si="226"/>
        <v>13563.227318518544</v>
      </c>
      <c r="AC1324" s="418">
        <f t="shared" ca="1" si="227"/>
        <v>1239.2111372838635</v>
      </c>
    </row>
    <row r="1325" spans="19:29">
      <c r="S1325" s="418">
        <f t="shared" si="228"/>
        <v>13.209999999999763</v>
      </c>
      <c r="T1325" s="418">
        <f t="shared" si="221"/>
        <v>0.67280482421088306</v>
      </c>
      <c r="U1325" s="418">
        <f t="shared" ca="1" si="222"/>
        <v>1</v>
      </c>
      <c r="V1325" s="418">
        <f t="shared" ca="1" si="229"/>
        <v>45.35164432477147</v>
      </c>
      <c r="W1325" s="418">
        <f t="shared" ca="1" si="230"/>
        <v>0</v>
      </c>
      <c r="X1325" s="418">
        <f t="shared" ca="1" si="231"/>
        <v>45.35164432477147</v>
      </c>
      <c r="Y1325" s="418">
        <f t="shared" ca="1" si="223"/>
        <v>1</v>
      </c>
      <c r="Z1325" s="418">
        <f t="shared" ca="1" si="224"/>
        <v>4.1183302491661982</v>
      </c>
      <c r="AA1325" s="418">
        <f t="shared" ca="1" si="225"/>
        <v>13605.493297431442</v>
      </c>
      <c r="AB1325" s="418">
        <f t="shared" ca="1" si="226"/>
        <v>13605.493297431442</v>
      </c>
      <c r="AC1325" s="418">
        <f t="shared" ca="1" si="227"/>
        <v>1235.4990747498593</v>
      </c>
    </row>
    <row r="1326" spans="19:29">
      <c r="S1326" s="418">
        <f t="shared" si="228"/>
        <v>13.219999999999763</v>
      </c>
      <c r="T1326" s="418">
        <f t="shared" si="221"/>
        <v>0.67260301303680947</v>
      </c>
      <c r="U1326" s="418">
        <f t="shared" ca="1" si="222"/>
        <v>1</v>
      </c>
      <c r="V1326" s="418">
        <f t="shared" ca="1" si="229"/>
        <v>45.49270372793864</v>
      </c>
      <c r="W1326" s="418">
        <f t="shared" ca="1" si="230"/>
        <v>0</v>
      </c>
      <c r="X1326" s="418">
        <f t="shared" ca="1" si="231"/>
        <v>45.49270372793864</v>
      </c>
      <c r="Y1326" s="418">
        <f t="shared" ca="1" si="223"/>
        <v>1</v>
      </c>
      <c r="Z1326" s="418">
        <f t="shared" ca="1" si="224"/>
        <v>4.1059937723862259</v>
      </c>
      <c r="AA1326" s="418">
        <f t="shared" ca="1" si="225"/>
        <v>13647.811118381593</v>
      </c>
      <c r="AB1326" s="418">
        <f t="shared" ca="1" si="226"/>
        <v>13647.811118381593</v>
      </c>
      <c r="AC1326" s="418">
        <f t="shared" ca="1" si="227"/>
        <v>1231.7981317158678</v>
      </c>
    </row>
    <row r="1327" spans="19:29">
      <c r="S1327" s="418">
        <f t="shared" si="228"/>
        <v>13.229999999999762</v>
      </c>
      <c r="T1327" s="418">
        <f t="shared" si="221"/>
        <v>0.67240126239700748</v>
      </c>
      <c r="U1327" s="418">
        <f t="shared" ca="1" si="222"/>
        <v>1</v>
      </c>
      <c r="V1327" s="418">
        <f t="shared" ca="1" si="229"/>
        <v>45.633934492725082</v>
      </c>
      <c r="W1327" s="418">
        <f t="shared" ca="1" si="230"/>
        <v>0</v>
      </c>
      <c r="X1327" s="418">
        <f t="shared" ca="1" si="231"/>
        <v>45.633934492725082</v>
      </c>
      <c r="Y1327" s="418">
        <f t="shared" ca="1" si="223"/>
        <v>1</v>
      </c>
      <c r="Z1327" s="418">
        <f t="shared" ca="1" si="224"/>
        <v>4.0936942495779203</v>
      </c>
      <c r="AA1327" s="418">
        <f t="shared" ca="1" si="225"/>
        <v>13690.180347817524</v>
      </c>
      <c r="AB1327" s="418">
        <f t="shared" ca="1" si="226"/>
        <v>13690.180347817524</v>
      </c>
      <c r="AC1327" s="418">
        <f t="shared" ca="1" si="227"/>
        <v>1228.1082748733761</v>
      </c>
    </row>
    <row r="1328" spans="19:29">
      <c r="S1328" s="418">
        <f t="shared" si="228"/>
        <v>13.239999999999762</v>
      </c>
      <c r="T1328" s="418">
        <f t="shared" si="221"/>
        <v>0.67219957227331972</v>
      </c>
      <c r="U1328" s="418">
        <f t="shared" ca="1" si="222"/>
        <v>1</v>
      </c>
      <c r="V1328" s="418">
        <f t="shared" ca="1" si="229"/>
        <v>45.775335166135108</v>
      </c>
      <c r="W1328" s="418">
        <f t="shared" ca="1" si="230"/>
        <v>0</v>
      </c>
      <c r="X1328" s="418">
        <f t="shared" ca="1" si="231"/>
        <v>45.775335166135108</v>
      </c>
      <c r="Y1328" s="418">
        <f t="shared" ca="1" si="223"/>
        <v>1</v>
      </c>
      <c r="Z1328" s="418">
        <f t="shared" ca="1" si="224"/>
        <v>4.0814315700454937</v>
      </c>
      <c r="AA1328" s="418">
        <f t="shared" ca="1" si="225"/>
        <v>13732.600549840532</v>
      </c>
      <c r="AB1328" s="418">
        <f t="shared" ca="1" si="226"/>
        <v>13732.600549840532</v>
      </c>
      <c r="AC1328" s="418">
        <f t="shared" ca="1" si="227"/>
        <v>1224.429471013648</v>
      </c>
    </row>
    <row r="1329" spans="19:29">
      <c r="S1329" s="418">
        <f t="shared" si="228"/>
        <v>13.249999999999762</v>
      </c>
      <c r="T1329" s="418">
        <f t="shared" si="221"/>
        <v>0.67199794264759372</v>
      </c>
      <c r="U1329" s="418">
        <f t="shared" ca="1" si="222"/>
        <v>1</v>
      </c>
      <c r="V1329" s="418">
        <f t="shared" ca="1" si="229"/>
        <v>45.916904287400286</v>
      </c>
      <c r="W1329" s="418">
        <f t="shared" ca="1" si="230"/>
        <v>0</v>
      </c>
      <c r="X1329" s="418">
        <f t="shared" ca="1" si="231"/>
        <v>45.916904287400286</v>
      </c>
      <c r="Y1329" s="418">
        <f t="shared" ca="1" si="223"/>
        <v>1</v>
      </c>
      <c r="Z1329" s="418">
        <f t="shared" ca="1" si="224"/>
        <v>4.0692056234247467</v>
      </c>
      <c r="AA1329" s="418">
        <f t="shared" ca="1" si="225"/>
        <v>13775.071286220085</v>
      </c>
      <c r="AB1329" s="418">
        <f t="shared" ca="1" si="226"/>
        <v>13775.071286220085</v>
      </c>
      <c r="AC1329" s="418">
        <f t="shared" ca="1" si="227"/>
        <v>1220.7616870274239</v>
      </c>
    </row>
    <row r="1330" spans="19:29">
      <c r="S1330" s="418">
        <f t="shared" si="228"/>
        <v>13.259999999999762</v>
      </c>
      <c r="T1330" s="418">
        <f t="shared" si="221"/>
        <v>0.67179637350168309</v>
      </c>
      <c r="U1330" s="418">
        <f t="shared" ca="1" si="222"/>
        <v>1</v>
      </c>
      <c r="V1330" s="418">
        <f t="shared" ca="1" si="229"/>
        <v>46.058640388031527</v>
      </c>
      <c r="W1330" s="418">
        <f t="shared" ca="1" si="230"/>
        <v>0</v>
      </c>
      <c r="X1330" s="418">
        <f t="shared" ca="1" si="231"/>
        <v>46.058640388031527</v>
      </c>
      <c r="Y1330" s="418">
        <f t="shared" ca="1" si="223"/>
        <v>1</v>
      </c>
      <c r="Z1330" s="418">
        <f t="shared" ca="1" si="224"/>
        <v>4.0570162996820782</v>
      </c>
      <c r="AA1330" s="418">
        <f t="shared" ca="1" si="225"/>
        <v>13817.592116409458</v>
      </c>
      <c r="AB1330" s="418">
        <f t="shared" ca="1" si="226"/>
        <v>13817.592116409458</v>
      </c>
      <c r="AC1330" s="418">
        <f t="shared" ca="1" si="227"/>
        <v>1217.1048899046234</v>
      </c>
    </row>
    <row r="1331" spans="19:29">
      <c r="S1331" s="418">
        <f t="shared" si="228"/>
        <v>13.269999999999762</v>
      </c>
      <c r="T1331" s="418">
        <f t="shared" si="221"/>
        <v>0.67159486481744657</v>
      </c>
      <c r="U1331" s="418">
        <f t="shared" ca="1" si="222"/>
        <v>1</v>
      </c>
      <c r="V1331" s="418">
        <f t="shared" ca="1" si="229"/>
        <v>46.200541991871937</v>
      </c>
      <c r="W1331" s="418">
        <f t="shared" ca="1" si="230"/>
        <v>0</v>
      </c>
      <c r="X1331" s="418">
        <f t="shared" ca="1" si="231"/>
        <v>46.200541991871937</v>
      </c>
      <c r="Y1331" s="418">
        <f t="shared" ca="1" si="223"/>
        <v>1</v>
      </c>
      <c r="Z1331" s="418">
        <f t="shared" ca="1" si="224"/>
        <v>4.0448634891134914</v>
      </c>
      <c r="AA1331" s="418">
        <f t="shared" ca="1" si="225"/>
        <v>13860.162597561581</v>
      </c>
      <c r="AB1331" s="418">
        <f t="shared" ca="1" si="226"/>
        <v>13860.162597561581</v>
      </c>
      <c r="AC1331" s="418">
        <f t="shared" ca="1" si="227"/>
        <v>1213.4590467340474</v>
      </c>
    </row>
    <row r="1332" spans="19:29">
      <c r="S1332" s="418">
        <f t="shared" si="228"/>
        <v>13.279999999999761</v>
      </c>
      <c r="T1332" s="418">
        <f t="shared" si="221"/>
        <v>0.67139341657674834</v>
      </c>
      <c r="U1332" s="418">
        <f t="shared" ca="1" si="222"/>
        <v>1</v>
      </c>
      <c r="V1332" s="418">
        <f t="shared" ca="1" si="229"/>
        <v>46.342607615150349</v>
      </c>
      <c r="W1332" s="418">
        <f t="shared" ca="1" si="230"/>
        <v>0</v>
      </c>
      <c r="X1332" s="418">
        <f t="shared" ca="1" si="231"/>
        <v>46.342607615150349</v>
      </c>
      <c r="Y1332" s="418">
        <f t="shared" ca="1" si="223"/>
        <v>1</v>
      </c>
      <c r="Z1332" s="418">
        <f t="shared" ca="1" si="224"/>
        <v>4.0327470823436098</v>
      </c>
      <c r="AA1332" s="418">
        <f t="shared" ca="1" si="225"/>
        <v>13902.782284545105</v>
      </c>
      <c r="AB1332" s="418">
        <f t="shared" ca="1" si="226"/>
        <v>13902.782284545105</v>
      </c>
      <c r="AC1332" s="418">
        <f t="shared" ca="1" si="227"/>
        <v>1209.824124703083</v>
      </c>
    </row>
    <row r="1333" spans="19:29">
      <c r="S1333" s="418">
        <f t="shared" si="228"/>
        <v>13.289999999999761</v>
      </c>
      <c r="T1333" s="418">
        <f t="shared" si="221"/>
        <v>0.671192028761458</v>
      </c>
      <c r="U1333" s="418">
        <f t="shared" ca="1" si="222"/>
        <v>1</v>
      </c>
      <c r="V1333" s="418">
        <f t="shared" ca="1" si="229"/>
        <v>46.48483576653561</v>
      </c>
      <c r="W1333" s="418">
        <f t="shared" ca="1" si="230"/>
        <v>0</v>
      </c>
      <c r="X1333" s="418">
        <f t="shared" ca="1" si="231"/>
        <v>46.48483576653561</v>
      </c>
      <c r="Y1333" s="418">
        <f t="shared" ca="1" si="223"/>
        <v>1</v>
      </c>
      <c r="Z1333" s="418">
        <f t="shared" ca="1" si="224"/>
        <v>4.0206669703246902</v>
      </c>
      <c r="AA1333" s="418">
        <f t="shared" ca="1" si="225"/>
        <v>13945.450729960683</v>
      </c>
      <c r="AB1333" s="418">
        <f t="shared" ca="1" si="226"/>
        <v>13945.450729960683</v>
      </c>
      <c r="AC1333" s="418">
        <f t="shared" ca="1" si="227"/>
        <v>1206.200091097407</v>
      </c>
    </row>
    <row r="1334" spans="19:29">
      <c r="S1334" s="418">
        <f t="shared" si="228"/>
        <v>13.299999999999761</v>
      </c>
      <c r="T1334" s="418">
        <f t="shared" si="221"/>
        <v>0.67099070135345074</v>
      </c>
      <c r="U1334" s="418">
        <f t="shared" ca="1" si="222"/>
        <v>1</v>
      </c>
      <c r="V1334" s="418">
        <f t="shared" ca="1" si="229"/>
        <v>46.62722494719155</v>
      </c>
      <c r="W1334" s="418">
        <f t="shared" ca="1" si="230"/>
        <v>0</v>
      </c>
      <c r="X1334" s="418">
        <f t="shared" ca="1" si="231"/>
        <v>46.62722494719155</v>
      </c>
      <c r="Y1334" s="418">
        <f t="shared" ca="1" si="223"/>
        <v>1</v>
      </c>
      <c r="Z1334" s="418">
        <f t="shared" ca="1" si="224"/>
        <v>4.0086230443356428</v>
      </c>
      <c r="AA1334" s="418">
        <f t="shared" ca="1" si="225"/>
        <v>13988.167484157466</v>
      </c>
      <c r="AB1334" s="418">
        <f t="shared" ca="1" si="226"/>
        <v>13988.167484157466</v>
      </c>
      <c r="AC1334" s="418">
        <f t="shared" ca="1" si="227"/>
        <v>1202.5869133006929</v>
      </c>
    </row>
    <row r="1335" spans="19:29">
      <c r="S1335" s="418">
        <f t="shared" si="228"/>
        <v>13.309999999999761</v>
      </c>
      <c r="T1335" s="418">
        <f t="shared" si="221"/>
        <v>0.67078943433460703</v>
      </c>
      <c r="U1335" s="418">
        <f t="shared" ca="1" si="222"/>
        <v>1</v>
      </c>
      <c r="V1335" s="418">
        <f t="shared" ca="1" si="229"/>
        <v>46.769773650832676</v>
      </c>
      <c r="W1335" s="418">
        <f t="shared" ca="1" si="230"/>
        <v>0</v>
      </c>
      <c r="X1335" s="418">
        <f t="shared" ca="1" si="231"/>
        <v>46.769773650832676</v>
      </c>
      <c r="Y1335" s="418">
        <f t="shared" ca="1" si="223"/>
        <v>1</v>
      </c>
      <c r="Z1335" s="418">
        <f t="shared" ca="1" si="224"/>
        <v>3.9966151959810525</v>
      </c>
      <c r="AA1335" s="418">
        <f t="shared" ca="1" si="225"/>
        <v>14030.932095249802</v>
      </c>
      <c r="AB1335" s="418">
        <f t="shared" ca="1" si="226"/>
        <v>14030.932095249802</v>
      </c>
      <c r="AC1335" s="418">
        <f t="shared" ca="1" si="227"/>
        <v>1198.9845587943157</v>
      </c>
    </row>
    <row r="1336" spans="19:29">
      <c r="S1336" s="418">
        <f t="shared" si="228"/>
        <v>13.31999999999976</v>
      </c>
      <c r="T1336" s="418">
        <f t="shared" si="221"/>
        <v>0.67058822768681292</v>
      </c>
      <c r="U1336" s="418">
        <f t="shared" ca="1" si="222"/>
        <v>1</v>
      </c>
      <c r="V1336" s="418">
        <f t="shared" ca="1" si="229"/>
        <v>46.912480363780581</v>
      </c>
      <c r="W1336" s="418">
        <f t="shared" ca="1" si="230"/>
        <v>0</v>
      </c>
      <c r="X1336" s="418">
        <f t="shared" ca="1" si="231"/>
        <v>46.912480363780581</v>
      </c>
      <c r="Y1336" s="418">
        <f t="shared" ca="1" si="223"/>
        <v>1</v>
      </c>
      <c r="Z1336" s="418">
        <f t="shared" ca="1" si="224"/>
        <v>3.9846433171902036</v>
      </c>
      <c r="AA1336" s="418">
        <f t="shared" ca="1" si="225"/>
        <v>14073.744109134175</v>
      </c>
      <c r="AB1336" s="418">
        <f t="shared" ca="1" si="226"/>
        <v>14073.744109134175</v>
      </c>
      <c r="AC1336" s="418">
        <f t="shared" ca="1" si="227"/>
        <v>1195.392995157061</v>
      </c>
    </row>
    <row r="1337" spans="19:29">
      <c r="S1337" s="418">
        <f t="shared" si="228"/>
        <v>13.32999999999976</v>
      </c>
      <c r="T1337" s="418">
        <f t="shared" si="221"/>
        <v>0.67038708139195968</v>
      </c>
      <c r="U1337" s="418">
        <f t="shared" ca="1" si="222"/>
        <v>1</v>
      </c>
      <c r="V1337" s="418">
        <f t="shared" ca="1" si="229"/>
        <v>47.055343565021062</v>
      </c>
      <c r="W1337" s="418">
        <f t="shared" ca="1" si="230"/>
        <v>0</v>
      </c>
      <c r="X1337" s="418">
        <f t="shared" ca="1" si="231"/>
        <v>47.055343565021062</v>
      </c>
      <c r="Y1337" s="418">
        <f t="shared" ca="1" si="223"/>
        <v>1</v>
      </c>
      <c r="Z1337" s="418">
        <f t="shared" ca="1" si="224"/>
        <v>3.9727073002161055</v>
      </c>
      <c r="AA1337" s="418">
        <f t="shared" ca="1" si="225"/>
        <v>14116.603069506318</v>
      </c>
      <c r="AB1337" s="418">
        <f t="shared" ca="1" si="226"/>
        <v>14116.603069506318</v>
      </c>
      <c r="AC1337" s="418">
        <f t="shared" ca="1" si="227"/>
        <v>1191.8121900648316</v>
      </c>
    </row>
    <row r="1338" spans="19:29">
      <c r="S1338" s="418">
        <f t="shared" si="228"/>
        <v>13.33999999999976</v>
      </c>
      <c r="T1338" s="418">
        <f t="shared" si="221"/>
        <v>0.67018599543194424</v>
      </c>
      <c r="U1338" s="418">
        <f t="shared" ca="1" si="222"/>
        <v>1</v>
      </c>
      <c r="V1338" s="418">
        <f t="shared" ca="1" si="229"/>
        <v>47.198361726261908</v>
      </c>
      <c r="W1338" s="418">
        <f t="shared" ca="1" si="230"/>
        <v>0</v>
      </c>
      <c r="X1338" s="418">
        <f t="shared" ca="1" si="231"/>
        <v>47.198361726261908</v>
      </c>
      <c r="Y1338" s="418">
        <f t="shared" ca="1" si="223"/>
        <v>1</v>
      </c>
      <c r="Z1338" s="418">
        <f t="shared" ca="1" si="224"/>
        <v>3.9608070376345252</v>
      </c>
      <c r="AA1338" s="418">
        <f t="shared" ca="1" si="225"/>
        <v>14159.508517878572</v>
      </c>
      <c r="AB1338" s="418">
        <f t="shared" ca="1" si="226"/>
        <v>14159.508517878572</v>
      </c>
      <c r="AC1338" s="418">
        <f t="shared" ca="1" si="227"/>
        <v>1188.2421112903576</v>
      </c>
    </row>
    <row r="1339" spans="19:29">
      <c r="S1339" s="418">
        <f t="shared" si="228"/>
        <v>13.34999999999976</v>
      </c>
      <c r="T1339" s="418">
        <f t="shared" si="221"/>
        <v>0.66998496978866884</v>
      </c>
      <c r="U1339" s="418">
        <f t="shared" ca="1" si="222"/>
        <v>1</v>
      </c>
      <c r="V1339" s="418">
        <f t="shared" ca="1" si="229"/>
        <v>47.341533311991419</v>
      </c>
      <c r="W1339" s="418">
        <f t="shared" ca="1" si="230"/>
        <v>0</v>
      </c>
      <c r="X1339" s="418">
        <f t="shared" ca="1" si="231"/>
        <v>47.341533311991419</v>
      </c>
      <c r="Y1339" s="418">
        <f t="shared" ca="1" si="223"/>
        <v>1</v>
      </c>
      <c r="Z1339" s="418">
        <f t="shared" ca="1" si="224"/>
        <v>3.948942422343019</v>
      </c>
      <c r="AA1339" s="418">
        <f t="shared" ca="1" si="225"/>
        <v>14202.459993597426</v>
      </c>
      <c r="AB1339" s="418">
        <f t="shared" ca="1" si="226"/>
        <v>14202.459993597426</v>
      </c>
      <c r="AC1339" s="418">
        <f t="shared" ca="1" si="227"/>
        <v>1184.6827267029057</v>
      </c>
    </row>
    <row r="1340" spans="19:29">
      <c r="S1340" s="418">
        <f t="shared" si="228"/>
        <v>13.35999999999976</v>
      </c>
      <c r="T1340" s="418">
        <f t="shared" si="221"/>
        <v>0.66978400444404118</v>
      </c>
      <c r="U1340" s="418">
        <f t="shared" ca="1" si="222"/>
        <v>1</v>
      </c>
      <c r="V1340" s="418">
        <f t="shared" ca="1" si="229"/>
        <v>47.484856779537608</v>
      </c>
      <c r="W1340" s="418">
        <f t="shared" ca="1" si="230"/>
        <v>0</v>
      </c>
      <c r="X1340" s="418">
        <f t="shared" ca="1" si="231"/>
        <v>47.484856779537608</v>
      </c>
      <c r="Y1340" s="418">
        <f t="shared" ca="1" si="223"/>
        <v>1</v>
      </c>
      <c r="Z1340" s="418">
        <f t="shared" ca="1" si="224"/>
        <v>3.9371133475599693</v>
      </c>
      <c r="AA1340" s="418">
        <f t="shared" ca="1" si="225"/>
        <v>14245.457033861283</v>
      </c>
      <c r="AB1340" s="418">
        <f t="shared" ca="1" si="226"/>
        <v>14245.457033861283</v>
      </c>
      <c r="AC1340" s="418">
        <f t="shared" ca="1" si="227"/>
        <v>1181.1340042679908</v>
      </c>
    </row>
    <row r="1341" spans="19:29">
      <c r="S1341" s="418">
        <f t="shared" si="228"/>
        <v>13.369999999999759</v>
      </c>
      <c r="T1341" s="418">
        <f t="shared" si="221"/>
        <v>0.6695830993799744</v>
      </c>
      <c r="U1341" s="418">
        <f t="shared" ca="1" si="222"/>
        <v>1</v>
      </c>
      <c r="V1341" s="418">
        <f t="shared" ca="1" si="229"/>
        <v>47.628330579128082</v>
      </c>
      <c r="W1341" s="418">
        <f t="shared" ca="1" si="230"/>
        <v>0</v>
      </c>
      <c r="X1341" s="418">
        <f t="shared" ca="1" si="231"/>
        <v>47.628330579128082</v>
      </c>
      <c r="Y1341" s="418">
        <f t="shared" ca="1" si="223"/>
        <v>1</v>
      </c>
      <c r="Z1341" s="418">
        <f t="shared" ca="1" si="224"/>
        <v>3.9253197068236232</v>
      </c>
      <c r="AA1341" s="418">
        <f t="shared" ca="1" si="225"/>
        <v>14288.499173738424</v>
      </c>
      <c r="AB1341" s="418">
        <f t="shared" ca="1" si="226"/>
        <v>14288.499173738424</v>
      </c>
      <c r="AC1341" s="418">
        <f t="shared" ca="1" si="227"/>
        <v>1177.595912047087</v>
      </c>
    </row>
    <row r="1342" spans="19:29">
      <c r="S1342" s="418">
        <f t="shared" si="228"/>
        <v>13.379999999999759</v>
      </c>
      <c r="T1342" s="418">
        <f t="shared" si="221"/>
        <v>0.66938225457838696</v>
      </c>
      <c r="U1342" s="418">
        <f t="shared" ca="1" si="222"/>
        <v>1</v>
      </c>
      <c r="V1342" s="418">
        <f t="shared" ca="1" si="229"/>
        <v>47.771953153950612</v>
      </c>
      <c r="W1342" s="418">
        <f t="shared" ca="1" si="230"/>
        <v>0</v>
      </c>
      <c r="X1342" s="418">
        <f t="shared" ca="1" si="231"/>
        <v>47.771953153950612</v>
      </c>
      <c r="Y1342" s="418">
        <f t="shared" ca="1" si="223"/>
        <v>1</v>
      </c>
      <c r="Z1342" s="418">
        <f t="shared" ca="1" si="224"/>
        <v>3.9135613939911345</v>
      </c>
      <c r="AA1342" s="418">
        <f t="shared" ca="1" si="225"/>
        <v>14331.585946185183</v>
      </c>
      <c r="AB1342" s="418">
        <f t="shared" ca="1" si="226"/>
        <v>14331.585946185183</v>
      </c>
      <c r="AC1342" s="418">
        <f t="shared" ca="1" si="227"/>
        <v>1174.0684181973404</v>
      </c>
    </row>
    <row r="1343" spans="19:29">
      <c r="S1343" s="418">
        <f t="shared" si="228"/>
        <v>13.389999999999759</v>
      </c>
      <c r="T1343" s="418">
        <f t="shared" si="221"/>
        <v>0.66918147002120287</v>
      </c>
      <c r="U1343" s="418">
        <f t="shared" ca="1" si="222"/>
        <v>1</v>
      </c>
      <c r="V1343" s="418">
        <f t="shared" ca="1" si="229"/>
        <v>47.915722940214394</v>
      </c>
      <c r="W1343" s="418">
        <f t="shared" ca="1" si="230"/>
        <v>0</v>
      </c>
      <c r="X1343" s="418">
        <f t="shared" ca="1" si="231"/>
        <v>47.915722940214394</v>
      </c>
      <c r="Y1343" s="418">
        <f t="shared" ca="1" si="223"/>
        <v>1</v>
      </c>
      <c r="Z1343" s="418">
        <f t="shared" ca="1" si="224"/>
        <v>3.9018383032376081</v>
      </c>
      <c r="AA1343" s="418">
        <f t="shared" ca="1" si="225"/>
        <v>14374.716882064318</v>
      </c>
      <c r="AB1343" s="418">
        <f t="shared" ca="1" si="226"/>
        <v>14374.716882064318</v>
      </c>
      <c r="AC1343" s="418">
        <f t="shared" ca="1" si="227"/>
        <v>1170.5514909712824</v>
      </c>
    </row>
    <row r="1344" spans="19:29">
      <c r="S1344" s="418">
        <f t="shared" si="228"/>
        <v>13.399999999999759</v>
      </c>
      <c r="T1344" s="418">
        <f t="shared" si="221"/>
        <v>0.6689807456903516</v>
      </c>
      <c r="U1344" s="418">
        <f t="shared" ca="1" si="222"/>
        <v>1</v>
      </c>
      <c r="V1344" s="418">
        <f t="shared" ca="1" si="229"/>
        <v>48.059638367211988</v>
      </c>
      <c r="W1344" s="418">
        <f t="shared" ca="1" si="230"/>
        <v>0</v>
      </c>
      <c r="X1344" s="418">
        <f t="shared" ca="1" si="231"/>
        <v>48.059638367211988</v>
      </c>
      <c r="Y1344" s="418">
        <f t="shared" ca="1" si="223"/>
        <v>1</v>
      </c>
      <c r="Z1344" s="418">
        <f t="shared" ca="1" si="224"/>
        <v>3.8901503290551482</v>
      </c>
      <c r="AA1344" s="418">
        <f t="shared" ca="1" si="225"/>
        <v>14417.891510163596</v>
      </c>
      <c r="AB1344" s="418">
        <f t="shared" ca="1" si="226"/>
        <v>14417.891510163596</v>
      </c>
      <c r="AC1344" s="418">
        <f t="shared" ca="1" si="227"/>
        <v>1167.0450987165445</v>
      </c>
    </row>
    <row r="1345" spans="19:29">
      <c r="S1345" s="418">
        <f t="shared" si="228"/>
        <v>13.409999999999759</v>
      </c>
      <c r="T1345" s="418">
        <f t="shared" si="221"/>
        <v>0.66878008156776791</v>
      </c>
      <c r="U1345" s="418">
        <f t="shared" ca="1" si="222"/>
        <v>1</v>
      </c>
      <c r="V1345" s="418">
        <f t="shared" ca="1" si="229"/>
        <v>48.203697857381918</v>
      </c>
      <c r="W1345" s="418">
        <f t="shared" ca="1" si="230"/>
        <v>0</v>
      </c>
      <c r="X1345" s="418">
        <f t="shared" ca="1" si="231"/>
        <v>48.203697857381918</v>
      </c>
      <c r="Y1345" s="418">
        <f t="shared" ca="1" si="223"/>
        <v>1</v>
      </c>
      <c r="Z1345" s="418">
        <f t="shared" ca="1" si="224"/>
        <v>3.8784973662519087</v>
      </c>
      <c r="AA1345" s="418">
        <f t="shared" ca="1" si="225"/>
        <v>14461.109357214575</v>
      </c>
      <c r="AB1345" s="418">
        <f t="shared" ca="1" si="226"/>
        <v>14461.109357214575</v>
      </c>
      <c r="AC1345" s="418">
        <f t="shared" ca="1" si="227"/>
        <v>1163.5492098755726</v>
      </c>
    </row>
    <row r="1346" spans="19:29">
      <c r="S1346" s="418">
        <f t="shared" si="228"/>
        <v>13.419999999999758</v>
      </c>
      <c r="T1346" s="418">
        <f t="shared" si="221"/>
        <v>0.66857947763539194</v>
      </c>
      <c r="U1346" s="418">
        <f t="shared" ca="1" si="222"/>
        <v>1</v>
      </c>
      <c r="V1346" s="418">
        <f t="shared" ca="1" si="229"/>
        <v>48.347899826371922</v>
      </c>
      <c r="W1346" s="418">
        <f t="shared" ca="1" si="230"/>
        <v>0</v>
      </c>
      <c r="X1346" s="418">
        <f t="shared" ca="1" si="231"/>
        <v>48.347899826371922</v>
      </c>
      <c r="Y1346" s="418">
        <f t="shared" ca="1" si="223"/>
        <v>1</v>
      </c>
      <c r="Z1346" s="418">
        <f t="shared" ca="1" si="224"/>
        <v>3.8668793099511451</v>
      </c>
      <c r="AA1346" s="418">
        <f t="shared" ca="1" si="225"/>
        <v>14504.369947911577</v>
      </c>
      <c r="AB1346" s="418">
        <f t="shared" ca="1" si="226"/>
        <v>14504.369947911577</v>
      </c>
      <c r="AC1346" s="418">
        <f t="shared" ca="1" si="227"/>
        <v>1160.0637929853435</v>
      </c>
    </row>
    <row r="1347" spans="19:29">
      <c r="S1347" s="418">
        <f t="shared" si="228"/>
        <v>13.429999999999758</v>
      </c>
      <c r="T1347" s="418">
        <f t="shared" si="221"/>
        <v>0.66837893387516945</v>
      </c>
      <c r="U1347" s="418">
        <f t="shared" ca="1" si="222"/>
        <v>1</v>
      </c>
      <c r="V1347" s="418">
        <f t="shared" ca="1" si="229"/>
        <v>48.492242683102909</v>
      </c>
      <c r="W1347" s="418">
        <f t="shared" ca="1" si="230"/>
        <v>0</v>
      </c>
      <c r="X1347" s="418">
        <f t="shared" ca="1" si="231"/>
        <v>48.492242683102909</v>
      </c>
      <c r="Y1347" s="418">
        <f t="shared" ca="1" si="223"/>
        <v>1</v>
      </c>
      <c r="Z1347" s="418">
        <f t="shared" ca="1" si="224"/>
        <v>3.8552960555902724</v>
      </c>
      <c r="AA1347" s="418">
        <f t="shared" ca="1" si="225"/>
        <v>14547.672804930873</v>
      </c>
      <c r="AB1347" s="418">
        <f t="shared" ca="1" si="226"/>
        <v>14547.672804930873</v>
      </c>
      <c r="AC1347" s="418">
        <f t="shared" ca="1" si="227"/>
        <v>1156.5888166770817</v>
      </c>
    </row>
    <row r="1348" spans="19:29">
      <c r="S1348" s="418">
        <f t="shared" si="228"/>
        <v>13.439999999999758</v>
      </c>
      <c r="T1348" s="418">
        <f t="shared" si="221"/>
        <v>0.66817845026905143</v>
      </c>
      <c r="U1348" s="418">
        <f t="shared" ca="1" si="222"/>
        <v>1</v>
      </c>
      <c r="V1348" s="418">
        <f t="shared" ca="1" si="229"/>
        <v>48.636724829833547</v>
      </c>
      <c r="W1348" s="418">
        <f t="shared" ca="1" si="230"/>
        <v>0</v>
      </c>
      <c r="X1348" s="418">
        <f t="shared" ca="1" si="231"/>
        <v>48.636724829833547</v>
      </c>
      <c r="Y1348" s="418">
        <f t="shared" ca="1" si="223"/>
        <v>1</v>
      </c>
      <c r="Z1348" s="418">
        <f t="shared" ca="1" si="224"/>
        <v>3.8437474989199236</v>
      </c>
      <c r="AA1348" s="418">
        <f t="shared" ca="1" si="225"/>
        <v>14591.017448950064</v>
      </c>
      <c r="AB1348" s="418">
        <f t="shared" ca="1" si="226"/>
        <v>14591.017448950064</v>
      </c>
      <c r="AC1348" s="418">
        <f t="shared" ca="1" si="227"/>
        <v>1153.1242496759771</v>
      </c>
    </row>
    <row r="1349" spans="19:29">
      <c r="S1349" s="418">
        <f t="shared" si="228"/>
        <v>13.449999999999758</v>
      </c>
      <c r="T1349" s="418">
        <f t="shared" ref="T1349:T1412" si="232">EXP(-S1349*$C$13)</f>
        <v>0.66797802679899443</v>
      </c>
      <c r="U1349" s="418">
        <f t="shared" ref="U1349:U1412" ca="1" si="233">EXP($C$11*_xlfn.NORM.INV(RAND(),0,1))</f>
        <v>1</v>
      </c>
      <c r="V1349" s="418">
        <f t="shared" ca="1" si="229"/>
        <v>48.781344662225507</v>
      </c>
      <c r="W1349" s="418">
        <f t="shared" ca="1" si="230"/>
        <v>0</v>
      </c>
      <c r="X1349" s="418">
        <f t="shared" ca="1" si="231"/>
        <v>48.781344662225507</v>
      </c>
      <c r="Y1349" s="418">
        <f t="shared" ref="Y1349:Y1412" ca="1" si="234">IF(OR(X1349&gt;$C$8,Y1348=1),1,0)</f>
        <v>1</v>
      </c>
      <c r="Z1349" s="418">
        <f t="shared" ref="Z1349:Z1412" ca="1" si="235">IF(Y1349=0,V1349,0)+IF(AND(Y1349=1,Y1348=0),V1349*$C$9,0)+IF(AND(Y1349=1,Y1348=1),Z1348*EXP($C$10*0.01),0)</f>
        <v>3.8322335360030104</v>
      </c>
      <c r="AA1349" s="418">
        <f t="shared" ref="AA1349:AA1412" ca="1" si="236">V1349*$C$12</f>
        <v>14634.403398667651</v>
      </c>
      <c r="AB1349" s="418">
        <f t="shared" ref="AB1349:AB1412" ca="1" si="237">X1349*$C$12</f>
        <v>14634.403398667651</v>
      </c>
      <c r="AC1349" s="418">
        <f t="shared" ref="AC1349:AC1412" ca="1" si="238">Z1349*$C$12</f>
        <v>1149.6700608009032</v>
      </c>
    </row>
    <row r="1350" spans="19:29">
      <c r="S1350" s="418">
        <f t="shared" ref="S1350:S1413" si="239">S1349+0.01</f>
        <v>13.459999999999757</v>
      </c>
      <c r="T1350" s="418">
        <f t="shared" si="232"/>
        <v>0.66777766344696021</v>
      </c>
      <c r="U1350" s="418">
        <f t="shared" ca="1" si="233"/>
        <v>1</v>
      </c>
      <c r="V1350" s="418">
        <f t="shared" ref="V1350:V1413" ca="1" si="240">V1349*U1349+$C$6*V1349*(1-V1349/IF($C$4&gt;0,$C$4,10000000))*0.01</f>
        <v>48.92610056940935</v>
      </c>
      <c r="W1350" s="418">
        <f t="shared" ref="W1350:W1413" ca="1" si="241">IF(OR(V1350&gt;$C$7,W1349=1),1,0)</f>
        <v>0</v>
      </c>
      <c r="X1350" s="418">
        <f t="shared" ref="X1350:X1413" ca="1" si="242">IF(W1350=0,V1350,0)+IF(AND(W1350=1,W1349=0),V1350*$C$9,0)+IF(AND(W1350=1,W1349=1),X1349*EXP($C$10*0.01*U1350),0)</f>
        <v>48.92610056940935</v>
      </c>
      <c r="Y1350" s="418">
        <f t="shared" ca="1" si="234"/>
        <v>1</v>
      </c>
      <c r="Z1350" s="418">
        <f t="shared" ca="1" si="235"/>
        <v>3.8207540632137884</v>
      </c>
      <c r="AA1350" s="418">
        <f t="shared" ca="1" si="236"/>
        <v>14677.830170822805</v>
      </c>
      <c r="AB1350" s="418">
        <f t="shared" ca="1" si="237"/>
        <v>14677.830170822805</v>
      </c>
      <c r="AC1350" s="418">
        <f t="shared" ca="1" si="238"/>
        <v>1146.2262189641365</v>
      </c>
    </row>
    <row r="1351" spans="19:29">
      <c r="S1351" s="418">
        <f t="shared" si="239"/>
        <v>13.469999999999757</v>
      </c>
      <c r="T1351" s="418">
        <f t="shared" si="232"/>
        <v>0.6675773601949162</v>
      </c>
      <c r="U1351" s="418">
        <f t="shared" ca="1" si="233"/>
        <v>1</v>
      </c>
      <c r="V1351" s="418">
        <f t="shared" ca="1" si="240"/>
        <v>49.070990934051068</v>
      </c>
      <c r="W1351" s="418">
        <f t="shared" ca="1" si="241"/>
        <v>0</v>
      </c>
      <c r="X1351" s="418">
        <f t="shared" ca="1" si="242"/>
        <v>49.070990934051068</v>
      </c>
      <c r="Y1351" s="418">
        <f t="shared" ca="1" si="234"/>
        <v>1</v>
      </c>
      <c r="Z1351" s="418">
        <f t="shared" ca="1" si="235"/>
        <v>3.8093089772369257</v>
      </c>
      <c r="AA1351" s="418">
        <f t="shared" ca="1" si="236"/>
        <v>14721.29728021532</v>
      </c>
      <c r="AB1351" s="418">
        <f t="shared" ca="1" si="237"/>
        <v>14721.29728021532</v>
      </c>
      <c r="AC1351" s="418">
        <f t="shared" ca="1" si="238"/>
        <v>1142.7926931710776</v>
      </c>
    </row>
    <row r="1352" spans="19:29">
      <c r="S1352" s="418">
        <f t="shared" si="239"/>
        <v>13.479999999999757</v>
      </c>
      <c r="T1352" s="418">
        <f t="shared" si="232"/>
        <v>0.66737711702483504</v>
      </c>
      <c r="U1352" s="418">
        <f t="shared" ca="1" si="233"/>
        <v>1</v>
      </c>
      <c r="V1352" s="418">
        <f t="shared" ca="1" si="240"/>
        <v>49.216014132419254</v>
      </c>
      <c r="W1352" s="418">
        <f t="shared" ca="1" si="241"/>
        <v>0</v>
      </c>
      <c r="X1352" s="418">
        <f t="shared" ca="1" si="242"/>
        <v>49.216014132419254</v>
      </c>
      <c r="Y1352" s="418">
        <f t="shared" ca="1" si="234"/>
        <v>1</v>
      </c>
      <c r="Z1352" s="418">
        <f t="shared" ca="1" si="235"/>
        <v>3.797898175066571</v>
      </c>
      <c r="AA1352" s="418">
        <f t="shared" ca="1" si="236"/>
        <v>14764.804239725776</v>
      </c>
      <c r="AB1352" s="418">
        <f t="shared" ca="1" si="237"/>
        <v>14764.804239725776</v>
      </c>
      <c r="AC1352" s="418">
        <f t="shared" ca="1" si="238"/>
        <v>1139.3694525199712</v>
      </c>
    </row>
    <row r="1353" spans="19:29">
      <c r="S1353" s="418">
        <f t="shared" si="239"/>
        <v>13.489999999999757</v>
      </c>
      <c r="T1353" s="418">
        <f t="shared" si="232"/>
        <v>0.66717693391869493</v>
      </c>
      <c r="U1353" s="418">
        <f t="shared" ca="1" si="233"/>
        <v>1</v>
      </c>
      <c r="V1353" s="418">
        <f t="shared" ca="1" si="240"/>
        <v>49.361168534452915</v>
      </c>
      <c r="W1353" s="418">
        <f t="shared" ca="1" si="241"/>
        <v>0</v>
      </c>
      <c r="X1353" s="418">
        <f t="shared" ca="1" si="242"/>
        <v>49.361168534452915</v>
      </c>
      <c r="Y1353" s="418">
        <f t="shared" ca="1" si="234"/>
        <v>1</v>
      </c>
      <c r="Z1353" s="418">
        <f t="shared" ca="1" si="235"/>
        <v>3.7865215540054278</v>
      </c>
      <c r="AA1353" s="418">
        <f t="shared" ca="1" si="236"/>
        <v>14808.350560335875</v>
      </c>
      <c r="AB1353" s="418">
        <f t="shared" ca="1" si="237"/>
        <v>14808.350560335875</v>
      </c>
      <c r="AC1353" s="418">
        <f t="shared" ca="1" si="238"/>
        <v>1135.9564662016282</v>
      </c>
    </row>
    <row r="1354" spans="19:29">
      <c r="S1354" s="418">
        <f t="shared" si="239"/>
        <v>13.499999999999757</v>
      </c>
      <c r="T1354" s="418">
        <f t="shared" si="232"/>
        <v>0.66697681085847926</v>
      </c>
      <c r="U1354" s="418">
        <f t="shared" ca="1" si="233"/>
        <v>1</v>
      </c>
      <c r="V1354" s="418">
        <f t="shared" ca="1" si="240"/>
        <v>49.506452503829905</v>
      </c>
      <c r="W1354" s="418">
        <f t="shared" ca="1" si="241"/>
        <v>0</v>
      </c>
      <c r="X1354" s="418">
        <f t="shared" ca="1" si="242"/>
        <v>49.506452503829905</v>
      </c>
      <c r="Y1354" s="418">
        <f t="shared" ca="1" si="234"/>
        <v>1</v>
      </c>
      <c r="Z1354" s="418">
        <f t="shared" ca="1" si="235"/>
        <v>3.7751790116638295</v>
      </c>
      <c r="AA1354" s="418">
        <f t="shared" ca="1" si="236"/>
        <v>14851.935751148972</v>
      </c>
      <c r="AB1354" s="418">
        <f t="shared" ca="1" si="237"/>
        <v>14851.935751148972</v>
      </c>
      <c r="AC1354" s="418">
        <f t="shared" ca="1" si="238"/>
        <v>1132.5537034991489</v>
      </c>
    </row>
    <row r="1355" spans="19:29">
      <c r="S1355" s="418">
        <f t="shared" si="239"/>
        <v>13.509999999999756</v>
      </c>
      <c r="T1355" s="418">
        <f t="shared" si="232"/>
        <v>0.66677674782617702</v>
      </c>
      <c r="U1355" s="418">
        <f t="shared" ca="1" si="233"/>
        <v>1</v>
      </c>
      <c r="V1355" s="418">
        <f t="shared" ca="1" si="240"/>
        <v>49.651864398035976</v>
      </c>
      <c r="W1355" s="418">
        <f t="shared" ca="1" si="241"/>
        <v>0</v>
      </c>
      <c r="X1355" s="418">
        <f t="shared" ca="1" si="242"/>
        <v>49.651864398035976</v>
      </c>
      <c r="Y1355" s="418">
        <f t="shared" ca="1" si="234"/>
        <v>1</v>
      </c>
      <c r="Z1355" s="418">
        <f t="shared" ca="1" si="235"/>
        <v>3.7638704459588186</v>
      </c>
      <c r="AA1355" s="418">
        <f t="shared" ca="1" si="236"/>
        <v>14895.559319410793</v>
      </c>
      <c r="AB1355" s="418">
        <f t="shared" ca="1" si="237"/>
        <v>14895.559319410793</v>
      </c>
      <c r="AC1355" s="418">
        <f t="shared" ca="1" si="238"/>
        <v>1129.1611337876457</v>
      </c>
    </row>
    <row r="1356" spans="19:29">
      <c r="S1356" s="418">
        <f t="shared" si="239"/>
        <v>13.519999999999756</v>
      </c>
      <c r="T1356" s="418">
        <f t="shared" si="232"/>
        <v>0.66657674480378259</v>
      </c>
      <c r="U1356" s="418">
        <f t="shared" ca="1" si="233"/>
        <v>1</v>
      </c>
      <c r="V1356" s="418">
        <f t="shared" ca="1" si="240"/>
        <v>49.79740256843445</v>
      </c>
      <c r="W1356" s="418">
        <f t="shared" ca="1" si="241"/>
        <v>0</v>
      </c>
      <c r="X1356" s="418">
        <f t="shared" ca="1" si="242"/>
        <v>49.79740256843445</v>
      </c>
      <c r="Y1356" s="418">
        <f t="shared" ca="1" si="234"/>
        <v>1</v>
      </c>
      <c r="Z1356" s="418">
        <f t="shared" ca="1" si="235"/>
        <v>3.7525957551132274</v>
      </c>
      <c r="AA1356" s="418">
        <f t="shared" ca="1" si="236"/>
        <v>14939.220770530335</v>
      </c>
      <c r="AB1356" s="418">
        <f t="shared" ca="1" si="237"/>
        <v>14939.220770530335</v>
      </c>
      <c r="AC1356" s="418">
        <f t="shared" ca="1" si="238"/>
        <v>1125.7787265339682</v>
      </c>
    </row>
    <row r="1357" spans="19:29">
      <c r="S1357" s="418">
        <f t="shared" si="239"/>
        <v>13.529999999999756</v>
      </c>
      <c r="T1357" s="418">
        <f t="shared" si="232"/>
        <v>0.66637680177329561</v>
      </c>
      <c r="U1357" s="418">
        <f t="shared" ca="1" si="233"/>
        <v>1</v>
      </c>
      <c r="V1357" s="418">
        <f t="shared" ca="1" si="240"/>
        <v>49.943065360336512</v>
      </c>
      <c r="W1357" s="418">
        <f t="shared" ca="1" si="241"/>
        <v>0</v>
      </c>
      <c r="X1357" s="418">
        <f t="shared" ca="1" si="242"/>
        <v>49.943065360336512</v>
      </c>
      <c r="Y1357" s="418">
        <f t="shared" ca="1" si="234"/>
        <v>1</v>
      </c>
      <c r="Z1357" s="418">
        <f t="shared" ca="1" si="235"/>
        <v>3.7413548376547623</v>
      </c>
      <c r="AA1357" s="418">
        <f t="shared" ca="1" si="236"/>
        <v>14982.919608100954</v>
      </c>
      <c r="AB1357" s="418">
        <f t="shared" ca="1" si="237"/>
        <v>14982.919608100954</v>
      </c>
      <c r="AC1357" s="418">
        <f t="shared" ca="1" si="238"/>
        <v>1122.4064512964287</v>
      </c>
    </row>
    <row r="1358" spans="19:29">
      <c r="S1358" s="418">
        <f t="shared" si="239"/>
        <v>13.539999999999756</v>
      </c>
      <c r="T1358" s="418">
        <f t="shared" si="232"/>
        <v>0.66617691871672124</v>
      </c>
      <c r="U1358" s="418">
        <f t="shared" ca="1" si="233"/>
        <v>1</v>
      </c>
      <c r="V1358" s="418">
        <f t="shared" ca="1" si="240"/>
        <v>50.088851113072074</v>
      </c>
      <c r="W1358" s="418">
        <f t="shared" ca="1" si="241"/>
        <v>0</v>
      </c>
      <c r="X1358" s="418">
        <f t="shared" ca="1" si="242"/>
        <v>50.088851113072074</v>
      </c>
      <c r="Y1358" s="418">
        <f t="shared" ca="1" si="234"/>
        <v>1</v>
      </c>
      <c r="Z1358" s="418">
        <f t="shared" ca="1" si="235"/>
        <v>3.7301475924150904</v>
      </c>
      <c r="AA1358" s="418">
        <f t="shared" ca="1" si="236"/>
        <v>15026.655333921623</v>
      </c>
      <c r="AB1358" s="418">
        <f t="shared" ca="1" si="237"/>
        <v>15026.655333921623</v>
      </c>
      <c r="AC1358" s="418">
        <f t="shared" ca="1" si="238"/>
        <v>1119.0442777245271</v>
      </c>
    </row>
    <row r="1359" spans="19:29">
      <c r="S1359" s="418">
        <f t="shared" si="239"/>
        <v>13.549999999999756</v>
      </c>
      <c r="T1359" s="418">
        <f t="shared" si="232"/>
        <v>0.66597709561606999</v>
      </c>
      <c r="U1359" s="418">
        <f t="shared" ca="1" si="233"/>
        <v>1</v>
      </c>
      <c r="V1359" s="418">
        <f t="shared" ca="1" si="240"/>
        <v>50.23475816006129</v>
      </c>
      <c r="W1359" s="418">
        <f t="shared" ca="1" si="241"/>
        <v>0</v>
      </c>
      <c r="X1359" s="418">
        <f t="shared" ca="1" si="242"/>
        <v>50.23475816006129</v>
      </c>
      <c r="Y1359" s="418">
        <f t="shared" ca="1" si="234"/>
        <v>1</v>
      </c>
      <c r="Z1359" s="418">
        <f t="shared" ca="1" si="235"/>
        <v>3.7189739185289286</v>
      </c>
      <c r="AA1359" s="418">
        <f t="shared" ca="1" si="236"/>
        <v>15070.427448018387</v>
      </c>
      <c r="AB1359" s="418">
        <f t="shared" ca="1" si="237"/>
        <v>15070.427448018387</v>
      </c>
      <c r="AC1359" s="418">
        <f t="shared" ca="1" si="238"/>
        <v>1115.6921755586786</v>
      </c>
    </row>
    <row r="1360" spans="19:29">
      <c r="S1360" s="418">
        <f t="shared" si="239"/>
        <v>13.559999999999755</v>
      </c>
      <c r="T1360" s="418">
        <f t="shared" si="232"/>
        <v>0.6657773324533578</v>
      </c>
      <c r="U1360" s="418">
        <f t="shared" ca="1" si="233"/>
        <v>1</v>
      </c>
      <c r="V1360" s="418">
        <f t="shared" ca="1" si="240"/>
        <v>50.380784828886604</v>
      </c>
      <c r="W1360" s="418">
        <f t="shared" ca="1" si="241"/>
        <v>0</v>
      </c>
      <c r="X1360" s="418">
        <f t="shared" ca="1" si="242"/>
        <v>50.380784828886604</v>
      </c>
      <c r="Y1360" s="418">
        <f t="shared" ca="1" si="234"/>
        <v>1</v>
      </c>
      <c r="Z1360" s="418">
        <f t="shared" ca="1" si="235"/>
        <v>3.7078337154331367</v>
      </c>
      <c r="AA1360" s="418">
        <f t="shared" ca="1" si="236"/>
        <v>15114.235448665981</v>
      </c>
      <c r="AB1360" s="418">
        <f t="shared" ca="1" si="237"/>
        <v>15114.235448665981</v>
      </c>
      <c r="AC1360" s="418">
        <f t="shared" ca="1" si="238"/>
        <v>1112.3501146299409</v>
      </c>
    </row>
    <row r="1361" spans="19:29">
      <c r="S1361" s="418">
        <f t="shared" si="239"/>
        <v>13.569999999999755</v>
      </c>
      <c r="T1361" s="418">
        <f t="shared" si="232"/>
        <v>0.66557762921060604</v>
      </c>
      <c r="U1361" s="418">
        <f t="shared" ca="1" si="233"/>
        <v>1</v>
      </c>
      <c r="V1361" s="418">
        <f t="shared" ca="1" si="240"/>
        <v>50.526929441365432</v>
      </c>
      <c r="W1361" s="418">
        <f t="shared" ca="1" si="241"/>
        <v>0</v>
      </c>
      <c r="X1361" s="418">
        <f t="shared" ca="1" si="242"/>
        <v>50.526929441365432</v>
      </c>
      <c r="Y1361" s="418">
        <f t="shared" ca="1" si="234"/>
        <v>1</v>
      </c>
      <c r="Z1361" s="418">
        <f t="shared" ca="1" si="235"/>
        <v>3.6967268828658115</v>
      </c>
      <c r="AA1361" s="418">
        <f t="shared" ca="1" si="236"/>
        <v>15158.07883240963</v>
      </c>
      <c r="AB1361" s="418">
        <f t="shared" ca="1" si="237"/>
        <v>15158.07883240963</v>
      </c>
      <c r="AC1361" s="418">
        <f t="shared" ca="1" si="238"/>
        <v>1109.0180648597434</v>
      </c>
    </row>
    <row r="1362" spans="19:29">
      <c r="S1362" s="418">
        <f t="shared" si="239"/>
        <v>13.579999999999755</v>
      </c>
      <c r="T1362" s="418">
        <f t="shared" si="232"/>
        <v>0.6653779858698412</v>
      </c>
      <c r="U1362" s="418">
        <f t="shared" ca="1" si="233"/>
        <v>1</v>
      </c>
      <c r="V1362" s="418">
        <f t="shared" ca="1" si="240"/>
        <v>50.673190313623394</v>
      </c>
      <c r="W1362" s="418">
        <f t="shared" ca="1" si="241"/>
        <v>0</v>
      </c>
      <c r="X1362" s="418">
        <f t="shared" ca="1" si="242"/>
        <v>50.673190313623394</v>
      </c>
      <c r="Y1362" s="418">
        <f t="shared" ca="1" si="234"/>
        <v>1</v>
      </c>
      <c r="Z1362" s="418">
        <f t="shared" ca="1" si="235"/>
        <v>3.6856533208653852</v>
      </c>
      <c r="AA1362" s="418">
        <f t="shared" ca="1" si="236"/>
        <v>15201.957094087018</v>
      </c>
      <c r="AB1362" s="418">
        <f t="shared" ca="1" si="237"/>
        <v>15201.957094087018</v>
      </c>
      <c r="AC1362" s="418">
        <f t="shared" ca="1" si="238"/>
        <v>1105.6959962596156</v>
      </c>
    </row>
    <row r="1363" spans="19:29">
      <c r="S1363" s="418">
        <f t="shared" si="239"/>
        <v>13.589999999999755</v>
      </c>
      <c r="T1363" s="418">
        <f t="shared" si="232"/>
        <v>0.66517840241309567</v>
      </c>
      <c r="U1363" s="418">
        <f t="shared" ca="1" si="233"/>
        <v>1</v>
      </c>
      <c r="V1363" s="418">
        <f t="shared" ca="1" si="240"/>
        <v>50.819565756168146</v>
      </c>
      <c r="W1363" s="418">
        <f t="shared" ca="1" si="241"/>
        <v>0</v>
      </c>
      <c r="X1363" s="418">
        <f t="shared" ca="1" si="242"/>
        <v>50.819565756168146</v>
      </c>
      <c r="Y1363" s="418">
        <f t="shared" ca="1" si="234"/>
        <v>1</v>
      </c>
      <c r="Z1363" s="418">
        <f t="shared" ca="1" si="235"/>
        <v>3.6746129297697245</v>
      </c>
      <c r="AA1363" s="418">
        <f t="shared" ca="1" si="236"/>
        <v>15245.869726850444</v>
      </c>
      <c r="AB1363" s="418">
        <f t="shared" ca="1" si="237"/>
        <v>15245.869726850444</v>
      </c>
      <c r="AC1363" s="418">
        <f t="shared" ca="1" si="238"/>
        <v>1102.3838789309173</v>
      </c>
    </row>
    <row r="1364" spans="19:29">
      <c r="S1364" s="418">
        <f t="shared" si="239"/>
        <v>13.599999999999755</v>
      </c>
      <c r="T1364" s="418">
        <f t="shared" si="232"/>
        <v>0.6649788788224068</v>
      </c>
      <c r="U1364" s="418">
        <f t="shared" ca="1" si="233"/>
        <v>1</v>
      </c>
      <c r="V1364" s="418">
        <f t="shared" ca="1" si="240"/>
        <v>50.966054073963754</v>
      </c>
      <c r="W1364" s="418">
        <f t="shared" ca="1" si="241"/>
        <v>0</v>
      </c>
      <c r="X1364" s="418">
        <f t="shared" ca="1" si="242"/>
        <v>50.966054073963754</v>
      </c>
      <c r="Y1364" s="418">
        <f t="shared" ca="1" si="234"/>
        <v>1</v>
      </c>
      <c r="Z1364" s="418">
        <f t="shared" ca="1" si="235"/>
        <v>3.6636056102152357</v>
      </c>
      <c r="AA1364" s="418">
        <f t="shared" ca="1" si="236"/>
        <v>15289.816222189127</v>
      </c>
      <c r="AB1364" s="418">
        <f t="shared" ca="1" si="237"/>
        <v>15289.816222189127</v>
      </c>
      <c r="AC1364" s="418">
        <f t="shared" ca="1" si="238"/>
        <v>1099.0816830645706</v>
      </c>
    </row>
    <row r="1365" spans="19:29">
      <c r="S1365" s="418">
        <f t="shared" si="239"/>
        <v>13.609999999999754</v>
      </c>
      <c r="T1365" s="418">
        <f t="shared" si="232"/>
        <v>0.66477941507981742</v>
      </c>
      <c r="U1365" s="418">
        <f t="shared" ca="1" si="233"/>
        <v>1</v>
      </c>
      <c r="V1365" s="418">
        <f t="shared" ca="1" si="240"/>
        <v>51.112653566505649</v>
      </c>
      <c r="W1365" s="418">
        <f t="shared" ca="1" si="241"/>
        <v>0</v>
      </c>
      <c r="X1365" s="418">
        <f t="shared" ca="1" si="242"/>
        <v>51.112653566505649</v>
      </c>
      <c r="Y1365" s="418">
        <f t="shared" ca="1" si="234"/>
        <v>1</v>
      </c>
      <c r="Z1365" s="418">
        <f t="shared" ca="1" si="235"/>
        <v>3.6526312631359681</v>
      </c>
      <c r="AA1365" s="418">
        <f t="shared" ca="1" si="236"/>
        <v>15333.796069951695</v>
      </c>
      <c r="AB1365" s="418">
        <f t="shared" ca="1" si="237"/>
        <v>15333.796069951695</v>
      </c>
      <c r="AC1365" s="418">
        <f t="shared" ca="1" si="238"/>
        <v>1095.7893789407904</v>
      </c>
    </row>
    <row r="1366" spans="19:29">
      <c r="S1366" s="418">
        <f t="shared" si="239"/>
        <v>13.619999999999754</v>
      </c>
      <c r="T1366" s="418">
        <f t="shared" si="232"/>
        <v>0.66458001116737586</v>
      </c>
      <c r="U1366" s="418">
        <f t="shared" ca="1" si="233"/>
        <v>1</v>
      </c>
      <c r="V1366" s="418">
        <f t="shared" ca="1" si="240"/>
        <v>51.259362527896108</v>
      </c>
      <c r="W1366" s="418">
        <f t="shared" ca="1" si="241"/>
        <v>0</v>
      </c>
      <c r="X1366" s="418">
        <f t="shared" ca="1" si="242"/>
        <v>51.259362527896108</v>
      </c>
      <c r="Y1366" s="418">
        <f t="shared" ca="1" si="234"/>
        <v>1</v>
      </c>
      <c r="Z1366" s="418">
        <f t="shared" ca="1" si="235"/>
        <v>3.6416897897627241</v>
      </c>
      <c r="AA1366" s="418">
        <f t="shared" ca="1" si="236"/>
        <v>15377.808758368832</v>
      </c>
      <c r="AB1366" s="418">
        <f t="shared" ca="1" si="237"/>
        <v>15377.808758368832</v>
      </c>
      <c r="AC1366" s="418">
        <f t="shared" ca="1" si="238"/>
        <v>1092.5069369288171</v>
      </c>
    </row>
    <row r="1367" spans="19:29">
      <c r="S1367" s="418">
        <f t="shared" si="239"/>
        <v>13.629999999999754</v>
      </c>
      <c r="T1367" s="418">
        <f t="shared" si="232"/>
        <v>0.66438066706713583</v>
      </c>
      <c r="U1367" s="418">
        <f t="shared" ca="1" si="233"/>
        <v>1</v>
      </c>
      <c r="V1367" s="418">
        <f t="shared" ca="1" si="240"/>
        <v>51.406179246920324</v>
      </c>
      <c r="W1367" s="418">
        <f t="shared" ca="1" si="241"/>
        <v>0</v>
      </c>
      <c r="X1367" s="418">
        <f t="shared" ca="1" si="242"/>
        <v>51.406179246920324</v>
      </c>
      <c r="Y1367" s="418">
        <f t="shared" ca="1" si="234"/>
        <v>1</v>
      </c>
      <c r="Z1367" s="418">
        <f t="shared" ca="1" si="235"/>
        <v>3.6307810916221692</v>
      </c>
      <c r="AA1367" s="418">
        <f t="shared" ca="1" si="236"/>
        <v>15421.853774076097</v>
      </c>
      <c r="AB1367" s="418">
        <f t="shared" ca="1" si="237"/>
        <v>15421.853774076097</v>
      </c>
      <c r="AC1367" s="418">
        <f t="shared" ca="1" si="238"/>
        <v>1089.2343274866507</v>
      </c>
    </row>
    <row r="1368" spans="19:29">
      <c r="S1368" s="418">
        <f t="shared" si="239"/>
        <v>13.639999999999754</v>
      </c>
      <c r="T1368" s="418">
        <f t="shared" si="232"/>
        <v>0.66418138276115624</v>
      </c>
      <c r="U1368" s="418">
        <f t="shared" ca="1" si="233"/>
        <v>1</v>
      </c>
      <c r="V1368" s="418">
        <f t="shared" ca="1" si="240"/>
        <v>51.553102007122988</v>
      </c>
      <c r="W1368" s="418">
        <f t="shared" ca="1" si="241"/>
        <v>0</v>
      </c>
      <c r="X1368" s="418">
        <f t="shared" ca="1" si="242"/>
        <v>51.553102007122988</v>
      </c>
      <c r="Y1368" s="418">
        <f t="shared" ca="1" si="234"/>
        <v>1</v>
      </c>
      <c r="Z1368" s="418">
        <f t="shared" ca="1" si="235"/>
        <v>3.6199050705359466</v>
      </c>
      <c r="AA1368" s="418">
        <f t="shared" ca="1" si="236"/>
        <v>15465.930602136896</v>
      </c>
      <c r="AB1368" s="418">
        <f t="shared" ca="1" si="237"/>
        <v>15465.930602136896</v>
      </c>
      <c r="AC1368" s="418">
        <f t="shared" ca="1" si="238"/>
        <v>1085.9715211607841</v>
      </c>
    </row>
    <row r="1369" spans="19:29">
      <c r="S1369" s="418">
        <f t="shared" si="239"/>
        <v>13.649999999999753</v>
      </c>
      <c r="T1369" s="418">
        <f t="shared" si="232"/>
        <v>0.66398215823150153</v>
      </c>
      <c r="U1369" s="418">
        <f t="shared" ca="1" si="233"/>
        <v>1</v>
      </c>
      <c r="V1369" s="418">
        <f t="shared" ca="1" si="240"/>
        <v>51.700129086885404</v>
      </c>
      <c r="W1369" s="418">
        <f t="shared" ca="1" si="241"/>
        <v>0</v>
      </c>
      <c r="X1369" s="418">
        <f t="shared" ca="1" si="242"/>
        <v>51.700129086885404</v>
      </c>
      <c r="Y1369" s="418">
        <f t="shared" ca="1" si="234"/>
        <v>1</v>
      </c>
      <c r="Z1369" s="418">
        <f t="shared" ca="1" si="235"/>
        <v>3.6090616286197932</v>
      </c>
      <c r="AA1369" s="418">
        <f t="shared" ca="1" si="236"/>
        <v>15510.038726065621</v>
      </c>
      <c r="AB1369" s="418">
        <f t="shared" ca="1" si="237"/>
        <v>15510.038726065621</v>
      </c>
      <c r="AC1369" s="418">
        <f t="shared" ca="1" si="238"/>
        <v>1082.7184885859378</v>
      </c>
    </row>
    <row r="1370" spans="19:29">
      <c r="S1370" s="418">
        <f t="shared" si="239"/>
        <v>13.659999999999753</v>
      </c>
      <c r="T1370" s="418">
        <f t="shared" si="232"/>
        <v>0.6637829934602415</v>
      </c>
      <c r="U1370" s="418">
        <f t="shared" ca="1" si="233"/>
        <v>1</v>
      </c>
      <c r="V1370" s="418">
        <f t="shared" ca="1" si="240"/>
        <v>51.847258759503141</v>
      </c>
      <c r="W1370" s="418">
        <f t="shared" ca="1" si="241"/>
        <v>0</v>
      </c>
      <c r="X1370" s="418">
        <f t="shared" ca="1" si="242"/>
        <v>51.847258759503141</v>
      </c>
      <c r="Y1370" s="418">
        <f t="shared" ca="1" si="234"/>
        <v>1</v>
      </c>
      <c r="Z1370" s="418">
        <f t="shared" ca="1" si="235"/>
        <v>3.5982506682826587</v>
      </c>
      <c r="AA1370" s="418">
        <f t="shared" ca="1" si="236"/>
        <v>15554.177627850942</v>
      </c>
      <c r="AB1370" s="418">
        <f t="shared" ca="1" si="237"/>
        <v>15554.177627850942</v>
      </c>
      <c r="AC1370" s="418">
        <f t="shared" ca="1" si="238"/>
        <v>1079.4752004847976</v>
      </c>
    </row>
    <row r="1371" spans="19:29">
      <c r="S1371" s="418">
        <f t="shared" si="239"/>
        <v>13.669999999999753</v>
      </c>
      <c r="T1371" s="418">
        <f t="shared" si="232"/>
        <v>0.66358388842945126</v>
      </c>
      <c r="U1371" s="418">
        <f t="shared" ca="1" si="233"/>
        <v>1</v>
      </c>
      <c r="V1371" s="418">
        <f t="shared" ca="1" si="240"/>
        <v>51.994489293264202</v>
      </c>
      <c r="W1371" s="418">
        <f t="shared" ca="1" si="241"/>
        <v>0</v>
      </c>
      <c r="X1371" s="418">
        <f t="shared" ca="1" si="242"/>
        <v>51.994489293264202</v>
      </c>
      <c r="Y1371" s="418">
        <f t="shared" ca="1" si="234"/>
        <v>1</v>
      </c>
      <c r="Z1371" s="418">
        <f t="shared" ca="1" si="235"/>
        <v>3.587472092225827</v>
      </c>
      <c r="AA1371" s="418">
        <f t="shared" ca="1" si="236"/>
        <v>15598.346787979261</v>
      </c>
      <c r="AB1371" s="418">
        <f t="shared" ca="1" si="237"/>
        <v>15598.346787979261</v>
      </c>
      <c r="AC1371" s="418">
        <f t="shared" ca="1" si="238"/>
        <v>1076.2416276677482</v>
      </c>
    </row>
    <row r="1372" spans="19:29">
      <c r="S1372" s="418">
        <f t="shared" si="239"/>
        <v>13.679999999999753</v>
      </c>
      <c r="T1372" s="418">
        <f t="shared" si="232"/>
        <v>0.6633848431212116</v>
      </c>
      <c r="U1372" s="418">
        <f t="shared" ca="1" si="233"/>
        <v>1</v>
      </c>
      <c r="V1372" s="418">
        <f t="shared" ca="1" si="240"/>
        <v>52.141818951527718</v>
      </c>
      <c r="W1372" s="418">
        <f t="shared" ca="1" si="241"/>
        <v>0</v>
      </c>
      <c r="X1372" s="418">
        <f t="shared" ca="1" si="242"/>
        <v>52.141818951527718</v>
      </c>
      <c r="Y1372" s="418">
        <f t="shared" ca="1" si="234"/>
        <v>1</v>
      </c>
      <c r="Z1372" s="418">
        <f t="shared" ca="1" si="235"/>
        <v>3.5767258034420406</v>
      </c>
      <c r="AA1372" s="418">
        <f t="shared" ca="1" si="236"/>
        <v>15642.545685458315</v>
      </c>
      <c r="AB1372" s="418">
        <f t="shared" ca="1" si="237"/>
        <v>15642.545685458315</v>
      </c>
      <c r="AC1372" s="418">
        <f t="shared" ca="1" si="238"/>
        <v>1073.0177410326121</v>
      </c>
    </row>
    <row r="1373" spans="19:29">
      <c r="S1373" s="418">
        <f t="shared" si="239"/>
        <v>13.689999999999753</v>
      </c>
      <c r="T1373" s="418">
        <f t="shared" si="232"/>
        <v>0.66318585751760817</v>
      </c>
      <c r="U1373" s="418">
        <f t="shared" ca="1" si="233"/>
        <v>1</v>
      </c>
      <c r="V1373" s="418">
        <f t="shared" ca="1" si="240"/>
        <v>52.28924599280311</v>
      </c>
      <c r="W1373" s="418">
        <f t="shared" ca="1" si="241"/>
        <v>0</v>
      </c>
      <c r="X1373" s="418">
        <f t="shared" ca="1" si="242"/>
        <v>52.28924599280311</v>
      </c>
      <c r="Y1373" s="418">
        <f t="shared" ca="1" si="234"/>
        <v>1</v>
      </c>
      <c r="Z1373" s="418">
        <f t="shared" ca="1" si="235"/>
        <v>3.5660117052146281</v>
      </c>
      <c r="AA1373" s="418">
        <f t="shared" ca="1" si="236"/>
        <v>15686.773797840933</v>
      </c>
      <c r="AB1373" s="418">
        <f t="shared" ca="1" si="237"/>
        <v>15686.773797840933</v>
      </c>
      <c r="AC1373" s="418">
        <f t="shared" ca="1" si="238"/>
        <v>1069.8035115643884</v>
      </c>
    </row>
    <row r="1374" spans="19:29">
      <c r="S1374" s="418">
        <f t="shared" si="239"/>
        <v>13.699999999999752</v>
      </c>
      <c r="T1374" s="418">
        <f t="shared" si="232"/>
        <v>0.6629869316007323</v>
      </c>
      <c r="U1374" s="418">
        <f t="shared" ca="1" si="233"/>
        <v>1</v>
      </c>
      <c r="V1374" s="418">
        <f t="shared" ca="1" si="240"/>
        <v>52.4367686708298</v>
      </c>
      <c r="W1374" s="418">
        <f t="shared" ca="1" si="241"/>
        <v>0</v>
      </c>
      <c r="X1374" s="418">
        <f t="shared" ca="1" si="242"/>
        <v>52.4367686708298</v>
      </c>
      <c r="Y1374" s="418">
        <f t="shared" ca="1" si="234"/>
        <v>1</v>
      </c>
      <c r="Z1374" s="418">
        <f t="shared" ca="1" si="235"/>
        <v>3.5553297011166332</v>
      </c>
      <c r="AA1374" s="418">
        <f t="shared" ca="1" si="236"/>
        <v>15731.03060124894</v>
      </c>
      <c r="AB1374" s="418">
        <f t="shared" ca="1" si="237"/>
        <v>15731.03060124894</v>
      </c>
      <c r="AC1374" s="418">
        <f t="shared" ca="1" si="238"/>
        <v>1066.59891033499</v>
      </c>
    </row>
    <row r="1375" spans="19:29">
      <c r="S1375" s="418">
        <f t="shared" si="239"/>
        <v>13.709999999999752</v>
      </c>
      <c r="T1375" s="418">
        <f t="shared" si="232"/>
        <v>0.66278806535268076</v>
      </c>
      <c r="U1375" s="418">
        <f t="shared" ca="1" si="233"/>
        <v>1</v>
      </c>
      <c r="V1375" s="418">
        <f t="shared" ca="1" si="240"/>
        <v>52.584385234657361</v>
      </c>
      <c r="W1375" s="418">
        <f t="shared" ca="1" si="241"/>
        <v>0</v>
      </c>
      <c r="X1375" s="418">
        <f t="shared" ca="1" si="242"/>
        <v>52.584385234657361</v>
      </c>
      <c r="Y1375" s="418">
        <f t="shared" ca="1" si="234"/>
        <v>1</v>
      </c>
      <c r="Z1375" s="418">
        <f t="shared" ca="1" si="235"/>
        <v>3.5446796950099468</v>
      </c>
      <c r="AA1375" s="418">
        <f t="shared" ca="1" si="236"/>
        <v>15775.315570397208</v>
      </c>
      <c r="AB1375" s="418">
        <f t="shared" ca="1" si="237"/>
        <v>15775.315570397208</v>
      </c>
      <c r="AC1375" s="418">
        <f t="shared" ca="1" si="238"/>
        <v>1063.403908502984</v>
      </c>
    </row>
    <row r="1376" spans="19:29">
      <c r="S1376" s="418">
        <f t="shared" si="239"/>
        <v>13.719999999999752</v>
      </c>
      <c r="T1376" s="418">
        <f t="shared" si="232"/>
        <v>0.66258925875555563</v>
      </c>
      <c r="U1376" s="418">
        <f t="shared" ca="1" si="233"/>
        <v>1</v>
      </c>
      <c r="V1376" s="418">
        <f t="shared" ca="1" si="240"/>
        <v>52.732093928726194</v>
      </c>
      <c r="W1376" s="418">
        <f t="shared" ca="1" si="241"/>
        <v>0</v>
      </c>
      <c r="X1376" s="418">
        <f t="shared" ca="1" si="242"/>
        <v>52.732093928726194</v>
      </c>
      <c r="Y1376" s="418">
        <f t="shared" ca="1" si="234"/>
        <v>1</v>
      </c>
      <c r="Z1376" s="418">
        <f t="shared" ca="1" si="235"/>
        <v>3.5340615910444422</v>
      </c>
      <c r="AA1376" s="418">
        <f t="shared" ca="1" si="236"/>
        <v>15819.628178617859</v>
      </c>
      <c r="AB1376" s="418">
        <f t="shared" ca="1" si="237"/>
        <v>15819.628178617859</v>
      </c>
      <c r="AC1376" s="418">
        <f t="shared" ca="1" si="238"/>
        <v>1060.2184773133326</v>
      </c>
    </row>
    <row r="1377" spans="19:29">
      <c r="S1377" s="418">
        <f t="shared" si="239"/>
        <v>13.729999999999752</v>
      </c>
      <c r="T1377" s="418">
        <f t="shared" si="232"/>
        <v>0.66239051179146413</v>
      </c>
      <c r="U1377" s="418">
        <f t="shared" ca="1" si="233"/>
        <v>1</v>
      </c>
      <c r="V1377" s="418">
        <f t="shared" ca="1" si="240"/>
        <v>52.879892992948655</v>
      </c>
      <c r="W1377" s="418">
        <f t="shared" ca="1" si="241"/>
        <v>0</v>
      </c>
      <c r="X1377" s="418">
        <f t="shared" ca="1" si="242"/>
        <v>52.879892992948655</v>
      </c>
      <c r="Y1377" s="418">
        <f t="shared" ca="1" si="234"/>
        <v>1</v>
      </c>
      <c r="Z1377" s="418">
        <f t="shared" ca="1" si="235"/>
        <v>3.5234752936571119</v>
      </c>
      <c r="AA1377" s="418">
        <f t="shared" ca="1" si="236"/>
        <v>15863.967897884597</v>
      </c>
      <c r="AB1377" s="418">
        <f t="shared" ca="1" si="237"/>
        <v>15863.967897884597</v>
      </c>
      <c r="AC1377" s="418">
        <f t="shared" ca="1" si="238"/>
        <v>1057.0425880971336</v>
      </c>
    </row>
    <row r="1378" spans="19:29">
      <c r="S1378" s="418">
        <f t="shared" si="239"/>
        <v>13.739999999999752</v>
      </c>
      <c r="T1378" s="418">
        <f t="shared" si="232"/>
        <v>0.66219182444251923</v>
      </c>
      <c r="U1378" s="418">
        <f t="shared" ca="1" si="233"/>
        <v>1</v>
      </c>
      <c r="V1378" s="418">
        <f t="shared" ca="1" si="240"/>
        <v>53.027780662790661</v>
      </c>
      <c r="W1378" s="418">
        <f t="shared" ca="1" si="241"/>
        <v>0</v>
      </c>
      <c r="X1378" s="418">
        <f t="shared" ca="1" si="242"/>
        <v>53.027780662790661</v>
      </c>
      <c r="Y1378" s="418">
        <f t="shared" ca="1" si="234"/>
        <v>1</v>
      </c>
      <c r="Z1378" s="418">
        <f t="shared" ca="1" si="235"/>
        <v>3.5129207075712077</v>
      </c>
      <c r="AA1378" s="418">
        <f t="shared" ca="1" si="236"/>
        <v>15908.334198837198</v>
      </c>
      <c r="AB1378" s="418">
        <f t="shared" ca="1" si="237"/>
        <v>15908.334198837198</v>
      </c>
      <c r="AC1378" s="418">
        <f t="shared" ca="1" si="238"/>
        <v>1053.8762122713622</v>
      </c>
    </row>
    <row r="1379" spans="19:29">
      <c r="S1379" s="418">
        <f t="shared" si="239"/>
        <v>13.749999999999751</v>
      </c>
      <c r="T1379" s="418">
        <f t="shared" si="232"/>
        <v>0.66199319669083889</v>
      </c>
      <c r="U1379" s="418">
        <f t="shared" ca="1" si="233"/>
        <v>1</v>
      </c>
      <c r="V1379" s="418">
        <f t="shared" ca="1" si="240"/>
        <v>53.175755169353735</v>
      </c>
      <c r="W1379" s="418">
        <f t="shared" ca="1" si="241"/>
        <v>0</v>
      </c>
      <c r="X1379" s="418">
        <f t="shared" ca="1" si="242"/>
        <v>53.175755169353735</v>
      </c>
      <c r="Y1379" s="418">
        <f t="shared" ca="1" si="234"/>
        <v>1</v>
      </c>
      <c r="Z1379" s="418">
        <f t="shared" ca="1" si="235"/>
        <v>3.5023977377953841</v>
      </c>
      <c r="AA1379" s="418">
        <f t="shared" ca="1" si="236"/>
        <v>15952.726550806121</v>
      </c>
      <c r="AB1379" s="418">
        <f t="shared" ca="1" si="237"/>
        <v>15952.726550806121</v>
      </c>
      <c r="AC1379" s="418">
        <f t="shared" ca="1" si="238"/>
        <v>1050.7193213386151</v>
      </c>
    </row>
    <row r="1380" spans="19:29">
      <c r="S1380" s="418">
        <f t="shared" si="239"/>
        <v>13.759999999999751</v>
      </c>
      <c r="T1380" s="418">
        <f t="shared" si="232"/>
        <v>0.66179462851854687</v>
      </c>
      <c r="U1380" s="418">
        <f t="shared" ca="1" si="233"/>
        <v>1</v>
      </c>
      <c r="V1380" s="418">
        <f t="shared" ca="1" si="240"/>
        <v>53.323814739457546</v>
      </c>
      <c r="W1380" s="418">
        <f t="shared" ca="1" si="241"/>
        <v>0</v>
      </c>
      <c r="X1380" s="418">
        <f t="shared" ca="1" si="242"/>
        <v>53.323814739457546</v>
      </c>
      <c r="Y1380" s="418">
        <f t="shared" ca="1" si="234"/>
        <v>1</v>
      </c>
      <c r="Z1380" s="418">
        <f t="shared" ca="1" si="235"/>
        <v>3.4919062896228419</v>
      </c>
      <c r="AA1380" s="418">
        <f t="shared" ca="1" si="236"/>
        <v>15997.144421837264</v>
      </c>
      <c r="AB1380" s="418">
        <f t="shared" ca="1" si="237"/>
        <v>15997.144421837264</v>
      </c>
      <c r="AC1380" s="418">
        <f t="shared" ca="1" si="238"/>
        <v>1047.5718868868526</v>
      </c>
    </row>
    <row r="1381" spans="19:29">
      <c r="S1381" s="418">
        <f t="shared" si="239"/>
        <v>13.769999999999751</v>
      </c>
      <c r="T1381" s="418">
        <f t="shared" si="232"/>
        <v>0.66159611990777167</v>
      </c>
      <c r="U1381" s="418">
        <f t="shared" ca="1" si="233"/>
        <v>1</v>
      </c>
      <c r="V1381" s="418">
        <f t="shared" ca="1" si="240"/>
        <v>53.471957595722834</v>
      </c>
      <c r="W1381" s="418">
        <f t="shared" ca="1" si="241"/>
        <v>0</v>
      </c>
      <c r="X1381" s="418">
        <f t="shared" ca="1" si="242"/>
        <v>53.471957595722834</v>
      </c>
      <c r="Y1381" s="418">
        <f t="shared" ca="1" si="234"/>
        <v>1</v>
      </c>
      <c r="Z1381" s="418">
        <f t="shared" ca="1" si="235"/>
        <v>3.4814462686304766</v>
      </c>
      <c r="AA1381" s="418">
        <f t="shared" ca="1" si="236"/>
        <v>16041.58727871685</v>
      </c>
      <c r="AB1381" s="418">
        <f t="shared" ca="1" si="237"/>
        <v>16041.58727871685</v>
      </c>
      <c r="AC1381" s="418">
        <f t="shared" ca="1" si="238"/>
        <v>1044.433880589143</v>
      </c>
    </row>
    <row r="1382" spans="19:29">
      <c r="S1382" s="418">
        <f t="shared" si="239"/>
        <v>13.779999999999751</v>
      </c>
      <c r="T1382" s="418">
        <f t="shared" si="232"/>
        <v>0.66139767084064782</v>
      </c>
      <c r="U1382" s="418">
        <f t="shared" ca="1" si="233"/>
        <v>1</v>
      </c>
      <c r="V1382" s="418">
        <f t="shared" ca="1" si="240"/>
        <v>53.620181956654832</v>
      </c>
      <c r="W1382" s="418">
        <f t="shared" ca="1" si="241"/>
        <v>0</v>
      </c>
      <c r="X1382" s="418">
        <f t="shared" ca="1" si="242"/>
        <v>53.620181956654832</v>
      </c>
      <c r="Y1382" s="418">
        <f t="shared" ca="1" si="234"/>
        <v>1</v>
      </c>
      <c r="Z1382" s="418">
        <f t="shared" ca="1" si="235"/>
        <v>3.4710175806780286</v>
      </c>
      <c r="AA1382" s="418">
        <f t="shared" ca="1" si="236"/>
        <v>16086.05458699645</v>
      </c>
      <c r="AB1382" s="418">
        <f t="shared" ca="1" si="237"/>
        <v>16086.05458699645</v>
      </c>
      <c r="AC1382" s="418">
        <f t="shared" ca="1" si="238"/>
        <v>1041.3052742034085</v>
      </c>
    </row>
    <row r="1383" spans="19:29">
      <c r="S1383" s="418">
        <f t="shared" si="239"/>
        <v>13.78999999999975</v>
      </c>
      <c r="T1383" s="418">
        <f t="shared" si="232"/>
        <v>0.66119928129931471</v>
      </c>
      <c r="U1383" s="418">
        <f t="shared" ca="1" si="233"/>
        <v>1</v>
      </c>
      <c r="V1383" s="418">
        <f t="shared" ca="1" si="240"/>
        <v>53.768486036727076</v>
      </c>
      <c r="W1383" s="418">
        <f t="shared" ca="1" si="241"/>
        <v>0</v>
      </c>
      <c r="X1383" s="418">
        <f t="shared" ca="1" si="242"/>
        <v>53.768486036727076</v>
      </c>
      <c r="Y1383" s="418">
        <f t="shared" ca="1" si="234"/>
        <v>1</v>
      </c>
      <c r="Z1383" s="418">
        <f t="shared" ca="1" si="235"/>
        <v>3.4606201319072363</v>
      </c>
      <c r="AA1383" s="418">
        <f t="shared" ca="1" si="236"/>
        <v>16130.545811018123</v>
      </c>
      <c r="AB1383" s="418">
        <f t="shared" ca="1" si="237"/>
        <v>16130.545811018123</v>
      </c>
      <c r="AC1383" s="418">
        <f t="shared" ca="1" si="238"/>
        <v>1038.1860395721708</v>
      </c>
    </row>
    <row r="1384" spans="19:29">
      <c r="S1384" s="418">
        <f t="shared" si="239"/>
        <v>13.79999999999975</v>
      </c>
      <c r="T1384" s="418">
        <f t="shared" si="232"/>
        <v>0.6610009512659174</v>
      </c>
      <c r="U1384" s="418">
        <f t="shared" ca="1" si="233"/>
        <v>1</v>
      </c>
      <c r="V1384" s="418">
        <f t="shared" ca="1" si="240"/>
        <v>53.916868046465638</v>
      </c>
      <c r="W1384" s="418">
        <f t="shared" ca="1" si="241"/>
        <v>0</v>
      </c>
      <c r="X1384" s="418">
        <f t="shared" ca="1" si="242"/>
        <v>53.916868046465638</v>
      </c>
      <c r="Y1384" s="418">
        <f t="shared" ca="1" si="234"/>
        <v>1</v>
      </c>
      <c r="Z1384" s="418">
        <f t="shared" ca="1" si="235"/>
        <v>3.4502538287409901</v>
      </c>
      <c r="AA1384" s="418">
        <f t="shared" ca="1" si="236"/>
        <v>16175.060413939691</v>
      </c>
      <c r="AB1384" s="418">
        <f t="shared" ca="1" si="237"/>
        <v>16175.060413939691</v>
      </c>
      <c r="AC1384" s="418">
        <f t="shared" ca="1" si="238"/>
        <v>1035.0761486222971</v>
      </c>
    </row>
    <row r="1385" spans="19:29">
      <c r="S1385" s="418">
        <f t="shared" si="239"/>
        <v>13.80999999999975</v>
      </c>
      <c r="T1385" s="418">
        <f t="shared" si="232"/>
        <v>0.66080268072260617</v>
      </c>
      <c r="U1385" s="418">
        <f t="shared" ca="1" si="233"/>
        <v>1</v>
      </c>
      <c r="V1385" s="418">
        <f t="shared" ca="1" si="240"/>
        <v>54.065326192533803</v>
      </c>
      <c r="W1385" s="418">
        <f t="shared" ca="1" si="241"/>
        <v>0</v>
      </c>
      <c r="X1385" s="418">
        <f t="shared" ca="1" si="242"/>
        <v>54.065326192533803</v>
      </c>
      <c r="Y1385" s="418">
        <f t="shared" ca="1" si="234"/>
        <v>1</v>
      </c>
      <c r="Z1385" s="418">
        <f t="shared" ca="1" si="235"/>
        <v>3.4399185778824921</v>
      </c>
      <c r="AA1385" s="418">
        <f t="shared" ca="1" si="236"/>
        <v>16219.597857760142</v>
      </c>
      <c r="AB1385" s="418">
        <f t="shared" ca="1" si="237"/>
        <v>16219.597857760142</v>
      </c>
      <c r="AC1385" s="418">
        <f t="shared" ca="1" si="238"/>
        <v>1031.9755733647476</v>
      </c>
    </row>
    <row r="1386" spans="19:29">
      <c r="S1386" s="418">
        <f t="shared" si="239"/>
        <v>13.81999999999975</v>
      </c>
      <c r="T1386" s="418">
        <f t="shared" si="232"/>
        <v>0.66060446965153663</v>
      </c>
      <c r="U1386" s="418">
        <f t="shared" ca="1" si="233"/>
        <v>1</v>
      </c>
      <c r="V1386" s="418">
        <f t="shared" ca="1" si="240"/>
        <v>54.213858677817093</v>
      </c>
      <c r="W1386" s="418">
        <f t="shared" ca="1" si="241"/>
        <v>0</v>
      </c>
      <c r="X1386" s="418">
        <f t="shared" ca="1" si="242"/>
        <v>54.213858677817093</v>
      </c>
      <c r="Y1386" s="418">
        <f t="shared" ca="1" si="234"/>
        <v>1</v>
      </c>
      <c r="Z1386" s="418">
        <f t="shared" ca="1" si="235"/>
        <v>3.4296142863144143</v>
      </c>
      <c r="AA1386" s="418">
        <f t="shared" ca="1" si="236"/>
        <v>16264.157603345127</v>
      </c>
      <c r="AB1386" s="418">
        <f t="shared" ca="1" si="237"/>
        <v>16264.157603345127</v>
      </c>
      <c r="AC1386" s="418">
        <f t="shared" ca="1" si="238"/>
        <v>1028.8842858943242</v>
      </c>
    </row>
    <row r="1387" spans="19:29">
      <c r="S1387" s="418">
        <f t="shared" si="239"/>
        <v>13.82999999999975</v>
      </c>
      <c r="T1387" s="418">
        <f t="shared" si="232"/>
        <v>0.66040631803486982</v>
      </c>
      <c r="U1387" s="418">
        <f t="shared" ca="1" si="233"/>
        <v>1</v>
      </c>
      <c r="V1387" s="418">
        <f t="shared" ca="1" si="240"/>
        <v>54.362463701508752</v>
      </c>
      <c r="W1387" s="418">
        <f t="shared" ca="1" si="241"/>
        <v>0</v>
      </c>
      <c r="X1387" s="418">
        <f t="shared" ca="1" si="242"/>
        <v>54.362463701508752</v>
      </c>
      <c r="Y1387" s="418">
        <f t="shared" ca="1" si="234"/>
        <v>1</v>
      </c>
      <c r="Z1387" s="418">
        <f t="shared" ca="1" si="235"/>
        <v>3.4193408612980631</v>
      </c>
      <c r="AA1387" s="418">
        <f t="shared" ca="1" si="236"/>
        <v>16308.739110452625</v>
      </c>
      <c r="AB1387" s="418">
        <f t="shared" ca="1" si="237"/>
        <v>16308.739110452625</v>
      </c>
      <c r="AC1387" s="418">
        <f t="shared" ca="1" si="238"/>
        <v>1025.802258389419</v>
      </c>
    </row>
    <row r="1388" spans="19:29">
      <c r="S1388" s="418">
        <f t="shared" si="239"/>
        <v>13.839999999999749</v>
      </c>
      <c r="T1388" s="418">
        <f t="shared" si="232"/>
        <v>0.66020822585477212</v>
      </c>
      <c r="U1388" s="418">
        <f t="shared" ca="1" si="233"/>
        <v>1</v>
      </c>
      <c r="V1388" s="418">
        <f t="shared" ca="1" si="240"/>
        <v>54.511139459195554</v>
      </c>
      <c r="W1388" s="418">
        <f t="shared" ca="1" si="241"/>
        <v>0</v>
      </c>
      <c r="X1388" s="418">
        <f t="shared" ca="1" si="242"/>
        <v>54.511139459195554</v>
      </c>
      <c r="Y1388" s="418">
        <f t="shared" ca="1" si="234"/>
        <v>1</v>
      </c>
      <c r="Z1388" s="418">
        <f t="shared" ca="1" si="235"/>
        <v>3.4090982103725445</v>
      </c>
      <c r="AA1388" s="418">
        <f t="shared" ca="1" si="236"/>
        <v>16353.341837758666</v>
      </c>
      <c r="AB1388" s="418">
        <f t="shared" ca="1" si="237"/>
        <v>16353.341837758666</v>
      </c>
      <c r="AC1388" s="418">
        <f t="shared" ca="1" si="238"/>
        <v>1022.7294631117634</v>
      </c>
    </row>
    <row r="1389" spans="19:29">
      <c r="S1389" s="418">
        <f t="shared" si="239"/>
        <v>13.849999999999749</v>
      </c>
      <c r="T1389" s="418">
        <f t="shared" si="232"/>
        <v>0.66001019309341502</v>
      </c>
      <c r="U1389" s="418">
        <f t="shared" ca="1" si="233"/>
        <v>1</v>
      </c>
      <c r="V1389" s="418">
        <f t="shared" ca="1" si="240"/>
        <v>54.659884142944037</v>
      </c>
      <c r="W1389" s="418">
        <f t="shared" ca="1" si="241"/>
        <v>0</v>
      </c>
      <c r="X1389" s="418">
        <f t="shared" ca="1" si="242"/>
        <v>54.659884142944037</v>
      </c>
      <c r="Y1389" s="418">
        <f t="shared" ca="1" si="234"/>
        <v>1</v>
      </c>
      <c r="Z1389" s="418">
        <f t="shared" ca="1" si="235"/>
        <v>3.3988862413539302</v>
      </c>
      <c r="AA1389" s="418">
        <f t="shared" ca="1" si="236"/>
        <v>16397.965242883212</v>
      </c>
      <c r="AB1389" s="418">
        <f t="shared" ca="1" si="237"/>
        <v>16397.965242883212</v>
      </c>
      <c r="AC1389" s="418">
        <f t="shared" ca="1" si="238"/>
        <v>1019.6658724061791</v>
      </c>
    </row>
    <row r="1390" spans="19:29">
      <c r="S1390" s="418">
        <f t="shared" si="239"/>
        <v>13.859999999999749</v>
      </c>
      <c r="T1390" s="418">
        <f t="shared" si="232"/>
        <v>0.65981221973297588</v>
      </c>
      <c r="U1390" s="418">
        <f t="shared" ca="1" si="233"/>
        <v>1</v>
      </c>
      <c r="V1390" s="418">
        <f t="shared" ca="1" si="240"/>
        <v>54.808695941387086</v>
      </c>
      <c r="W1390" s="418">
        <f t="shared" ca="1" si="241"/>
        <v>0</v>
      </c>
      <c r="X1390" s="418">
        <f t="shared" ca="1" si="242"/>
        <v>54.808695941387086</v>
      </c>
      <c r="Y1390" s="418">
        <f t="shared" ca="1" si="234"/>
        <v>1</v>
      </c>
      <c r="Z1390" s="418">
        <f t="shared" ca="1" si="235"/>
        <v>3.3887048623344307</v>
      </c>
      <c r="AA1390" s="418">
        <f t="shared" ca="1" si="236"/>
        <v>16442.608782416126</v>
      </c>
      <c r="AB1390" s="418">
        <f t="shared" ca="1" si="237"/>
        <v>16442.608782416126</v>
      </c>
      <c r="AC1390" s="418">
        <f t="shared" ca="1" si="238"/>
        <v>1016.6114587003292</v>
      </c>
    </row>
    <row r="1391" spans="19:29">
      <c r="S1391" s="418">
        <f t="shared" si="239"/>
        <v>13.869999999999749</v>
      </c>
      <c r="T1391" s="418">
        <f t="shared" si="232"/>
        <v>0.65961430575563706</v>
      </c>
      <c r="U1391" s="418">
        <f t="shared" ca="1" si="233"/>
        <v>1</v>
      </c>
      <c r="V1391" s="418">
        <f t="shared" ca="1" si="240"/>
        <v>54.957573039810882</v>
      </c>
      <c r="W1391" s="418">
        <f t="shared" ca="1" si="241"/>
        <v>0</v>
      </c>
      <c r="X1391" s="418">
        <f t="shared" ca="1" si="242"/>
        <v>54.957573039810882</v>
      </c>
      <c r="Y1391" s="418">
        <f t="shared" ca="1" si="234"/>
        <v>1</v>
      </c>
      <c r="Z1391" s="418">
        <f t="shared" ca="1" si="235"/>
        <v>3.378553981681566</v>
      </c>
      <c r="AA1391" s="418">
        <f t="shared" ca="1" si="236"/>
        <v>16487.271911943266</v>
      </c>
      <c r="AB1391" s="418">
        <f t="shared" ca="1" si="237"/>
        <v>16487.271911943266</v>
      </c>
      <c r="AC1391" s="418">
        <f t="shared" ca="1" si="238"/>
        <v>1013.5661945044698</v>
      </c>
    </row>
    <row r="1392" spans="19:29">
      <c r="S1392" s="418">
        <f t="shared" si="239"/>
        <v>13.879999999999749</v>
      </c>
      <c r="T1392" s="418">
        <f t="shared" si="232"/>
        <v>0.65941645114358605</v>
      </c>
      <c r="U1392" s="418">
        <f t="shared" ca="1" si="233"/>
        <v>1</v>
      </c>
      <c r="V1392" s="418">
        <f t="shared" ca="1" si="240"/>
        <v>55.106513620242183</v>
      </c>
      <c r="W1392" s="418">
        <f t="shared" ca="1" si="241"/>
        <v>0</v>
      </c>
      <c r="X1392" s="418">
        <f t="shared" ca="1" si="242"/>
        <v>55.106513620242183</v>
      </c>
      <c r="Y1392" s="418">
        <f t="shared" ca="1" si="234"/>
        <v>1</v>
      </c>
      <c r="Z1392" s="418">
        <f t="shared" ca="1" si="235"/>
        <v>3.368433508037342</v>
      </c>
      <c r="AA1392" s="418">
        <f t="shared" ca="1" si="236"/>
        <v>16531.954086072656</v>
      </c>
      <c r="AB1392" s="418">
        <f t="shared" ca="1" si="237"/>
        <v>16531.954086072656</v>
      </c>
      <c r="AC1392" s="418">
        <f t="shared" ca="1" si="238"/>
        <v>1010.5300524112026</v>
      </c>
    </row>
    <row r="1393" spans="19:29">
      <c r="S1393" s="418">
        <f t="shared" si="239"/>
        <v>13.889999999999748</v>
      </c>
      <c r="T1393" s="418">
        <f t="shared" si="232"/>
        <v>0.65921865587901618</v>
      </c>
      <c r="U1393" s="418">
        <f t="shared" ca="1" si="233"/>
        <v>1</v>
      </c>
      <c r="V1393" s="418">
        <f t="shared" ca="1" si="240"/>
        <v>55.255515861535983</v>
      </c>
      <c r="W1393" s="418">
        <f t="shared" ca="1" si="241"/>
        <v>0</v>
      </c>
      <c r="X1393" s="418">
        <f t="shared" ca="1" si="242"/>
        <v>55.255515861535983</v>
      </c>
      <c r="Y1393" s="418">
        <f t="shared" ca="1" si="234"/>
        <v>1</v>
      </c>
      <c r="Z1393" s="418">
        <f t="shared" ca="1" si="235"/>
        <v>3.3583433503174271</v>
      </c>
      <c r="AA1393" s="418">
        <f t="shared" ca="1" si="236"/>
        <v>16576.654758460794</v>
      </c>
      <c r="AB1393" s="418">
        <f t="shared" ca="1" si="237"/>
        <v>16576.654758460794</v>
      </c>
      <c r="AC1393" s="418">
        <f t="shared" ca="1" si="238"/>
        <v>1007.5030050952281</v>
      </c>
    </row>
    <row r="1394" spans="19:29">
      <c r="S1394" s="418">
        <f t="shared" si="239"/>
        <v>13.899999999999748</v>
      </c>
      <c r="T1394" s="418">
        <f t="shared" si="232"/>
        <v>0.6590209199441257</v>
      </c>
      <c r="U1394" s="418">
        <f t="shared" ca="1" si="233"/>
        <v>1</v>
      </c>
      <c r="V1394" s="418">
        <f t="shared" ca="1" si="240"/>
        <v>55.404577939463479</v>
      </c>
      <c r="W1394" s="418">
        <f t="shared" ca="1" si="241"/>
        <v>0</v>
      </c>
      <c r="X1394" s="418">
        <f t="shared" ca="1" si="242"/>
        <v>55.404577939463479</v>
      </c>
      <c r="Y1394" s="418">
        <f t="shared" ca="1" si="234"/>
        <v>1</v>
      </c>
      <c r="Z1394" s="418">
        <f t="shared" ca="1" si="235"/>
        <v>3.3482834177103338</v>
      </c>
      <c r="AA1394" s="418">
        <f t="shared" ca="1" si="236"/>
        <v>16621.373381839043</v>
      </c>
      <c r="AB1394" s="418">
        <f t="shared" ca="1" si="237"/>
        <v>16621.373381839043</v>
      </c>
      <c r="AC1394" s="418">
        <f t="shared" ca="1" si="238"/>
        <v>1004.4850253131001</v>
      </c>
    </row>
    <row r="1395" spans="19:29">
      <c r="S1395" s="418">
        <f t="shared" si="239"/>
        <v>13.909999999999748</v>
      </c>
      <c r="T1395" s="418">
        <f t="shared" si="232"/>
        <v>0.65882324332111852</v>
      </c>
      <c r="U1395" s="418">
        <f t="shared" ca="1" si="233"/>
        <v>1</v>
      </c>
      <c r="V1395" s="418">
        <f t="shared" ca="1" si="240"/>
        <v>55.553698026800376</v>
      </c>
      <c r="W1395" s="418">
        <f t="shared" ca="1" si="241"/>
        <v>0</v>
      </c>
      <c r="X1395" s="418">
        <f t="shared" ca="1" si="242"/>
        <v>55.553698026800376</v>
      </c>
      <c r="Y1395" s="418">
        <f t="shared" ca="1" si="234"/>
        <v>1</v>
      </c>
      <c r="Z1395" s="418">
        <f t="shared" ca="1" si="235"/>
        <v>3.3382536196766011</v>
      </c>
      <c r="AA1395" s="418">
        <f t="shared" ca="1" si="236"/>
        <v>16666.109408040113</v>
      </c>
      <c r="AB1395" s="418">
        <f t="shared" ca="1" si="237"/>
        <v>16666.109408040113</v>
      </c>
      <c r="AC1395" s="418">
        <f t="shared" ca="1" si="238"/>
        <v>1001.4760859029803</v>
      </c>
    </row>
    <row r="1396" spans="19:29">
      <c r="S1396" s="418">
        <f t="shared" si="239"/>
        <v>13.919999999999748</v>
      </c>
      <c r="T1396" s="418">
        <f t="shared" si="232"/>
        <v>0.65862562599220353</v>
      </c>
      <c r="U1396" s="418">
        <f t="shared" ca="1" si="233"/>
        <v>1</v>
      </c>
      <c r="V1396" s="418">
        <f t="shared" ca="1" si="240"/>
        <v>55.702874293415505</v>
      </c>
      <c r="W1396" s="418">
        <f t="shared" ca="1" si="241"/>
        <v>0</v>
      </c>
      <c r="X1396" s="418">
        <f t="shared" ca="1" si="242"/>
        <v>55.702874293415505</v>
      </c>
      <c r="Y1396" s="418">
        <f t="shared" ca="1" si="234"/>
        <v>1</v>
      </c>
      <c r="Z1396" s="418">
        <f t="shared" ca="1" si="235"/>
        <v>3.3282538659479783</v>
      </c>
      <c r="AA1396" s="418">
        <f t="shared" ca="1" si="236"/>
        <v>16710.862288024651</v>
      </c>
      <c r="AB1396" s="418">
        <f t="shared" ca="1" si="237"/>
        <v>16710.862288024651</v>
      </c>
      <c r="AC1396" s="418">
        <f t="shared" ca="1" si="238"/>
        <v>998.47615978439353</v>
      </c>
    </row>
    <row r="1397" spans="19:29">
      <c r="S1397" s="418">
        <f t="shared" si="239"/>
        <v>13.929999999999747</v>
      </c>
      <c r="T1397" s="418">
        <f t="shared" si="232"/>
        <v>0.65842806793959552</v>
      </c>
      <c r="U1397" s="418">
        <f t="shared" ca="1" si="233"/>
        <v>1</v>
      </c>
      <c r="V1397" s="418">
        <f t="shared" ca="1" si="240"/>
        <v>55.852104906359749</v>
      </c>
      <c r="W1397" s="418">
        <f t="shared" ca="1" si="241"/>
        <v>0</v>
      </c>
      <c r="X1397" s="418">
        <f t="shared" ca="1" si="242"/>
        <v>55.852104906359749</v>
      </c>
      <c r="Y1397" s="418">
        <f t="shared" ca="1" si="234"/>
        <v>1</v>
      </c>
      <c r="Z1397" s="418">
        <f t="shared" ca="1" si="235"/>
        <v>3.3182840665266151</v>
      </c>
      <c r="AA1397" s="418">
        <f t="shared" ca="1" si="236"/>
        <v>16755.631471907924</v>
      </c>
      <c r="AB1397" s="418">
        <f t="shared" ca="1" si="237"/>
        <v>16755.631471907924</v>
      </c>
      <c r="AC1397" s="418">
        <f t="shared" ca="1" si="238"/>
        <v>995.48521995798455</v>
      </c>
    </row>
    <row r="1398" spans="19:29">
      <c r="S1398" s="418">
        <f t="shared" si="239"/>
        <v>13.939999999999747</v>
      </c>
      <c r="T1398" s="418">
        <f t="shared" si="232"/>
        <v>0.65823056914551403</v>
      </c>
      <c r="U1398" s="418">
        <f t="shared" ca="1" si="233"/>
        <v>1</v>
      </c>
      <c r="V1398" s="418">
        <f t="shared" ca="1" si="240"/>
        <v>56.001388029955258</v>
      </c>
      <c r="W1398" s="418">
        <f t="shared" ca="1" si="241"/>
        <v>0</v>
      </c>
      <c r="X1398" s="418">
        <f t="shared" ca="1" si="242"/>
        <v>56.001388029955258</v>
      </c>
      <c r="Y1398" s="418">
        <f t="shared" ca="1" si="234"/>
        <v>1</v>
      </c>
      <c r="Z1398" s="418">
        <f t="shared" ca="1" si="235"/>
        <v>3.3083441316842488</v>
      </c>
      <c r="AA1398" s="418">
        <f t="shared" ca="1" si="236"/>
        <v>16800.416408986577</v>
      </c>
      <c r="AB1398" s="418">
        <f t="shared" ca="1" si="237"/>
        <v>16800.416408986577</v>
      </c>
      <c r="AC1398" s="418">
        <f t="shared" ca="1" si="238"/>
        <v>992.50323950527468</v>
      </c>
    </row>
    <row r="1399" spans="19:29">
      <c r="S1399" s="418">
        <f t="shared" si="239"/>
        <v>13.949999999999747</v>
      </c>
      <c r="T1399" s="418">
        <f t="shared" si="232"/>
        <v>0.65803312959218418</v>
      </c>
      <c r="U1399" s="418">
        <f t="shared" ca="1" si="233"/>
        <v>1</v>
      </c>
      <c r="V1399" s="418">
        <f t="shared" ca="1" si="240"/>
        <v>56.150721825884965</v>
      </c>
      <c r="W1399" s="418">
        <f t="shared" ca="1" si="241"/>
        <v>0</v>
      </c>
      <c r="X1399" s="418">
        <f t="shared" ca="1" si="242"/>
        <v>56.150721825884965</v>
      </c>
      <c r="Y1399" s="418">
        <f t="shared" ca="1" si="234"/>
        <v>1</v>
      </c>
      <c r="Z1399" s="418">
        <f t="shared" ca="1" si="235"/>
        <v>3.2984339719613991</v>
      </c>
      <c r="AA1399" s="418">
        <f t="shared" ca="1" si="236"/>
        <v>16845.216547765489</v>
      </c>
      <c r="AB1399" s="418">
        <f t="shared" ca="1" si="237"/>
        <v>16845.216547765489</v>
      </c>
      <c r="AC1399" s="418">
        <f t="shared" ca="1" si="238"/>
        <v>989.53019158841971</v>
      </c>
    </row>
    <row r="1400" spans="19:29">
      <c r="S1400" s="418">
        <f t="shared" si="239"/>
        <v>13.959999999999747</v>
      </c>
      <c r="T1400" s="418">
        <f t="shared" si="232"/>
        <v>0.65783574926183641</v>
      </c>
      <c r="U1400" s="418">
        <f t="shared" ca="1" si="233"/>
        <v>1</v>
      </c>
      <c r="V1400" s="418">
        <f t="shared" ca="1" si="240"/>
        <v>56.300104453282394</v>
      </c>
      <c r="W1400" s="418">
        <f t="shared" ca="1" si="241"/>
        <v>0</v>
      </c>
      <c r="X1400" s="418">
        <f t="shared" ca="1" si="242"/>
        <v>56.300104453282394</v>
      </c>
      <c r="Y1400" s="418">
        <f t="shared" ca="1" si="234"/>
        <v>1</v>
      </c>
      <c r="Z1400" s="418">
        <f t="shared" ca="1" si="235"/>
        <v>3.2885534981665616</v>
      </c>
      <c r="AA1400" s="418">
        <f t="shared" ca="1" si="236"/>
        <v>16890.031335984717</v>
      </c>
      <c r="AB1400" s="418">
        <f t="shared" ca="1" si="237"/>
        <v>16890.031335984717</v>
      </c>
      <c r="AC1400" s="418">
        <f t="shared" ca="1" si="238"/>
        <v>986.56604944996843</v>
      </c>
    </row>
    <row r="1401" spans="19:29">
      <c r="S1401" s="418">
        <f t="shared" si="239"/>
        <v>13.969999999999747</v>
      </c>
      <c r="T1401" s="418">
        <f t="shared" si="232"/>
        <v>0.65763842813670648</v>
      </c>
      <c r="U1401" s="418">
        <f t="shared" ca="1" si="233"/>
        <v>1</v>
      </c>
      <c r="V1401" s="418">
        <f t="shared" ca="1" si="240"/>
        <v>56.449534068821698</v>
      </c>
      <c r="W1401" s="418">
        <f t="shared" ca="1" si="241"/>
        <v>0</v>
      </c>
      <c r="X1401" s="418">
        <f t="shared" ca="1" si="242"/>
        <v>56.449534068821698</v>
      </c>
      <c r="Y1401" s="418">
        <f t="shared" ca="1" si="234"/>
        <v>1</v>
      </c>
      <c r="Z1401" s="418">
        <f t="shared" ca="1" si="235"/>
        <v>3.2787026213754054</v>
      </c>
      <c r="AA1401" s="418">
        <f t="shared" ca="1" si="236"/>
        <v>16934.860220646511</v>
      </c>
      <c r="AB1401" s="418">
        <f t="shared" ca="1" si="237"/>
        <v>16934.860220646511</v>
      </c>
      <c r="AC1401" s="418">
        <f t="shared" ca="1" si="238"/>
        <v>983.61078641262156</v>
      </c>
    </row>
    <row r="1402" spans="19:29">
      <c r="S1402" s="418">
        <f t="shared" si="239"/>
        <v>13.979999999999746</v>
      </c>
      <c r="T1402" s="418">
        <f t="shared" si="232"/>
        <v>0.65744116619903559</v>
      </c>
      <c r="U1402" s="418">
        <f t="shared" ca="1" si="233"/>
        <v>1</v>
      </c>
      <c r="V1402" s="418">
        <f t="shared" ca="1" si="240"/>
        <v>56.59900882680801</v>
      </c>
      <c r="W1402" s="418">
        <f t="shared" ca="1" si="241"/>
        <v>0</v>
      </c>
      <c r="X1402" s="418">
        <f t="shared" ca="1" si="242"/>
        <v>56.59900882680801</v>
      </c>
      <c r="Y1402" s="418">
        <f t="shared" ca="1" si="234"/>
        <v>1</v>
      </c>
      <c r="Z1402" s="418">
        <f t="shared" ca="1" si="235"/>
        <v>3.2688812529299724</v>
      </c>
      <c r="AA1402" s="418">
        <f t="shared" ca="1" si="236"/>
        <v>16979.702648042403</v>
      </c>
      <c r="AB1402" s="418">
        <f t="shared" ca="1" si="237"/>
        <v>16979.702648042403</v>
      </c>
      <c r="AC1402" s="418">
        <f t="shared" ca="1" si="238"/>
        <v>980.66437587899168</v>
      </c>
    </row>
    <row r="1403" spans="19:29">
      <c r="S1403" s="418">
        <f t="shared" si="239"/>
        <v>13.989999999999746</v>
      </c>
      <c r="T1403" s="418">
        <f t="shared" si="232"/>
        <v>0.65724396343107017</v>
      </c>
      <c r="U1403" s="418">
        <f t="shared" ca="1" si="233"/>
        <v>1</v>
      </c>
      <c r="V1403" s="418">
        <f t="shared" ca="1" si="240"/>
        <v>56.748526879268006</v>
      </c>
      <c r="W1403" s="418">
        <f t="shared" ca="1" si="241"/>
        <v>0</v>
      </c>
      <c r="X1403" s="418">
        <f t="shared" ca="1" si="242"/>
        <v>56.748526879268006</v>
      </c>
      <c r="Y1403" s="418">
        <f t="shared" ca="1" si="234"/>
        <v>1</v>
      </c>
      <c r="Z1403" s="418">
        <f t="shared" ca="1" si="235"/>
        <v>3.259089304437881</v>
      </c>
      <c r="AA1403" s="418">
        <f t="shared" ca="1" si="236"/>
        <v>17024.558063780401</v>
      </c>
      <c r="AB1403" s="418">
        <f t="shared" ca="1" si="237"/>
        <v>17024.558063780401</v>
      </c>
      <c r="AC1403" s="418">
        <f t="shared" ca="1" si="238"/>
        <v>977.72679133136432</v>
      </c>
    </row>
    <row r="1404" spans="19:29">
      <c r="S1404" s="418">
        <f t="shared" si="239"/>
        <v>13.999999999999746</v>
      </c>
      <c r="T1404" s="418">
        <f t="shared" si="232"/>
        <v>0.65704681981506174</v>
      </c>
      <c r="U1404" s="418">
        <f t="shared" ca="1" si="233"/>
        <v>1</v>
      </c>
      <c r="V1404" s="418">
        <f t="shared" ca="1" si="240"/>
        <v>56.898086376040723</v>
      </c>
      <c r="W1404" s="418">
        <f t="shared" ca="1" si="241"/>
        <v>0</v>
      </c>
      <c r="X1404" s="418">
        <f t="shared" ca="1" si="242"/>
        <v>56.898086376040723</v>
      </c>
      <c r="Y1404" s="418">
        <f t="shared" ca="1" si="234"/>
        <v>1</v>
      </c>
      <c r="Z1404" s="418">
        <f t="shared" ca="1" si="235"/>
        <v>3.2493266877715286</v>
      </c>
      <c r="AA1404" s="418">
        <f t="shared" ca="1" si="236"/>
        <v>17069.425912812218</v>
      </c>
      <c r="AB1404" s="418">
        <f t="shared" ca="1" si="237"/>
        <v>17069.425912812218</v>
      </c>
      <c r="AC1404" s="418">
        <f t="shared" ca="1" si="238"/>
        <v>974.79800633145851</v>
      </c>
    </row>
    <row r="1405" spans="19:29">
      <c r="S1405" s="418">
        <f t="shared" si="239"/>
        <v>14.009999999999746</v>
      </c>
      <c r="T1405" s="418">
        <f t="shared" si="232"/>
        <v>0.65684973533326774</v>
      </c>
      <c r="U1405" s="418">
        <f t="shared" ca="1" si="233"/>
        <v>1</v>
      </c>
      <c r="V1405" s="418">
        <f t="shared" ca="1" si="240"/>
        <v>57.047685464868621</v>
      </c>
      <c r="W1405" s="418">
        <f t="shared" ca="1" si="241"/>
        <v>0</v>
      </c>
      <c r="X1405" s="418">
        <f t="shared" ca="1" si="242"/>
        <v>57.047685464868621</v>
      </c>
      <c r="Y1405" s="418">
        <f t="shared" ca="1" si="234"/>
        <v>1</v>
      </c>
      <c r="Z1405" s="418">
        <f t="shared" ca="1" si="235"/>
        <v>3.2395933150672986</v>
      </c>
      <c r="AA1405" s="418">
        <f t="shared" ca="1" si="236"/>
        <v>17114.305639460585</v>
      </c>
      <c r="AB1405" s="418">
        <f t="shared" ca="1" si="237"/>
        <v>17114.305639460585</v>
      </c>
      <c r="AC1405" s="418">
        <f t="shared" ca="1" si="238"/>
        <v>971.87799452018965</v>
      </c>
    </row>
    <row r="1406" spans="19:29">
      <c r="S1406" s="418">
        <f t="shared" si="239"/>
        <v>14.019999999999746</v>
      </c>
      <c r="T1406" s="418">
        <f t="shared" si="232"/>
        <v>0.65665270996795022</v>
      </c>
      <c r="U1406" s="418">
        <f t="shared" ca="1" si="233"/>
        <v>1</v>
      </c>
      <c r="V1406" s="418">
        <f t="shared" ca="1" si="240"/>
        <v>57.197322291488859</v>
      </c>
      <c r="W1406" s="418">
        <f t="shared" ca="1" si="241"/>
        <v>0</v>
      </c>
      <c r="X1406" s="418">
        <f t="shared" ca="1" si="242"/>
        <v>57.197322291488859</v>
      </c>
      <c r="Y1406" s="418">
        <f t="shared" ca="1" si="234"/>
        <v>1</v>
      </c>
      <c r="Z1406" s="418">
        <f t="shared" ca="1" si="235"/>
        <v>3.2298890987247719</v>
      </c>
      <c r="AA1406" s="418">
        <f t="shared" ca="1" si="236"/>
        <v>17159.196687446656</v>
      </c>
      <c r="AB1406" s="418">
        <f t="shared" ca="1" si="237"/>
        <v>17159.196687446656</v>
      </c>
      <c r="AC1406" s="418">
        <f t="shared" ca="1" si="238"/>
        <v>968.96672961743161</v>
      </c>
    </row>
    <row r="1407" spans="19:29">
      <c r="S1407" s="418">
        <f t="shared" si="239"/>
        <v>14.029999999999745</v>
      </c>
      <c r="T1407" s="418">
        <f t="shared" si="232"/>
        <v>0.65645574370137705</v>
      </c>
      <c r="U1407" s="418">
        <f t="shared" ca="1" si="233"/>
        <v>1</v>
      </c>
      <c r="V1407" s="418">
        <f t="shared" ca="1" si="240"/>
        <v>57.346994999724785</v>
      </c>
      <c r="W1407" s="418">
        <f t="shared" ca="1" si="241"/>
        <v>0</v>
      </c>
      <c r="X1407" s="418">
        <f t="shared" ca="1" si="242"/>
        <v>57.346994999724785</v>
      </c>
      <c r="Y1407" s="418">
        <f t="shared" ca="1" si="234"/>
        <v>1</v>
      </c>
      <c r="Z1407" s="418">
        <f t="shared" ca="1" si="235"/>
        <v>3.2202139514059351</v>
      </c>
      <c r="AA1407" s="418">
        <f t="shared" ca="1" si="236"/>
        <v>17204.098499917436</v>
      </c>
      <c r="AB1407" s="418">
        <f t="shared" ca="1" si="237"/>
        <v>17204.098499917436</v>
      </c>
      <c r="AC1407" s="418">
        <f t="shared" ca="1" si="238"/>
        <v>966.06418542178051</v>
      </c>
    </row>
    <row r="1408" spans="19:29">
      <c r="S1408" s="418">
        <f t="shared" si="239"/>
        <v>14.039999999999745</v>
      </c>
      <c r="T1408" s="418">
        <f t="shared" si="232"/>
        <v>0.65625883651582129</v>
      </c>
      <c r="U1408" s="418">
        <f t="shared" ca="1" si="233"/>
        <v>1</v>
      </c>
      <c r="V1408" s="418">
        <f t="shared" ca="1" si="240"/>
        <v>57.496701731577637</v>
      </c>
      <c r="W1408" s="418">
        <f t="shared" ca="1" si="241"/>
        <v>0</v>
      </c>
      <c r="X1408" s="418">
        <f t="shared" ca="1" si="242"/>
        <v>57.496701731577637</v>
      </c>
      <c r="Y1408" s="418">
        <f t="shared" ca="1" si="234"/>
        <v>1</v>
      </c>
      <c r="Z1408" s="418">
        <f t="shared" ca="1" si="235"/>
        <v>3.2105677860343977</v>
      </c>
      <c r="AA1408" s="418">
        <f t="shared" ca="1" si="236"/>
        <v>17249.01051947329</v>
      </c>
      <c r="AB1408" s="418">
        <f t="shared" ca="1" si="237"/>
        <v>17249.01051947329</v>
      </c>
      <c r="AC1408" s="418">
        <f t="shared" ca="1" si="238"/>
        <v>963.17033581031933</v>
      </c>
    </row>
    <row r="1409" spans="19:29">
      <c r="S1409" s="418">
        <f t="shared" si="239"/>
        <v>14.049999999999745</v>
      </c>
      <c r="T1409" s="418">
        <f t="shared" si="232"/>
        <v>0.65606198839356122</v>
      </c>
      <c r="U1409" s="418">
        <f t="shared" ca="1" si="233"/>
        <v>1</v>
      </c>
      <c r="V1409" s="418">
        <f t="shared" ca="1" si="240"/>
        <v>57.646440627318441</v>
      </c>
      <c r="W1409" s="418">
        <f t="shared" ca="1" si="241"/>
        <v>0</v>
      </c>
      <c r="X1409" s="418">
        <f t="shared" ca="1" si="242"/>
        <v>57.646440627318441</v>
      </c>
      <c r="Y1409" s="418">
        <f t="shared" ca="1" si="234"/>
        <v>1</v>
      </c>
      <c r="Z1409" s="418">
        <f t="shared" ca="1" si="235"/>
        <v>3.2009505157946059</v>
      </c>
      <c r="AA1409" s="418">
        <f t="shared" ca="1" si="236"/>
        <v>17293.932188195533</v>
      </c>
      <c r="AB1409" s="418">
        <f t="shared" ca="1" si="237"/>
        <v>17293.932188195533</v>
      </c>
      <c r="AC1409" s="418">
        <f t="shared" ca="1" si="238"/>
        <v>960.28515473838172</v>
      </c>
    </row>
    <row r="1410" spans="19:29">
      <c r="S1410" s="418">
        <f t="shared" si="239"/>
        <v>14.059999999999745</v>
      </c>
      <c r="T1410" s="418">
        <f t="shared" si="232"/>
        <v>0.65586519931688059</v>
      </c>
      <c r="U1410" s="418">
        <f t="shared" ca="1" si="233"/>
        <v>1</v>
      </c>
      <c r="V1410" s="418">
        <f t="shared" ca="1" si="240"/>
        <v>57.796209825580078</v>
      </c>
      <c r="W1410" s="418">
        <f t="shared" ca="1" si="241"/>
        <v>0</v>
      </c>
      <c r="X1410" s="418">
        <f t="shared" ca="1" si="242"/>
        <v>57.796209825580078</v>
      </c>
      <c r="Y1410" s="418">
        <f t="shared" ca="1" si="234"/>
        <v>1</v>
      </c>
      <c r="Z1410" s="418">
        <f t="shared" ca="1" si="235"/>
        <v>3.1913620541310626</v>
      </c>
      <c r="AA1410" s="418">
        <f t="shared" ca="1" si="236"/>
        <v>17338.862947674024</v>
      </c>
      <c r="AB1410" s="418">
        <f t="shared" ca="1" si="237"/>
        <v>17338.862947674024</v>
      </c>
      <c r="AC1410" s="418">
        <f t="shared" ca="1" si="238"/>
        <v>957.4086162393188</v>
      </c>
    </row>
    <row r="1411" spans="19:29">
      <c r="S1411" s="418">
        <f t="shared" si="239"/>
        <v>14.069999999999744</v>
      </c>
      <c r="T1411" s="418">
        <f t="shared" si="232"/>
        <v>0.65566846926806832</v>
      </c>
      <c r="U1411" s="418">
        <f t="shared" ca="1" si="233"/>
        <v>1</v>
      </c>
      <c r="V1411" s="418">
        <f t="shared" ca="1" si="240"/>
        <v>57.94600746344954</v>
      </c>
      <c r="W1411" s="418">
        <f t="shared" ca="1" si="241"/>
        <v>0</v>
      </c>
      <c r="X1411" s="418">
        <f t="shared" ca="1" si="242"/>
        <v>57.94600746344954</v>
      </c>
      <c r="Y1411" s="418">
        <f t="shared" ca="1" si="234"/>
        <v>1</v>
      </c>
      <c r="Z1411" s="418">
        <f t="shared" ca="1" si="235"/>
        <v>3.1818023147475483</v>
      </c>
      <c r="AA1411" s="418">
        <f t="shared" ca="1" si="236"/>
        <v>17383.802239034863</v>
      </c>
      <c r="AB1411" s="418">
        <f t="shared" ca="1" si="237"/>
        <v>17383.802239034863</v>
      </c>
      <c r="AC1411" s="418">
        <f t="shared" ca="1" si="238"/>
        <v>954.54069442426453</v>
      </c>
    </row>
    <row r="1412" spans="19:29">
      <c r="S1412" s="418">
        <f t="shared" si="239"/>
        <v>14.079999999999744</v>
      </c>
      <c r="T1412" s="418">
        <f t="shared" si="232"/>
        <v>0.6554717982294187</v>
      </c>
      <c r="U1412" s="418">
        <f t="shared" ca="1" si="233"/>
        <v>1</v>
      </c>
      <c r="V1412" s="418">
        <f t="shared" ca="1" si="240"/>
        <v>58.095831676560366</v>
      </c>
      <c r="W1412" s="418">
        <f t="shared" ca="1" si="241"/>
        <v>0</v>
      </c>
      <c r="X1412" s="418">
        <f t="shared" ca="1" si="242"/>
        <v>58.095831676560366</v>
      </c>
      <c r="Y1412" s="418">
        <f t="shared" ca="1" si="234"/>
        <v>1</v>
      </c>
      <c r="Z1412" s="418">
        <f t="shared" ca="1" si="235"/>
        <v>3.1722712116063438</v>
      </c>
      <c r="AA1412" s="418">
        <f t="shared" ca="1" si="236"/>
        <v>17428.749502968109</v>
      </c>
      <c r="AB1412" s="418">
        <f t="shared" ca="1" si="237"/>
        <v>17428.749502968109</v>
      </c>
      <c r="AC1412" s="418">
        <f t="shared" ca="1" si="238"/>
        <v>951.68136348190319</v>
      </c>
    </row>
    <row r="1413" spans="19:29">
      <c r="S1413" s="418">
        <f t="shared" si="239"/>
        <v>14.089999999999744</v>
      </c>
      <c r="T1413" s="418">
        <f t="shared" ref="T1413:T1476" si="243">EXP(-S1413*$C$13)</f>
        <v>0.65527518618323144</v>
      </c>
      <c r="U1413" s="418">
        <f t="shared" ref="U1413:U1476" ca="1" si="244">EXP($C$11*_xlfn.NORM.INV(RAND(),0,1))</f>
        <v>1</v>
      </c>
      <c r="V1413" s="418">
        <f t="shared" ca="1" si="240"/>
        <v>58.245680599185199</v>
      </c>
      <c r="W1413" s="418">
        <f t="shared" ca="1" si="241"/>
        <v>0</v>
      </c>
      <c r="X1413" s="418">
        <f t="shared" ca="1" si="242"/>
        <v>58.245680599185199</v>
      </c>
      <c r="Y1413" s="418">
        <f t="shared" ref="Y1413:Y1476" ca="1" si="245">IF(OR(X1413&gt;$C$8,Y1412=1),1,0)</f>
        <v>1</v>
      </c>
      <c r="Z1413" s="418">
        <f t="shared" ref="Z1413:Z1476" ca="1" si="246">IF(Y1413=0,V1413,0)+IF(AND(Y1413=1,Y1412=0),V1413*$C$9,0)+IF(AND(Y1413=1,Y1412=1),Z1412*EXP($C$10*0.01),0)</f>
        <v>3.1627686589274568</v>
      </c>
      <c r="AA1413" s="418">
        <f t="shared" ref="AA1413:AA1476" ca="1" si="247">V1413*$C$12</f>
        <v>17473.704179755561</v>
      </c>
      <c r="AB1413" s="418">
        <f t="shared" ref="AB1413:AB1476" ca="1" si="248">X1413*$C$12</f>
        <v>17473.704179755561</v>
      </c>
      <c r="AC1413" s="418">
        <f t="shared" ref="AC1413:AC1476" ca="1" si="249">Z1413*$C$12</f>
        <v>948.83059767823704</v>
      </c>
    </row>
    <row r="1414" spans="19:29">
      <c r="S1414" s="418">
        <f t="shared" ref="S1414:S1477" si="250">S1413+0.01</f>
        <v>14.099999999999744</v>
      </c>
      <c r="T1414" s="418">
        <f t="shared" si="243"/>
        <v>0.65507863311181136</v>
      </c>
      <c r="U1414" s="418">
        <f t="shared" ca="1" si="244"/>
        <v>1</v>
      </c>
      <c r="V1414" s="418">
        <f t="shared" ref="V1414:V1477" ca="1" si="251">V1413*U1413+$C$6*V1413*(1-V1413/IF($C$4&gt;0,$C$4,10000000))*0.01</f>
        <v>58.39555236432853</v>
      </c>
      <c r="W1414" s="418">
        <f t="shared" ref="W1414:W1477" ca="1" si="252">IF(OR(V1414&gt;$C$7,W1413=1),1,0)</f>
        <v>0</v>
      </c>
      <c r="X1414" s="418">
        <f t="shared" ref="X1414:X1477" ca="1" si="253">IF(W1414=0,V1414,0)+IF(AND(W1414=1,W1413=0),V1414*$C$9,0)+IF(AND(W1414=1,W1413=1),X1413*EXP($C$10*0.01*U1414),0)</f>
        <v>58.39555236432853</v>
      </c>
      <c r="Y1414" s="418">
        <f t="shared" ca="1" si="245"/>
        <v>1</v>
      </c>
      <c r="Z1414" s="418">
        <f t="shared" ca="1" si="246"/>
        <v>3.1532945711878488</v>
      </c>
      <c r="AA1414" s="418">
        <f t="shared" ca="1" si="247"/>
        <v>17518.665709298559</v>
      </c>
      <c r="AB1414" s="418">
        <f t="shared" ca="1" si="248"/>
        <v>17518.665709298559</v>
      </c>
      <c r="AC1414" s="418">
        <f t="shared" ca="1" si="249"/>
        <v>945.98837135635461</v>
      </c>
    </row>
    <row r="1415" spans="19:29">
      <c r="S1415" s="418">
        <f t="shared" si="250"/>
        <v>14.109999999999744</v>
      </c>
      <c r="T1415" s="418">
        <f t="shared" si="243"/>
        <v>0.65488213899746861</v>
      </c>
      <c r="U1415" s="418">
        <f t="shared" ca="1" si="244"/>
        <v>1</v>
      </c>
      <c r="V1415" s="418">
        <f t="shared" ca="1" si="251"/>
        <v>58.545445103819546</v>
      </c>
      <c r="W1415" s="418">
        <f t="shared" ca="1" si="252"/>
        <v>0</v>
      </c>
      <c r="X1415" s="418">
        <f t="shared" ca="1" si="253"/>
        <v>58.545445103819546</v>
      </c>
      <c r="Y1415" s="418">
        <f t="shared" ca="1" si="245"/>
        <v>1</v>
      </c>
      <c r="Z1415" s="418">
        <f t="shared" ca="1" si="246"/>
        <v>3.1438488631206662</v>
      </c>
      <c r="AA1415" s="418">
        <f t="shared" ca="1" si="247"/>
        <v>17563.633531145864</v>
      </c>
      <c r="AB1415" s="418">
        <f t="shared" ca="1" si="248"/>
        <v>17563.633531145864</v>
      </c>
      <c r="AC1415" s="418">
        <f t="shared" ca="1" si="249"/>
        <v>943.15465893619989</v>
      </c>
    </row>
    <row r="1416" spans="19:29">
      <c r="S1416" s="418">
        <f t="shared" si="250"/>
        <v>14.119999999999743</v>
      </c>
      <c r="T1416" s="418">
        <f t="shared" si="243"/>
        <v>0.65468570382251889</v>
      </c>
      <c r="U1416" s="418">
        <f t="shared" ca="1" si="244"/>
        <v>1</v>
      </c>
      <c r="V1416" s="418">
        <f t="shared" ca="1" si="251"/>
        <v>58.695356948405127</v>
      </c>
      <c r="W1416" s="418">
        <f t="shared" ca="1" si="252"/>
        <v>0</v>
      </c>
      <c r="X1416" s="418">
        <f t="shared" ca="1" si="253"/>
        <v>58.695356948405127</v>
      </c>
      <c r="Y1416" s="418">
        <f t="shared" ca="1" si="245"/>
        <v>1</v>
      </c>
      <c r="Z1416" s="418">
        <f t="shared" ca="1" si="246"/>
        <v>3.1344314497144725</v>
      </c>
      <c r="AA1416" s="418">
        <f t="shared" ca="1" si="247"/>
        <v>17608.60708452154</v>
      </c>
      <c r="AB1416" s="418">
        <f t="shared" ca="1" si="248"/>
        <v>17608.60708452154</v>
      </c>
      <c r="AC1416" s="418">
        <f t="shared" ca="1" si="249"/>
        <v>940.32943491434173</v>
      </c>
    </row>
    <row r="1417" spans="19:29">
      <c r="S1417" s="418">
        <f t="shared" si="250"/>
        <v>14.129999999999743</v>
      </c>
      <c r="T1417" s="418">
        <f t="shared" si="243"/>
        <v>0.65448932756928302</v>
      </c>
      <c r="U1417" s="418">
        <f t="shared" ca="1" si="244"/>
        <v>1</v>
      </c>
      <c r="V1417" s="418">
        <f t="shared" ca="1" si="251"/>
        <v>58.84528602784296</v>
      </c>
      <c r="W1417" s="418">
        <f t="shared" ca="1" si="252"/>
        <v>0</v>
      </c>
      <c r="X1417" s="418">
        <f t="shared" ca="1" si="253"/>
        <v>58.84528602784296</v>
      </c>
      <c r="Y1417" s="418">
        <f t="shared" ca="1" si="245"/>
        <v>1</v>
      </c>
      <c r="Z1417" s="418">
        <f t="shared" ca="1" si="246"/>
        <v>3.1250422462124838</v>
      </c>
      <c r="AA1417" s="418">
        <f t="shared" ca="1" si="247"/>
        <v>17653.585808352887</v>
      </c>
      <c r="AB1417" s="418">
        <f t="shared" ca="1" si="248"/>
        <v>17653.585808352887</v>
      </c>
      <c r="AC1417" s="418">
        <f t="shared" ca="1" si="249"/>
        <v>937.51267386374514</v>
      </c>
    </row>
    <row r="1418" spans="19:29">
      <c r="S1418" s="418">
        <f t="shared" si="250"/>
        <v>14.139999999999743</v>
      </c>
      <c r="T1418" s="418">
        <f t="shared" si="243"/>
        <v>0.65429301022008701</v>
      </c>
      <c r="U1418" s="418">
        <f t="shared" ca="1" si="244"/>
        <v>1</v>
      </c>
      <c r="V1418" s="418">
        <f t="shared" ca="1" si="251"/>
        <v>58.995230470994734</v>
      </c>
      <c r="W1418" s="418">
        <f t="shared" ca="1" si="252"/>
        <v>0</v>
      </c>
      <c r="X1418" s="418">
        <f t="shared" ca="1" si="253"/>
        <v>58.995230470994734</v>
      </c>
      <c r="Y1418" s="418">
        <f t="shared" ca="1" si="245"/>
        <v>1</v>
      </c>
      <c r="Z1418" s="418">
        <f t="shared" ca="1" si="246"/>
        <v>3.1156811681118048</v>
      </c>
      <c r="AA1418" s="418">
        <f t="shared" ca="1" si="247"/>
        <v>17698.56914129842</v>
      </c>
      <c r="AB1418" s="418">
        <f t="shared" ca="1" si="248"/>
        <v>17698.56914129842</v>
      </c>
      <c r="AC1418" s="418">
        <f t="shared" ca="1" si="249"/>
        <v>934.70435043354144</v>
      </c>
    </row>
    <row r="1419" spans="19:29">
      <c r="S1419" s="418">
        <f t="shared" si="250"/>
        <v>14.149999999999743</v>
      </c>
      <c r="T1419" s="418">
        <f t="shared" si="243"/>
        <v>0.65409675175726234</v>
      </c>
      <c r="U1419" s="418">
        <f t="shared" ca="1" si="244"/>
        <v>1</v>
      </c>
      <c r="V1419" s="418">
        <f t="shared" ca="1" si="251"/>
        <v>59.14518840591947</v>
      </c>
      <c r="W1419" s="418">
        <f t="shared" ca="1" si="252"/>
        <v>0</v>
      </c>
      <c r="X1419" s="418">
        <f t="shared" ca="1" si="253"/>
        <v>59.14518840591947</v>
      </c>
      <c r="Y1419" s="418">
        <f t="shared" ca="1" si="245"/>
        <v>1</v>
      </c>
      <c r="Z1419" s="418">
        <f t="shared" ca="1" si="246"/>
        <v>3.1063481311626697</v>
      </c>
      <c r="AA1419" s="418">
        <f t="shared" ca="1" si="247"/>
        <v>17743.556521775841</v>
      </c>
      <c r="AB1419" s="418">
        <f t="shared" ca="1" si="248"/>
        <v>17743.556521775841</v>
      </c>
      <c r="AC1419" s="418">
        <f t="shared" ca="1" si="249"/>
        <v>931.90443934880091</v>
      </c>
    </row>
    <row r="1420" spans="19:29">
      <c r="S1420" s="418">
        <f t="shared" si="250"/>
        <v>14.159999999999743</v>
      </c>
      <c r="T1420" s="418">
        <f t="shared" si="243"/>
        <v>0.6539005521631458</v>
      </c>
      <c r="U1420" s="418">
        <f t="shared" ca="1" si="244"/>
        <v>1</v>
      </c>
      <c r="V1420" s="418">
        <f t="shared" ca="1" si="251"/>
        <v>59.295157959966915</v>
      </c>
      <c r="W1420" s="418">
        <f t="shared" ca="1" si="252"/>
        <v>0</v>
      </c>
      <c r="X1420" s="418">
        <f t="shared" ca="1" si="253"/>
        <v>59.295157959966915</v>
      </c>
      <c r="Y1420" s="418">
        <f t="shared" ca="1" si="245"/>
        <v>1</v>
      </c>
      <c r="Z1420" s="418">
        <f t="shared" ca="1" si="246"/>
        <v>3.0970430513676832</v>
      </c>
      <c r="AA1420" s="418">
        <f t="shared" ca="1" si="247"/>
        <v>17788.547387990075</v>
      </c>
      <c r="AB1420" s="418">
        <f t="shared" ca="1" si="248"/>
        <v>17788.547387990075</v>
      </c>
      <c r="AC1420" s="418">
        <f t="shared" ca="1" si="249"/>
        <v>929.11291541030494</v>
      </c>
    </row>
    <row r="1421" spans="19:29">
      <c r="S1421" s="418">
        <f t="shared" si="250"/>
        <v>14.169999999999742</v>
      </c>
      <c r="T1421" s="418">
        <f t="shared" si="243"/>
        <v>0.65370441142007929</v>
      </c>
      <c r="U1421" s="418">
        <f t="shared" ca="1" si="244"/>
        <v>1</v>
      </c>
      <c r="V1421" s="418">
        <f t="shared" ca="1" si="251"/>
        <v>59.445137259871025</v>
      </c>
      <c r="W1421" s="418">
        <f t="shared" ca="1" si="252"/>
        <v>0</v>
      </c>
      <c r="X1421" s="418">
        <f t="shared" ca="1" si="253"/>
        <v>59.445137259871025</v>
      </c>
      <c r="Y1421" s="418">
        <f t="shared" ca="1" si="245"/>
        <v>1</v>
      </c>
      <c r="Z1421" s="418">
        <f t="shared" ca="1" si="246"/>
        <v>3.0877658449810639</v>
      </c>
      <c r="AA1421" s="418">
        <f t="shared" ca="1" si="247"/>
        <v>17833.541177961306</v>
      </c>
      <c r="AB1421" s="418">
        <f t="shared" ca="1" si="248"/>
        <v>17833.541177961306</v>
      </c>
      <c r="AC1421" s="418">
        <f t="shared" ca="1" si="249"/>
        <v>926.32975349431922</v>
      </c>
    </row>
    <row r="1422" spans="19:29">
      <c r="S1422" s="418">
        <f t="shared" si="250"/>
        <v>14.179999999999742</v>
      </c>
      <c r="T1422" s="418">
        <f t="shared" si="243"/>
        <v>0.65350832951041038</v>
      </c>
      <c r="U1422" s="418">
        <f t="shared" ca="1" si="244"/>
        <v>1</v>
      </c>
      <c r="V1422" s="418">
        <f t="shared" ca="1" si="251"/>
        <v>59.595124431843509</v>
      </c>
      <c r="W1422" s="418">
        <f t="shared" ca="1" si="252"/>
        <v>0</v>
      </c>
      <c r="X1422" s="418">
        <f t="shared" ca="1" si="253"/>
        <v>59.595124431843509</v>
      </c>
      <c r="Y1422" s="418">
        <f t="shared" ca="1" si="245"/>
        <v>1</v>
      </c>
      <c r="Z1422" s="418">
        <f t="shared" ca="1" si="246"/>
        <v>3.0785164285078919</v>
      </c>
      <c r="AA1422" s="418">
        <f t="shared" ca="1" si="247"/>
        <v>17878.537329553052</v>
      </c>
      <c r="AB1422" s="418">
        <f t="shared" ca="1" si="248"/>
        <v>17878.537329553052</v>
      </c>
      <c r="AC1422" s="418">
        <f t="shared" ca="1" si="249"/>
        <v>923.55492855236753</v>
      </c>
    </row>
    <row r="1423" spans="19:29">
      <c r="S1423" s="418">
        <f t="shared" si="250"/>
        <v>14.189999999999742</v>
      </c>
      <c r="T1423" s="418">
        <f t="shared" si="243"/>
        <v>0.65331230641649152</v>
      </c>
      <c r="U1423" s="418">
        <f t="shared" ca="1" si="244"/>
        <v>1</v>
      </c>
      <c r="V1423" s="418">
        <f t="shared" ca="1" si="251"/>
        <v>59.745117601667438</v>
      </c>
      <c r="W1423" s="418">
        <f t="shared" ca="1" si="252"/>
        <v>0</v>
      </c>
      <c r="X1423" s="418">
        <f t="shared" ca="1" si="253"/>
        <v>59.745117601667438</v>
      </c>
      <c r="Y1423" s="418">
        <f t="shared" ca="1" si="245"/>
        <v>1</v>
      </c>
      <c r="Z1423" s="418">
        <f t="shared" ca="1" si="246"/>
        <v>3.0692947187033566</v>
      </c>
      <c r="AA1423" s="418">
        <f t="shared" ca="1" si="247"/>
        <v>17923.535280500233</v>
      </c>
      <c r="AB1423" s="418">
        <f t="shared" ca="1" si="248"/>
        <v>17923.535280500233</v>
      </c>
      <c r="AC1423" s="418">
        <f t="shared" ca="1" si="249"/>
        <v>920.78841561100694</v>
      </c>
    </row>
    <row r="1424" spans="19:29">
      <c r="S1424" s="418">
        <f t="shared" si="250"/>
        <v>14.199999999999742</v>
      </c>
      <c r="T1424" s="418">
        <f t="shared" si="243"/>
        <v>0.6531163421206807</v>
      </c>
      <c r="U1424" s="418">
        <f t="shared" ca="1" si="244"/>
        <v>1</v>
      </c>
      <c r="V1424" s="418">
        <f t="shared" ca="1" si="251"/>
        <v>59.8951148947909</v>
      </c>
      <c r="W1424" s="418">
        <f t="shared" ca="1" si="252"/>
        <v>0</v>
      </c>
      <c r="X1424" s="418">
        <f t="shared" ca="1" si="253"/>
        <v>59.8951148947909</v>
      </c>
      <c r="Y1424" s="418">
        <f t="shared" ca="1" si="245"/>
        <v>1</v>
      </c>
      <c r="Z1424" s="418">
        <f t="shared" ca="1" si="246"/>
        <v>3.060100632572007</v>
      </c>
      <c r="AA1424" s="418">
        <f t="shared" ca="1" si="247"/>
        <v>17968.534468437269</v>
      </c>
      <c r="AB1424" s="418">
        <f t="shared" ca="1" si="248"/>
        <v>17968.534468437269</v>
      </c>
      <c r="AC1424" s="418">
        <f t="shared" ca="1" si="249"/>
        <v>918.03018977160207</v>
      </c>
    </row>
    <row r="1425" spans="19:29">
      <c r="S1425" s="418">
        <f t="shared" si="250"/>
        <v>14.209999999999742</v>
      </c>
      <c r="T1425" s="418">
        <f t="shared" si="243"/>
        <v>0.65292043660534105</v>
      </c>
      <c r="U1425" s="418">
        <f t="shared" ca="1" si="244"/>
        <v>1</v>
      </c>
      <c r="V1425" s="418">
        <f t="shared" ca="1" si="251"/>
        <v>60.045114436420683</v>
      </c>
      <c r="W1425" s="418">
        <f t="shared" ca="1" si="252"/>
        <v>1</v>
      </c>
      <c r="X1425" s="418">
        <f t="shared" ca="1" si="253"/>
        <v>24.018045774568275</v>
      </c>
      <c r="Y1425" s="418">
        <f t="shared" ca="1" si="245"/>
        <v>1</v>
      </c>
      <c r="Z1425" s="418">
        <f t="shared" ca="1" si="246"/>
        <v>3.0509340873670063</v>
      </c>
      <c r="AA1425" s="418">
        <f t="shared" ca="1" si="247"/>
        <v>18013.534330926206</v>
      </c>
      <c r="AB1425" s="418">
        <f t="shared" ca="1" si="248"/>
        <v>7205.4137323704826</v>
      </c>
      <c r="AC1425" s="418">
        <f t="shared" ca="1" si="249"/>
        <v>915.28022621010189</v>
      </c>
    </row>
    <row r="1426" spans="19:29">
      <c r="S1426" s="418">
        <f t="shared" si="250"/>
        <v>14.219999999999741</v>
      </c>
      <c r="T1426" s="418">
        <f t="shared" si="243"/>
        <v>0.65272458985284121</v>
      </c>
      <c r="U1426" s="418">
        <f t="shared" ca="1" si="244"/>
        <v>1</v>
      </c>
      <c r="V1426" s="418">
        <f t="shared" ca="1" si="251"/>
        <v>60.195114351615999</v>
      </c>
      <c r="W1426" s="418">
        <f t="shared" ca="1" si="252"/>
        <v>1</v>
      </c>
      <c r="X1426" s="418">
        <f t="shared" ca="1" si="253"/>
        <v>23.946099610450364</v>
      </c>
      <c r="Y1426" s="418">
        <f t="shared" ca="1" si="245"/>
        <v>1</v>
      </c>
      <c r="Z1426" s="418">
        <f t="shared" ca="1" si="246"/>
        <v>3.0417950005893859</v>
      </c>
      <c r="AA1426" s="418">
        <f t="shared" ca="1" si="247"/>
        <v>18058.534305484798</v>
      </c>
      <c r="AB1426" s="418">
        <f t="shared" ca="1" si="248"/>
        <v>7183.8298831351094</v>
      </c>
      <c r="AC1426" s="418">
        <f t="shared" ca="1" si="249"/>
        <v>912.53850017681577</v>
      </c>
    </row>
    <row r="1427" spans="19:29">
      <c r="S1427" s="418">
        <f t="shared" si="250"/>
        <v>14.229999999999741</v>
      </c>
      <c r="T1427" s="418">
        <f t="shared" si="243"/>
        <v>0.65252880184555484</v>
      </c>
      <c r="U1427" s="418">
        <f t="shared" ca="1" si="244"/>
        <v>1</v>
      </c>
      <c r="V1427" s="418">
        <f t="shared" ca="1" si="251"/>
        <v>60.34511276538224</v>
      </c>
      <c r="W1427" s="418">
        <f t="shared" ca="1" si="252"/>
        <v>1</v>
      </c>
      <c r="X1427" s="418">
        <f t="shared" ca="1" si="253"/>
        <v>23.874368961390584</v>
      </c>
      <c r="Y1427" s="418">
        <f t="shared" ca="1" si="245"/>
        <v>1</v>
      </c>
      <c r="Z1427" s="418">
        <f t="shared" ca="1" si="246"/>
        <v>3.0326832899873031</v>
      </c>
      <c r="AA1427" s="418">
        <f t="shared" ca="1" si="247"/>
        <v>18103.533829614673</v>
      </c>
      <c r="AB1427" s="418">
        <f t="shared" ca="1" si="248"/>
        <v>7162.3106884171748</v>
      </c>
      <c r="AC1427" s="418">
        <f t="shared" ca="1" si="249"/>
        <v>909.80498699619091</v>
      </c>
    </row>
    <row r="1428" spans="19:29">
      <c r="S1428" s="418">
        <f t="shared" si="250"/>
        <v>14.239999999999741</v>
      </c>
      <c r="T1428" s="418">
        <f t="shared" si="243"/>
        <v>0.65233307256586115</v>
      </c>
      <c r="U1428" s="418">
        <f t="shared" ca="1" si="244"/>
        <v>1</v>
      </c>
      <c r="V1428" s="418">
        <f t="shared" ca="1" si="251"/>
        <v>60.495107802764707</v>
      </c>
      <c r="W1428" s="418">
        <f t="shared" ca="1" si="252"/>
        <v>1</v>
      </c>
      <c r="X1428" s="418">
        <f t="shared" ca="1" si="253"/>
        <v>23.802853181812605</v>
      </c>
      <c r="Y1428" s="418">
        <f t="shared" ca="1" si="245"/>
        <v>1</v>
      </c>
      <c r="Z1428" s="418">
        <f t="shared" ca="1" si="246"/>
        <v>3.0235988735553008</v>
      </c>
      <c r="AA1428" s="418">
        <f t="shared" ca="1" si="247"/>
        <v>18148.532340829413</v>
      </c>
      <c r="AB1428" s="418">
        <f t="shared" ca="1" si="248"/>
        <v>7140.8559545437811</v>
      </c>
      <c r="AC1428" s="418">
        <f t="shared" ca="1" si="249"/>
        <v>907.07966206659023</v>
      </c>
    </row>
    <row r="1429" spans="19:29">
      <c r="S1429" s="418">
        <f t="shared" si="250"/>
        <v>14.249999999999741</v>
      </c>
      <c r="T1429" s="418">
        <f t="shared" si="243"/>
        <v>0.65213740199614434</v>
      </c>
      <c r="U1429" s="418">
        <f t="shared" ca="1" si="244"/>
        <v>1</v>
      </c>
      <c r="V1429" s="418">
        <f t="shared" ca="1" si="251"/>
        <v>60.645097588942356</v>
      </c>
      <c r="W1429" s="418">
        <f t="shared" ca="1" si="252"/>
        <v>1</v>
      </c>
      <c r="X1429" s="418">
        <f t="shared" ca="1" si="253"/>
        <v>23.731551628073934</v>
      </c>
      <c r="Y1429" s="418">
        <f t="shared" ca="1" si="245"/>
        <v>1</v>
      </c>
      <c r="Z1429" s="418">
        <f t="shared" ca="1" si="246"/>
        <v>3.0145416695335694</v>
      </c>
      <c r="AA1429" s="418">
        <f t="shared" ca="1" si="247"/>
        <v>18193.529276682708</v>
      </c>
      <c r="AB1429" s="418">
        <f t="shared" ca="1" si="248"/>
        <v>7119.46548842218</v>
      </c>
      <c r="AC1429" s="418">
        <f t="shared" ca="1" si="249"/>
        <v>904.36250086007078</v>
      </c>
    </row>
    <row r="1430" spans="19:29">
      <c r="S1430" s="418">
        <f t="shared" si="250"/>
        <v>14.25999999999974</v>
      </c>
      <c r="T1430" s="418">
        <f t="shared" si="243"/>
        <v>0.65194179011879416</v>
      </c>
      <c r="U1430" s="418">
        <f t="shared" ca="1" si="244"/>
        <v>1</v>
      </c>
      <c r="V1430" s="418">
        <f t="shared" ca="1" si="251"/>
        <v>60.795080249321551</v>
      </c>
      <c r="W1430" s="418">
        <f t="shared" ca="1" si="252"/>
        <v>1</v>
      </c>
      <c r="X1430" s="418">
        <f t="shared" ca="1" si="253"/>
        <v>23.660463658460102</v>
      </c>
      <c r="Y1430" s="418">
        <f t="shared" ca="1" si="245"/>
        <v>1</v>
      </c>
      <c r="Z1430" s="418">
        <f t="shared" ca="1" si="246"/>
        <v>3.0055115964072123</v>
      </c>
      <c r="AA1430" s="418">
        <f t="shared" ca="1" si="247"/>
        <v>18238.524074796464</v>
      </c>
      <c r="AB1430" s="418">
        <f t="shared" ca="1" si="248"/>
        <v>7098.1390975380309</v>
      </c>
      <c r="AC1430" s="418">
        <f t="shared" ca="1" si="249"/>
        <v>901.65347892216369</v>
      </c>
    </row>
    <row r="1431" spans="19:29">
      <c r="S1431" s="418">
        <f t="shared" si="250"/>
        <v>14.26999999999974</v>
      </c>
      <c r="T1431" s="418">
        <f t="shared" si="243"/>
        <v>0.65174623691620559</v>
      </c>
      <c r="U1431" s="418">
        <f t="shared" ca="1" si="244"/>
        <v>1</v>
      </c>
      <c r="V1431" s="418">
        <f t="shared" ca="1" si="251"/>
        <v>60.945053909629763</v>
      </c>
      <c r="W1431" s="418">
        <f t="shared" ca="1" si="252"/>
        <v>1</v>
      </c>
      <c r="X1431" s="418">
        <f t="shared" ca="1" si="253"/>
        <v>23.589588633178906</v>
      </c>
      <c r="Y1431" s="418">
        <f t="shared" ca="1" si="245"/>
        <v>1</v>
      </c>
      <c r="Z1431" s="418">
        <f t="shared" ca="1" si="246"/>
        <v>2.9965085729055101</v>
      </c>
      <c r="AA1431" s="418">
        <f t="shared" ca="1" si="247"/>
        <v>18283.516172888929</v>
      </c>
      <c r="AB1431" s="418">
        <f t="shared" ca="1" si="248"/>
        <v>7076.876589953672</v>
      </c>
      <c r="AC1431" s="418">
        <f t="shared" ca="1" si="249"/>
        <v>898.95257187165305</v>
      </c>
    </row>
    <row r="1432" spans="19:29">
      <c r="S1432" s="418">
        <f t="shared" si="250"/>
        <v>14.27999999999974</v>
      </c>
      <c r="T1432" s="418">
        <f t="shared" si="243"/>
        <v>0.65155074237077881</v>
      </c>
      <c r="U1432" s="418">
        <f t="shared" ca="1" si="244"/>
        <v>1</v>
      </c>
      <c r="V1432" s="418">
        <f t="shared" ca="1" si="251"/>
        <v>61.09501669600926</v>
      </c>
      <c r="W1432" s="418">
        <f t="shared" ca="1" si="252"/>
        <v>1</v>
      </c>
      <c r="X1432" s="418">
        <f t="shared" ca="1" si="253"/>
        <v>23.518925914354636</v>
      </c>
      <c r="Y1432" s="418">
        <f t="shared" ca="1" si="245"/>
        <v>1</v>
      </c>
      <c r="Z1432" s="418">
        <f t="shared" ca="1" si="246"/>
        <v>2.9875325180011902</v>
      </c>
      <c r="AA1432" s="418">
        <f t="shared" ca="1" si="247"/>
        <v>18328.505008802778</v>
      </c>
      <c r="AB1432" s="418">
        <f t="shared" ca="1" si="248"/>
        <v>7055.6777743063903</v>
      </c>
      <c r="AC1432" s="418">
        <f t="shared" ca="1" si="249"/>
        <v>896.25975540035711</v>
      </c>
    </row>
    <row r="1433" spans="19:29">
      <c r="S1433" s="418">
        <f t="shared" si="250"/>
        <v>14.28999999999974</v>
      </c>
      <c r="T1433" s="418">
        <f t="shared" si="243"/>
        <v>0.65135530646491913</v>
      </c>
      <c r="U1433" s="418">
        <f t="shared" ca="1" si="244"/>
        <v>1</v>
      </c>
      <c r="V1433" s="418">
        <f t="shared" ca="1" si="251"/>
        <v>61.244966735110737</v>
      </c>
      <c r="W1433" s="418">
        <f t="shared" ca="1" si="252"/>
        <v>1</v>
      </c>
      <c r="X1433" s="418">
        <f t="shared" ca="1" si="253"/>
        <v>23.448474866022348</v>
      </c>
      <c r="Y1433" s="418">
        <f t="shared" ca="1" si="245"/>
        <v>1</v>
      </c>
      <c r="Z1433" s="418">
        <f t="shared" ca="1" si="246"/>
        <v>2.9785833509096982</v>
      </c>
      <c r="AA1433" s="418">
        <f t="shared" ca="1" si="247"/>
        <v>18373.49002053322</v>
      </c>
      <c r="AB1433" s="418">
        <f t="shared" ca="1" si="248"/>
        <v>7034.5424598067048</v>
      </c>
      <c r="AC1433" s="418">
        <f t="shared" ca="1" si="249"/>
        <v>893.57500527290949</v>
      </c>
    </row>
    <row r="1434" spans="19:29">
      <c r="S1434" s="418">
        <f t="shared" si="250"/>
        <v>14.29999999999974</v>
      </c>
      <c r="T1434" s="418">
        <f t="shared" si="243"/>
        <v>0.6511599291810376</v>
      </c>
      <c r="U1434" s="418">
        <f t="shared" ca="1" si="244"/>
        <v>1</v>
      </c>
      <c r="V1434" s="418">
        <f t="shared" ca="1" si="251"/>
        <v>61.394902154186923</v>
      </c>
      <c r="W1434" s="418">
        <f t="shared" ca="1" si="252"/>
        <v>1</v>
      </c>
      <c r="X1434" s="418">
        <f t="shared" ca="1" si="253"/>
        <v>23.378234854122134</v>
      </c>
      <c r="Y1434" s="418">
        <f t="shared" ca="1" si="245"/>
        <v>1</v>
      </c>
      <c r="Z1434" s="418">
        <f t="shared" ca="1" si="246"/>
        <v>2.9696609910884697</v>
      </c>
      <c r="AA1434" s="418">
        <f t="shared" ca="1" si="247"/>
        <v>18418.470646256075</v>
      </c>
      <c r="AB1434" s="418">
        <f t="shared" ca="1" si="248"/>
        <v>7013.4704562366405</v>
      </c>
      <c r="AC1434" s="418">
        <f t="shared" ca="1" si="249"/>
        <v>890.89829732654096</v>
      </c>
    </row>
    <row r="1435" spans="19:29">
      <c r="S1435" s="418">
        <f t="shared" si="250"/>
        <v>14.309999999999739</v>
      </c>
      <c r="T1435" s="418">
        <f t="shared" si="243"/>
        <v>0.65096461050155008</v>
      </c>
      <c r="U1435" s="418">
        <f t="shared" ca="1" si="244"/>
        <v>1</v>
      </c>
      <c r="V1435" s="418">
        <f t="shared" ca="1" si="251"/>
        <v>61.5448210811861</v>
      </c>
      <c r="W1435" s="418">
        <f t="shared" ca="1" si="252"/>
        <v>1</v>
      </c>
      <c r="X1435" s="418">
        <f t="shared" ca="1" si="253"/>
        <v>23.308205246493408</v>
      </c>
      <c r="Y1435" s="418">
        <f t="shared" ca="1" si="245"/>
        <v>1</v>
      </c>
      <c r="Z1435" s="418">
        <f t="shared" ca="1" si="246"/>
        <v>2.9607653582362063</v>
      </c>
      <c r="AA1435" s="418">
        <f t="shared" ca="1" si="247"/>
        <v>18463.446324355831</v>
      </c>
      <c r="AB1435" s="418">
        <f t="shared" ca="1" si="248"/>
        <v>6992.4615739480223</v>
      </c>
      <c r="AC1435" s="418">
        <f t="shared" ca="1" si="249"/>
        <v>888.22960747086188</v>
      </c>
    </row>
    <row r="1436" spans="19:29">
      <c r="S1436" s="418">
        <f t="shared" si="250"/>
        <v>14.319999999999739</v>
      </c>
      <c r="T1436" s="418">
        <f t="shared" si="243"/>
        <v>0.65076935040887807</v>
      </c>
      <c r="U1436" s="418">
        <f t="shared" ca="1" si="244"/>
        <v>1</v>
      </c>
      <c r="V1436" s="418">
        <f t="shared" ca="1" si="251"/>
        <v>61.694721644845565</v>
      </c>
      <c r="W1436" s="418">
        <f t="shared" ca="1" si="252"/>
        <v>1</v>
      </c>
      <c r="X1436" s="418">
        <f t="shared" ca="1" si="253"/>
        <v>23.238385412869231</v>
      </c>
      <c r="Y1436" s="418">
        <f t="shared" ca="1" si="245"/>
        <v>1</v>
      </c>
      <c r="Z1436" s="418">
        <f t="shared" ca="1" si="246"/>
        <v>2.9518963722921523</v>
      </c>
      <c r="AA1436" s="418">
        <f t="shared" ca="1" si="247"/>
        <v>18508.416493453671</v>
      </c>
      <c r="AB1436" s="418">
        <f t="shared" ca="1" si="248"/>
        <v>6971.5156238607697</v>
      </c>
      <c r="AC1436" s="418">
        <f t="shared" ca="1" si="249"/>
        <v>885.56891168764571</v>
      </c>
    </row>
    <row r="1437" spans="19:29">
      <c r="S1437" s="418">
        <f t="shared" si="250"/>
        <v>14.329999999999739</v>
      </c>
      <c r="T1437" s="418">
        <f t="shared" si="243"/>
        <v>0.65057414888544784</v>
      </c>
      <c r="U1437" s="418">
        <f t="shared" ca="1" si="244"/>
        <v>1</v>
      </c>
      <c r="V1437" s="418">
        <f t="shared" ca="1" si="251"/>
        <v>61.844601974785</v>
      </c>
      <c r="W1437" s="418">
        <f t="shared" ca="1" si="252"/>
        <v>1</v>
      </c>
      <c r="X1437" s="418">
        <f t="shared" ca="1" si="253"/>
        <v>23.16877472487063</v>
      </c>
      <c r="Y1437" s="418">
        <f t="shared" ca="1" si="245"/>
        <v>1</v>
      </c>
      <c r="Z1437" s="418">
        <f t="shared" ca="1" si="246"/>
        <v>2.9430539534353741</v>
      </c>
      <c r="AA1437" s="418">
        <f t="shared" ca="1" si="247"/>
        <v>18553.3805924355</v>
      </c>
      <c r="AB1437" s="418">
        <f t="shared" ca="1" si="248"/>
        <v>6950.6324174611891</v>
      </c>
      <c r="AC1437" s="418">
        <f t="shared" ca="1" si="249"/>
        <v>882.91618603061227</v>
      </c>
    </row>
    <row r="1438" spans="19:29">
      <c r="S1438" s="418">
        <f t="shared" si="250"/>
        <v>14.339999999999739</v>
      </c>
      <c r="T1438" s="418">
        <f t="shared" si="243"/>
        <v>0.65037900591369158</v>
      </c>
      <c r="U1438" s="418">
        <f t="shared" ca="1" si="244"/>
        <v>1</v>
      </c>
      <c r="V1438" s="418">
        <f t="shared" ca="1" si="251"/>
        <v>61.994460201599779</v>
      </c>
      <c r="W1438" s="418">
        <f t="shared" ca="1" si="252"/>
        <v>1</v>
      </c>
      <c r="X1438" s="418">
        <f t="shared" ca="1" si="253"/>
        <v>23.099372556000944</v>
      </c>
      <c r="Y1438" s="418">
        <f t="shared" ca="1" si="245"/>
        <v>1</v>
      </c>
      <c r="Z1438" s="418">
        <f t="shared" ca="1" si="246"/>
        <v>2.9342380220840427</v>
      </c>
      <c r="AA1438" s="418">
        <f t="shared" ca="1" si="247"/>
        <v>18598.338060479935</v>
      </c>
      <c r="AB1438" s="418">
        <f t="shared" ca="1" si="248"/>
        <v>6929.8117668002833</v>
      </c>
      <c r="AC1438" s="418">
        <f t="shared" ca="1" si="249"/>
        <v>880.27140662521276</v>
      </c>
    </row>
    <row r="1439" spans="19:29">
      <c r="S1439" s="418">
        <f t="shared" si="250"/>
        <v>14.349999999999739</v>
      </c>
      <c r="T1439" s="418">
        <f t="shared" si="243"/>
        <v>0.6501839214760462</v>
      </c>
      <c r="U1439" s="418">
        <f t="shared" ca="1" si="244"/>
        <v>1</v>
      </c>
      <c r="V1439" s="418">
        <f t="shared" ca="1" si="251"/>
        <v>62.144294456954121</v>
      </c>
      <c r="W1439" s="418">
        <f t="shared" ca="1" si="252"/>
        <v>1</v>
      </c>
      <c r="X1439" s="418">
        <f t="shared" ca="1" si="253"/>
        <v>23.030178281640179</v>
      </c>
      <c r="Y1439" s="418">
        <f t="shared" ca="1" si="245"/>
        <v>1</v>
      </c>
      <c r="Z1439" s="418">
        <f t="shared" ca="1" si="246"/>
        <v>2.925448498894716</v>
      </c>
      <c r="AA1439" s="418">
        <f t="shared" ca="1" si="247"/>
        <v>18643.288337086236</v>
      </c>
      <c r="AB1439" s="418">
        <f t="shared" ca="1" si="248"/>
        <v>6909.0534844920539</v>
      </c>
      <c r="AC1439" s="418">
        <f t="shared" ca="1" si="249"/>
        <v>877.63454966841482</v>
      </c>
    </row>
    <row r="1440" spans="19:29">
      <c r="S1440" s="418">
        <f t="shared" si="250"/>
        <v>14.359999999999738</v>
      </c>
      <c r="T1440" s="418">
        <f t="shared" si="243"/>
        <v>0.64998889555495432</v>
      </c>
      <c r="U1440" s="418">
        <f t="shared" ca="1" si="244"/>
        <v>1</v>
      </c>
      <c r="V1440" s="418">
        <f t="shared" ca="1" si="251"/>
        <v>62.294102873674198</v>
      </c>
      <c r="W1440" s="418">
        <f t="shared" ca="1" si="252"/>
        <v>1</v>
      </c>
      <c r="X1440" s="418">
        <f t="shared" ca="1" si="253"/>
        <v>22.961191279039404</v>
      </c>
      <c r="Y1440" s="418">
        <f t="shared" ca="1" si="245"/>
        <v>1</v>
      </c>
      <c r="Z1440" s="418">
        <f t="shared" ca="1" si="246"/>
        <v>2.9166853047616264</v>
      </c>
      <c r="AA1440" s="418">
        <f t="shared" ca="1" si="247"/>
        <v>18688.23086210226</v>
      </c>
      <c r="AB1440" s="418">
        <f t="shared" ca="1" si="248"/>
        <v>6888.3573837118211</v>
      </c>
      <c r="AC1440" s="418">
        <f t="shared" ca="1" si="249"/>
        <v>875.00559142848795</v>
      </c>
    </row>
    <row r="1441" spans="19:29">
      <c r="S1441" s="418">
        <f t="shared" si="250"/>
        <v>14.369999999999738</v>
      </c>
      <c r="T1441" s="418">
        <f t="shared" si="243"/>
        <v>0.64979392813286341</v>
      </c>
      <c r="U1441" s="418">
        <f t="shared" ca="1" si="244"/>
        <v>1</v>
      </c>
      <c r="V1441" s="418">
        <f t="shared" ca="1" si="251"/>
        <v>62.443883585841071</v>
      </c>
      <c r="W1441" s="418">
        <f t="shared" ca="1" si="252"/>
        <v>1</v>
      </c>
      <c r="X1441" s="418">
        <f t="shared" ca="1" si="253"/>
        <v>22.892410927315129</v>
      </c>
      <c r="Y1441" s="418">
        <f t="shared" ca="1" si="245"/>
        <v>1</v>
      </c>
      <c r="Z1441" s="418">
        <f t="shared" ca="1" si="246"/>
        <v>2.9079483608159671</v>
      </c>
      <c r="AA1441" s="418">
        <f t="shared" ca="1" si="247"/>
        <v>18733.16507575232</v>
      </c>
      <c r="AB1441" s="418">
        <f t="shared" ca="1" si="248"/>
        <v>6867.7232781945386</v>
      </c>
      <c r="AC1441" s="418">
        <f t="shared" ca="1" si="249"/>
        <v>872.38450824479014</v>
      </c>
    </row>
    <row r="1442" spans="19:29">
      <c r="S1442" s="418">
        <f t="shared" si="250"/>
        <v>14.379999999999738</v>
      </c>
      <c r="T1442" s="418">
        <f t="shared" si="243"/>
        <v>0.6495990191922264</v>
      </c>
      <c r="U1442" s="418">
        <f t="shared" ca="1" si="244"/>
        <v>1</v>
      </c>
      <c r="V1442" s="418">
        <f t="shared" ca="1" si="251"/>
        <v>62.593634728883522</v>
      </c>
      <c r="W1442" s="418">
        <f t="shared" ca="1" si="252"/>
        <v>1</v>
      </c>
      <c r="X1442" s="418">
        <f t="shared" ca="1" si="253"/>
        <v>22.823836607443724</v>
      </c>
      <c r="Y1442" s="418">
        <f t="shared" ca="1" si="245"/>
        <v>1</v>
      </c>
      <c r="Z1442" s="418">
        <f t="shared" ca="1" si="246"/>
        <v>2.8992375884251835</v>
      </c>
      <c r="AA1442" s="418">
        <f t="shared" ca="1" si="247"/>
        <v>18778.090418665055</v>
      </c>
      <c r="AB1442" s="418">
        <f t="shared" ca="1" si="248"/>
        <v>6847.1509822331172</v>
      </c>
      <c r="AC1442" s="418">
        <f t="shared" ca="1" si="249"/>
        <v>869.77127652755507</v>
      </c>
    </row>
    <row r="1443" spans="19:29">
      <c r="S1443" s="418">
        <f t="shared" si="250"/>
        <v>14.389999999999738</v>
      </c>
      <c r="T1443" s="418">
        <f t="shared" si="243"/>
        <v>0.64940416871550166</v>
      </c>
      <c r="U1443" s="418">
        <f t="shared" ca="1" si="244"/>
        <v>1</v>
      </c>
      <c r="V1443" s="418">
        <f t="shared" ca="1" si="251"/>
        <v>62.743354439670739</v>
      </c>
      <c r="W1443" s="418">
        <f t="shared" ca="1" si="252"/>
        <v>1</v>
      </c>
      <c r="X1443" s="418">
        <f t="shared" ca="1" si="253"/>
        <v>22.755467702255846</v>
      </c>
      <c r="Y1443" s="418">
        <f t="shared" ca="1" si="245"/>
        <v>1</v>
      </c>
      <c r="Z1443" s="418">
        <f t="shared" ca="1" si="246"/>
        <v>2.8905529091922659</v>
      </c>
      <c r="AA1443" s="418">
        <f t="shared" ca="1" si="247"/>
        <v>18823.006331901222</v>
      </c>
      <c r="AB1443" s="418">
        <f t="shared" ca="1" si="248"/>
        <v>6826.6403106767539</v>
      </c>
      <c r="AC1443" s="418">
        <f t="shared" ca="1" si="249"/>
        <v>867.16587275767984</v>
      </c>
    </row>
    <row r="1444" spans="19:29">
      <c r="S1444" s="418">
        <f t="shared" si="250"/>
        <v>14.399999999999737</v>
      </c>
      <c r="T1444" s="418">
        <f t="shared" si="243"/>
        <v>0.64920937668515255</v>
      </c>
      <c r="U1444" s="418">
        <f t="shared" ca="1" si="244"/>
        <v>1</v>
      </c>
      <c r="V1444" s="418">
        <f t="shared" ca="1" si="251"/>
        <v>62.893040856604834</v>
      </c>
      <c r="W1444" s="418">
        <f t="shared" ca="1" si="252"/>
        <v>1</v>
      </c>
      <c r="X1444" s="418">
        <f t="shared" ca="1" si="253"/>
        <v>22.687303596430887</v>
      </c>
      <c r="Y1444" s="418">
        <f t="shared" ca="1" si="245"/>
        <v>1</v>
      </c>
      <c r="Z1444" s="418">
        <f t="shared" ca="1" si="246"/>
        <v>2.8818942449550424</v>
      </c>
      <c r="AA1444" s="418">
        <f t="shared" ca="1" si="247"/>
        <v>18867.91225698145</v>
      </c>
      <c r="AB1444" s="418">
        <f t="shared" ca="1" si="248"/>
        <v>6806.191078929266</v>
      </c>
      <c r="AC1444" s="418">
        <f t="shared" ca="1" si="249"/>
        <v>864.56827348651268</v>
      </c>
    </row>
    <row r="1445" spans="19:29">
      <c r="S1445" s="418">
        <f t="shared" si="250"/>
        <v>14.409999999999737</v>
      </c>
      <c r="T1445" s="418">
        <f t="shared" si="243"/>
        <v>0.64901464308364776</v>
      </c>
      <c r="U1445" s="418">
        <f t="shared" ca="1" si="244"/>
        <v>1</v>
      </c>
      <c r="V1445" s="418">
        <f t="shared" ca="1" si="251"/>
        <v>63.042692119713251</v>
      </c>
      <c r="W1445" s="418">
        <f t="shared" ca="1" si="252"/>
        <v>1</v>
      </c>
      <c r="X1445" s="418">
        <f t="shared" ca="1" si="253"/>
        <v>22.619343676491436</v>
      </c>
      <c r="Y1445" s="418">
        <f t="shared" ca="1" si="245"/>
        <v>1</v>
      </c>
      <c r="Z1445" s="418">
        <f t="shared" ca="1" si="246"/>
        <v>2.8732615177854761</v>
      </c>
      <c r="AA1445" s="418">
        <f t="shared" ca="1" si="247"/>
        <v>18912.807635913974</v>
      </c>
      <c r="AB1445" s="418">
        <f t="shared" ca="1" si="248"/>
        <v>6785.8031029474305</v>
      </c>
      <c r="AC1445" s="418">
        <f t="shared" ca="1" si="249"/>
        <v>861.97845533564282</v>
      </c>
    </row>
    <row r="1446" spans="19:29">
      <c r="S1446" s="418">
        <f t="shared" si="250"/>
        <v>14.419999999999737</v>
      </c>
      <c r="T1446" s="418">
        <f t="shared" si="243"/>
        <v>0.64881996789346119</v>
      </c>
      <c r="U1446" s="418">
        <f t="shared" ca="1" si="244"/>
        <v>1</v>
      </c>
      <c r="V1446" s="418">
        <f t="shared" ca="1" si="251"/>
        <v>63.192306370740944</v>
      </c>
      <c r="W1446" s="418">
        <f t="shared" ca="1" si="252"/>
        <v>1</v>
      </c>
      <c r="X1446" s="418">
        <f t="shared" ca="1" si="253"/>
        <v>22.551587330797755</v>
      </c>
      <c r="Y1446" s="418">
        <f t="shared" ca="1" si="245"/>
        <v>1</v>
      </c>
      <c r="Z1446" s="418">
        <f t="shared" ca="1" si="246"/>
        <v>2.8646546499889642</v>
      </c>
      <c r="AA1446" s="418">
        <f t="shared" ca="1" si="247"/>
        <v>18957.691911222282</v>
      </c>
      <c r="AB1446" s="418">
        <f t="shared" ca="1" si="248"/>
        <v>6765.4761992393269</v>
      </c>
      <c r="AC1446" s="418">
        <f t="shared" ca="1" si="249"/>
        <v>859.39639499668931</v>
      </c>
    </row>
    <row r="1447" spans="19:29">
      <c r="S1447" s="418">
        <f t="shared" si="250"/>
        <v>14.429999999999737</v>
      </c>
      <c r="T1447" s="418">
        <f t="shared" si="243"/>
        <v>0.64862535109707231</v>
      </c>
      <c r="U1447" s="418">
        <f t="shared" ca="1" si="244"/>
        <v>1</v>
      </c>
      <c r="V1447" s="418">
        <f t="shared" ca="1" si="251"/>
        <v>63.341881753242419</v>
      </c>
      <c r="W1447" s="418">
        <f t="shared" ca="1" si="252"/>
        <v>1</v>
      </c>
      <c r="X1447" s="418">
        <f t="shared" ca="1" si="253"/>
        <v>22.484033949542273</v>
      </c>
      <c r="Y1447" s="418">
        <f t="shared" ca="1" si="245"/>
        <v>1</v>
      </c>
      <c r="Z1447" s="418">
        <f t="shared" ca="1" si="246"/>
        <v>2.8560735641036388</v>
      </c>
      <c r="AA1447" s="418">
        <f t="shared" ca="1" si="247"/>
        <v>19002.564525972724</v>
      </c>
      <c r="AB1447" s="418">
        <f t="shared" ca="1" si="248"/>
        <v>6745.2101848626817</v>
      </c>
      <c r="AC1447" s="418">
        <f t="shared" ca="1" si="249"/>
        <v>856.82206923109163</v>
      </c>
    </row>
    <row r="1448" spans="19:29">
      <c r="S1448" s="418">
        <f t="shared" si="250"/>
        <v>14.439999999999737</v>
      </c>
      <c r="T1448" s="418">
        <f t="shared" si="243"/>
        <v>0.64843079267696535</v>
      </c>
      <c r="U1448" s="418">
        <f t="shared" ca="1" si="244"/>
        <v>1</v>
      </c>
      <c r="V1448" s="418">
        <f t="shared" ca="1" si="251"/>
        <v>63.491416412673559</v>
      </c>
      <c r="W1448" s="418">
        <f t="shared" ca="1" si="252"/>
        <v>1</v>
      </c>
      <c r="X1448" s="418">
        <f t="shared" ca="1" si="253"/>
        <v>22.416682924744105</v>
      </c>
      <c r="Y1448" s="418">
        <f t="shared" ca="1" si="245"/>
        <v>1</v>
      </c>
      <c r="Z1448" s="418">
        <f t="shared" ca="1" si="246"/>
        <v>2.8475181828996687</v>
      </c>
      <c r="AA1448" s="418">
        <f t="shared" ca="1" si="247"/>
        <v>19047.424923802067</v>
      </c>
      <c r="AB1448" s="418">
        <f t="shared" ca="1" si="248"/>
        <v>6725.0048774232318</v>
      </c>
      <c r="AC1448" s="418">
        <f t="shared" ca="1" si="249"/>
        <v>854.25545486990063</v>
      </c>
    </row>
    <row r="1449" spans="19:29">
      <c r="S1449" s="418">
        <f t="shared" si="250"/>
        <v>14.449999999999736</v>
      </c>
      <c r="T1449" s="418">
        <f t="shared" si="243"/>
        <v>0.64823629261563021</v>
      </c>
      <c r="U1449" s="418">
        <f t="shared" ca="1" si="244"/>
        <v>1</v>
      </c>
      <c r="V1449" s="418">
        <f t="shared" ca="1" si="251"/>
        <v>63.640908496483277</v>
      </c>
      <c r="W1449" s="418">
        <f t="shared" ca="1" si="252"/>
        <v>1</v>
      </c>
      <c r="X1449" s="418">
        <f t="shared" ca="1" si="253"/>
        <v>22.349533650243572</v>
      </c>
      <c r="Y1449" s="418">
        <f t="shared" ca="1" si="245"/>
        <v>1</v>
      </c>
      <c r="Z1449" s="418">
        <f t="shared" ca="1" si="246"/>
        <v>2.8389884293785657</v>
      </c>
      <c r="AA1449" s="418">
        <f t="shared" ca="1" si="247"/>
        <v>19092.272548944984</v>
      </c>
      <c r="AB1449" s="418">
        <f t="shared" ca="1" si="248"/>
        <v>6704.8600950730715</v>
      </c>
      <c r="AC1449" s="418">
        <f t="shared" ca="1" si="249"/>
        <v>851.69652881356967</v>
      </c>
    </row>
    <row r="1450" spans="19:29">
      <c r="S1450" s="418">
        <f t="shared" si="250"/>
        <v>14.459999999999736</v>
      </c>
      <c r="T1450" s="418">
        <f t="shared" si="243"/>
        <v>0.64804185089556188</v>
      </c>
      <c r="U1450" s="418">
        <f t="shared" ca="1" si="244"/>
        <v>1</v>
      </c>
      <c r="V1450" s="418">
        <f t="shared" ca="1" si="251"/>
        <v>63.79035615420495</v>
      </c>
      <c r="W1450" s="418">
        <f t="shared" ca="1" si="252"/>
        <v>1</v>
      </c>
      <c r="X1450" s="418">
        <f t="shared" ca="1" si="253"/>
        <v>22.282585521696753</v>
      </c>
      <c r="Y1450" s="418">
        <f t="shared" ca="1" si="245"/>
        <v>1</v>
      </c>
      <c r="Z1450" s="418">
        <f t="shared" ca="1" si="246"/>
        <v>2.8304842267724903</v>
      </c>
      <c r="AA1450" s="418">
        <f t="shared" ca="1" si="247"/>
        <v>19137.106846261486</v>
      </c>
      <c r="AB1450" s="418">
        <f t="shared" ca="1" si="248"/>
        <v>6684.7756565090258</v>
      </c>
      <c r="AC1450" s="418">
        <f t="shared" ca="1" si="249"/>
        <v>849.14526803174715</v>
      </c>
    </row>
    <row r="1451" spans="19:29">
      <c r="S1451" s="418">
        <f t="shared" si="250"/>
        <v>14.469999999999736</v>
      </c>
      <c r="T1451" s="418">
        <f t="shared" si="243"/>
        <v>0.64784746749926048</v>
      </c>
      <c r="U1451" s="418">
        <f t="shared" ca="1" si="244"/>
        <v>1</v>
      </c>
      <c r="V1451" s="418">
        <f t="shared" ca="1" si="251"/>
        <v>63.939757537547628</v>
      </c>
      <c r="W1451" s="418">
        <f t="shared" ca="1" si="252"/>
        <v>1</v>
      </c>
      <c r="X1451" s="418">
        <f t="shared" ca="1" si="253"/>
        <v>22.215837936570033</v>
      </c>
      <c r="Y1451" s="418">
        <f t="shared" ca="1" si="245"/>
        <v>1</v>
      </c>
      <c r="Z1451" s="418">
        <f t="shared" ca="1" si="246"/>
        <v>2.8220054985435614</v>
      </c>
      <c r="AA1451" s="418">
        <f t="shared" ca="1" si="247"/>
        <v>19181.927261264289</v>
      </c>
      <c r="AB1451" s="418">
        <f t="shared" ca="1" si="248"/>
        <v>6664.7513809710099</v>
      </c>
      <c r="AC1451" s="418">
        <f t="shared" ca="1" si="249"/>
        <v>846.60164956306846</v>
      </c>
    </row>
    <row r="1452" spans="19:29">
      <c r="S1452" s="418">
        <f t="shared" si="250"/>
        <v>14.479999999999736</v>
      </c>
      <c r="T1452" s="418">
        <f t="shared" si="243"/>
        <v>0.64765314240923166</v>
      </c>
      <c r="U1452" s="418">
        <f t="shared" ca="1" si="244"/>
        <v>1</v>
      </c>
      <c r="V1452" s="418">
        <f t="shared" ca="1" si="251"/>
        <v>64.08911080048702</v>
      </c>
      <c r="W1452" s="418">
        <f t="shared" ca="1" si="252"/>
        <v>1</v>
      </c>
      <c r="X1452" s="418">
        <f t="shared" ca="1" si="253"/>
        <v>22.149290294134701</v>
      </c>
      <c r="Y1452" s="418">
        <f t="shared" ca="1" si="245"/>
        <v>1</v>
      </c>
      <c r="Z1452" s="418">
        <f t="shared" ca="1" si="246"/>
        <v>2.8135521683831679</v>
      </c>
      <c r="AA1452" s="418">
        <f t="shared" ca="1" si="247"/>
        <v>19226.733240146106</v>
      </c>
      <c r="AB1452" s="418">
        <f t="shared" ca="1" si="248"/>
        <v>6644.7870882404104</v>
      </c>
      <c r="AC1452" s="418">
        <f t="shared" ca="1" si="249"/>
        <v>844.06565051495033</v>
      </c>
    </row>
    <row r="1453" spans="19:29">
      <c r="S1453" s="418">
        <f t="shared" si="250"/>
        <v>14.489999999999736</v>
      </c>
      <c r="T1453" s="418">
        <f t="shared" si="243"/>
        <v>0.6474588756079861</v>
      </c>
      <c r="U1453" s="418">
        <f t="shared" ca="1" si="244"/>
        <v>1</v>
      </c>
      <c r="V1453" s="418">
        <f t="shared" ca="1" si="251"/>
        <v>64.238414099356248</v>
      </c>
      <c r="W1453" s="418">
        <f t="shared" ca="1" si="252"/>
        <v>1</v>
      </c>
      <c r="X1453" s="418">
        <f t="shared" ca="1" si="253"/>
        <v>22.082941995461525</v>
      </c>
      <c r="Y1453" s="418">
        <f t="shared" ca="1" si="245"/>
        <v>1</v>
      </c>
      <c r="Z1453" s="418">
        <f t="shared" ca="1" si="246"/>
        <v>2.8051241602112813</v>
      </c>
      <c r="AA1453" s="418">
        <f t="shared" ca="1" si="247"/>
        <v>19271.524229806873</v>
      </c>
      <c r="AB1453" s="418">
        <f t="shared" ca="1" si="248"/>
        <v>6624.8825986384572</v>
      </c>
      <c r="AC1453" s="418">
        <f t="shared" ca="1" si="249"/>
        <v>841.53724806338437</v>
      </c>
    </row>
    <row r="1454" spans="19:29">
      <c r="S1454" s="418">
        <f t="shared" si="250"/>
        <v>14.499999999999735</v>
      </c>
      <c r="T1454" s="418">
        <f t="shared" si="243"/>
        <v>0.64726466707803976</v>
      </c>
      <c r="U1454" s="418">
        <f t="shared" ca="1" si="244"/>
        <v>1</v>
      </c>
      <c r="V1454" s="418">
        <f t="shared" ca="1" si="251"/>
        <v>64.387665592936344</v>
      </c>
      <c r="W1454" s="418">
        <f t="shared" ca="1" si="252"/>
        <v>1</v>
      </c>
      <c r="X1454" s="418">
        <f t="shared" ca="1" si="253"/>
        <v>22.016792443415365</v>
      </c>
      <c r="Y1454" s="418">
        <f t="shared" ca="1" si="245"/>
        <v>1</v>
      </c>
      <c r="Z1454" s="418">
        <f t="shared" ca="1" si="246"/>
        <v>2.7967213981757713</v>
      </c>
      <c r="AA1454" s="418">
        <f t="shared" ca="1" si="247"/>
        <v>19316.299677880903</v>
      </c>
      <c r="AB1454" s="418">
        <f t="shared" ca="1" si="248"/>
        <v>6605.0377330246092</v>
      </c>
      <c r="AC1454" s="418">
        <f t="shared" ca="1" si="249"/>
        <v>839.01641945273138</v>
      </c>
    </row>
    <row r="1455" spans="19:29">
      <c r="S1455" s="418">
        <f t="shared" si="250"/>
        <v>14.509999999999735</v>
      </c>
      <c r="T1455" s="418">
        <f t="shared" si="243"/>
        <v>0.64707051680191385</v>
      </c>
      <c r="U1455" s="418">
        <f t="shared" ca="1" si="244"/>
        <v>1</v>
      </c>
      <c r="V1455" s="418">
        <f t="shared" ca="1" si="251"/>
        <v>64.536863442546533</v>
      </c>
      <c r="W1455" s="418">
        <f t="shared" ca="1" si="252"/>
        <v>1</v>
      </c>
      <c r="X1455" s="418">
        <f t="shared" ca="1" si="253"/>
        <v>21.950841042649813</v>
      </c>
      <c r="Y1455" s="418">
        <f t="shared" ca="1" si="245"/>
        <v>1</v>
      </c>
      <c r="Z1455" s="418">
        <f t="shared" ca="1" si="246"/>
        <v>2.788343806651723</v>
      </c>
      <c r="AA1455" s="418">
        <f t="shared" ca="1" si="247"/>
        <v>19361.059032763958</v>
      </c>
      <c r="AB1455" s="418">
        <f t="shared" ca="1" si="248"/>
        <v>6585.2523127949444</v>
      </c>
      <c r="AC1455" s="418">
        <f t="shared" ca="1" si="249"/>
        <v>836.5031419955169</v>
      </c>
    </row>
    <row r="1456" spans="19:29">
      <c r="S1456" s="418">
        <f t="shared" si="250"/>
        <v>14.519999999999735</v>
      </c>
      <c r="T1456" s="418">
        <f t="shared" si="243"/>
        <v>0.64687642476213503</v>
      </c>
      <c r="U1456" s="418">
        <f t="shared" ca="1" si="244"/>
        <v>1</v>
      </c>
      <c r="V1456" s="418">
        <f t="shared" ca="1" si="251"/>
        <v>64.686005812134184</v>
      </c>
      <c r="W1456" s="418">
        <f t="shared" ca="1" si="252"/>
        <v>1</v>
      </c>
      <c r="X1456" s="418">
        <f t="shared" ca="1" si="253"/>
        <v>21.885087199601813</v>
      </c>
      <c r="Y1456" s="418">
        <f t="shared" ca="1" si="245"/>
        <v>1</v>
      </c>
      <c r="Z1456" s="418">
        <f t="shared" ca="1" si="246"/>
        <v>2.7799913102407556</v>
      </c>
      <c r="AA1456" s="418">
        <f t="shared" ca="1" si="247"/>
        <v>19405.801743640255</v>
      </c>
      <c r="AB1456" s="418">
        <f t="shared" ca="1" si="248"/>
        <v>6565.5261598805437</v>
      </c>
      <c r="AC1456" s="418">
        <f t="shared" ca="1" si="249"/>
        <v>833.99739307222671</v>
      </c>
    </row>
    <row r="1457" spans="19:29">
      <c r="S1457" s="418">
        <f t="shared" si="250"/>
        <v>14.529999999999735</v>
      </c>
      <c r="T1457" s="418">
        <f t="shared" si="243"/>
        <v>0.6466823909412347</v>
      </c>
      <c r="U1457" s="418">
        <f t="shared" ca="1" si="244"/>
        <v>1</v>
      </c>
      <c r="V1457" s="418">
        <f t="shared" ca="1" si="251"/>
        <v>64.835090868364546</v>
      </c>
      <c r="W1457" s="418">
        <f t="shared" ca="1" si="252"/>
        <v>1</v>
      </c>
      <c r="X1457" s="418">
        <f t="shared" ca="1" si="253"/>
        <v>21.819530322486333</v>
      </c>
      <c r="Y1457" s="418">
        <f t="shared" ca="1" si="245"/>
        <v>1</v>
      </c>
      <c r="Z1457" s="418">
        <f t="shared" ca="1" si="246"/>
        <v>2.7716638337703454</v>
      </c>
      <c r="AA1457" s="418">
        <f t="shared" ca="1" si="247"/>
        <v>19450.527260509363</v>
      </c>
      <c r="AB1457" s="418">
        <f t="shared" ca="1" si="248"/>
        <v>6545.8590967458995</v>
      </c>
      <c r="AC1457" s="418">
        <f t="shared" ca="1" si="249"/>
        <v>831.49915013110365</v>
      </c>
    </row>
    <row r="1458" spans="19:29">
      <c r="S1458" s="418">
        <f t="shared" si="250"/>
        <v>14.539999999999734</v>
      </c>
      <c r="T1458" s="418">
        <f t="shared" si="243"/>
        <v>0.64648841532175005</v>
      </c>
      <c r="U1458" s="418">
        <f t="shared" ca="1" si="244"/>
        <v>1</v>
      </c>
      <c r="V1458" s="418">
        <f t="shared" ca="1" si="251"/>
        <v>64.984116780710153</v>
      </c>
      <c r="W1458" s="418">
        <f t="shared" ca="1" si="252"/>
        <v>1</v>
      </c>
      <c r="X1458" s="418">
        <f t="shared" ca="1" si="253"/>
        <v>21.754169821291036</v>
      </c>
      <c r="Y1458" s="418">
        <f t="shared" ca="1" si="245"/>
        <v>1</v>
      </c>
      <c r="Z1458" s="418">
        <f t="shared" ca="1" si="246"/>
        <v>2.763361302293148</v>
      </c>
      <c r="AA1458" s="418">
        <f t="shared" ca="1" si="247"/>
        <v>19495.235034213045</v>
      </c>
      <c r="AB1458" s="418">
        <f t="shared" ca="1" si="248"/>
        <v>6526.2509463873112</v>
      </c>
      <c r="AC1458" s="418">
        <f t="shared" ca="1" si="249"/>
        <v>829.00839068794437</v>
      </c>
    </row>
    <row r="1459" spans="19:29">
      <c r="S1459" s="418">
        <f t="shared" si="250"/>
        <v>14.549999999999734</v>
      </c>
      <c r="T1459" s="418">
        <f t="shared" si="243"/>
        <v>0.64629449788622328</v>
      </c>
      <c r="U1459" s="418">
        <f t="shared" ca="1" si="244"/>
        <v>1</v>
      </c>
      <c r="V1459" s="418">
        <f t="shared" ca="1" si="251"/>
        <v>65.133081721539995</v>
      </c>
      <c r="W1459" s="418">
        <f t="shared" ca="1" si="252"/>
        <v>1</v>
      </c>
      <c r="X1459" s="418">
        <f t="shared" ca="1" si="253"/>
        <v>21.689005107770971</v>
      </c>
      <c r="Y1459" s="418">
        <f t="shared" ca="1" si="245"/>
        <v>1</v>
      </c>
      <c r="Z1459" s="418">
        <f t="shared" ca="1" si="246"/>
        <v>2.755083641086324</v>
      </c>
      <c r="AA1459" s="418">
        <f t="shared" ca="1" si="247"/>
        <v>19539.924516461997</v>
      </c>
      <c r="AB1459" s="418">
        <f t="shared" ca="1" si="248"/>
        <v>6506.7015323312908</v>
      </c>
      <c r="AC1459" s="418">
        <f t="shared" ca="1" si="249"/>
        <v>826.52509232589716</v>
      </c>
    </row>
    <row r="1460" spans="19:29">
      <c r="S1460" s="418">
        <f t="shared" si="250"/>
        <v>14.559999999999734</v>
      </c>
      <c r="T1460" s="418">
        <f t="shared" si="243"/>
        <v>0.64610063861720168</v>
      </c>
      <c r="U1460" s="418">
        <f t="shared" ca="1" si="244"/>
        <v>1</v>
      </c>
      <c r="V1460" s="418">
        <f t="shared" ca="1" si="251"/>
        <v>65.281983866208321</v>
      </c>
      <c r="W1460" s="418">
        <f t="shared" ca="1" si="252"/>
        <v>1</v>
      </c>
      <c r="X1460" s="418">
        <f t="shared" ca="1" si="253"/>
        <v>21.624035595443278</v>
      </c>
      <c r="Y1460" s="418">
        <f t="shared" ca="1" si="245"/>
        <v>1</v>
      </c>
      <c r="Z1460" s="418">
        <f t="shared" ca="1" si="246"/>
        <v>2.7468307756508663</v>
      </c>
      <c r="AA1460" s="418">
        <f t="shared" ca="1" si="247"/>
        <v>19584.595159862496</v>
      </c>
      <c r="AB1460" s="418">
        <f t="shared" ca="1" si="248"/>
        <v>6487.2106786329832</v>
      </c>
      <c r="AC1460" s="418">
        <f t="shared" ca="1" si="249"/>
        <v>824.04923269525989</v>
      </c>
    </row>
    <row r="1461" spans="19:29">
      <c r="S1461" s="418">
        <f t="shared" si="250"/>
        <v>14.569999999999734</v>
      </c>
      <c r="T1461" s="418">
        <f t="shared" si="243"/>
        <v>0.6459068374972381</v>
      </c>
      <c r="U1461" s="418">
        <f t="shared" ca="1" si="244"/>
        <v>1</v>
      </c>
      <c r="V1461" s="418">
        <f t="shared" ca="1" si="251"/>
        <v>65.430821393143205</v>
      </c>
      <c r="W1461" s="418">
        <f t="shared" ca="1" si="252"/>
        <v>1</v>
      </c>
      <c r="X1461" s="418">
        <f t="shared" ca="1" si="253"/>
        <v>21.559260699581905</v>
      </c>
      <c r="Y1461" s="418">
        <f t="shared" ca="1" si="245"/>
        <v>1</v>
      </c>
      <c r="Z1461" s="418">
        <f t="shared" ca="1" si="246"/>
        <v>2.7386026317109309</v>
      </c>
      <c r="AA1461" s="418">
        <f t="shared" ca="1" si="247"/>
        <v>19629.246417942963</v>
      </c>
      <c r="AB1461" s="418">
        <f t="shared" ca="1" si="248"/>
        <v>6467.778209874572</v>
      </c>
      <c r="AC1461" s="418">
        <f t="shared" ca="1" si="249"/>
        <v>821.58078951327923</v>
      </c>
    </row>
    <row r="1462" spans="19:29">
      <c r="S1462" s="418">
        <f t="shared" si="250"/>
        <v>14.579999999999734</v>
      </c>
      <c r="T1462" s="418">
        <f t="shared" si="243"/>
        <v>0.64571309450889025</v>
      </c>
      <c r="U1462" s="418">
        <f t="shared" ca="1" si="244"/>
        <v>1</v>
      </c>
      <c r="V1462" s="418">
        <f t="shared" ca="1" si="251"/>
        <v>65.57959248393469</v>
      </c>
      <c r="W1462" s="418">
        <f t="shared" ca="1" si="252"/>
        <v>1</v>
      </c>
      <c r="X1462" s="418">
        <f t="shared" ca="1" si="253"/>
        <v>21.494679837212352</v>
      </c>
      <c r="Y1462" s="418">
        <f t="shared" ca="1" si="245"/>
        <v>1</v>
      </c>
      <c r="Z1462" s="418">
        <f t="shared" ca="1" si="246"/>
        <v>2.7303991352131662</v>
      </c>
      <c r="AA1462" s="418">
        <f t="shared" ca="1" si="247"/>
        <v>19673.877745180405</v>
      </c>
      <c r="AB1462" s="418">
        <f t="shared" ca="1" si="248"/>
        <v>6448.4039511637056</v>
      </c>
      <c r="AC1462" s="418">
        <f t="shared" ca="1" si="249"/>
        <v>819.1197405639499</v>
      </c>
    </row>
    <row r="1463" spans="19:29">
      <c r="S1463" s="418">
        <f t="shared" si="250"/>
        <v>14.589999999999733</v>
      </c>
      <c r="T1463" s="418">
        <f t="shared" si="243"/>
        <v>0.64551940963472132</v>
      </c>
      <c r="U1463" s="418">
        <f t="shared" ca="1" si="244"/>
        <v>1</v>
      </c>
      <c r="V1463" s="418">
        <f t="shared" ca="1" si="251"/>
        <v>65.728295323422742</v>
      </c>
      <c r="W1463" s="418">
        <f t="shared" ca="1" si="252"/>
        <v>1</v>
      </c>
      <c r="X1463" s="418">
        <f t="shared" ca="1" si="253"/>
        <v>21.430292427106426</v>
      </c>
      <c r="Y1463" s="418">
        <f t="shared" ca="1" si="245"/>
        <v>1</v>
      </c>
      <c r="Z1463" s="418">
        <f t="shared" ca="1" si="246"/>
        <v>2.7222202123260488</v>
      </c>
      <c r="AA1463" s="418">
        <f t="shared" ca="1" si="247"/>
        <v>19718.488597026822</v>
      </c>
      <c r="AB1463" s="418">
        <f t="shared" ca="1" si="248"/>
        <v>6429.0877281319281</v>
      </c>
      <c r="AC1463" s="418">
        <f t="shared" ca="1" si="249"/>
        <v>816.66606369781459</v>
      </c>
    </row>
    <row r="1464" spans="19:29">
      <c r="S1464" s="418">
        <f t="shared" si="250"/>
        <v>14.599999999999733</v>
      </c>
      <c r="T1464" s="418">
        <f t="shared" si="243"/>
        <v>0.64532578285729969</v>
      </c>
      <c r="U1464" s="418">
        <f t="shared" ca="1" si="244"/>
        <v>1</v>
      </c>
      <c r="V1464" s="418">
        <f t="shared" ca="1" si="251"/>
        <v>65.876928099784735</v>
      </c>
      <c r="W1464" s="418">
        <f t="shared" ca="1" si="252"/>
        <v>1</v>
      </c>
      <c r="X1464" s="418">
        <f t="shared" ca="1" si="253"/>
        <v>21.366097889776999</v>
      </c>
      <c r="Y1464" s="418">
        <f t="shared" ca="1" si="245"/>
        <v>1</v>
      </c>
      <c r="Z1464" s="418">
        <f t="shared" ca="1" si="246"/>
        <v>2.7140657894392173</v>
      </c>
      <c r="AA1464" s="418">
        <f t="shared" ca="1" si="247"/>
        <v>19763.07842993542</v>
      </c>
      <c r="AB1464" s="418">
        <f t="shared" ca="1" si="248"/>
        <v>6409.8293669330997</v>
      </c>
      <c r="AC1464" s="418">
        <f t="shared" ca="1" si="249"/>
        <v>814.2197368317652</v>
      </c>
    </row>
    <row r="1465" spans="19:29">
      <c r="S1465" s="418">
        <f t="shared" si="250"/>
        <v>14.609999999999733</v>
      </c>
      <c r="T1465" s="418">
        <f t="shared" si="243"/>
        <v>0.64513221415919908</v>
      </c>
      <c r="U1465" s="418">
        <f t="shared" ca="1" si="244"/>
        <v>1</v>
      </c>
      <c r="V1465" s="418">
        <f t="shared" ca="1" si="251"/>
        <v>66.025489004622656</v>
      </c>
      <c r="W1465" s="418">
        <f t="shared" ca="1" si="252"/>
        <v>1</v>
      </c>
      <c r="X1465" s="418">
        <f t="shared" ca="1" si="253"/>
        <v>21.3020956474728</v>
      </c>
      <c r="Y1465" s="418">
        <f t="shared" ca="1" si="245"/>
        <v>1</v>
      </c>
      <c r="Z1465" s="418">
        <f t="shared" ca="1" si="246"/>
        <v>2.7059357931628107</v>
      </c>
      <c r="AA1465" s="418">
        <f t="shared" ca="1" si="247"/>
        <v>19807.646701386799</v>
      </c>
      <c r="AB1465" s="418">
        <f t="shared" ca="1" si="248"/>
        <v>6390.6286942418401</v>
      </c>
      <c r="AC1465" s="418">
        <f t="shared" ca="1" si="249"/>
        <v>811.78073794884324</v>
      </c>
    </row>
    <row r="1466" spans="19:29">
      <c r="S1466" s="418">
        <f t="shared" si="250"/>
        <v>14.619999999999733</v>
      </c>
      <c r="T1466" s="418">
        <f t="shared" si="243"/>
        <v>0.64493870352299809</v>
      </c>
      <c r="U1466" s="418">
        <f t="shared" ca="1" si="244"/>
        <v>1</v>
      </c>
      <c r="V1466" s="418">
        <f t="shared" ca="1" si="251"/>
        <v>66.173976233049956</v>
      </c>
      <c r="W1466" s="418">
        <f t="shared" ca="1" si="252"/>
        <v>1</v>
      </c>
      <c r="X1466" s="418">
        <f t="shared" ca="1" si="253"/>
        <v>21.238285124173217</v>
      </c>
      <c r="Y1466" s="418">
        <f t="shared" ca="1" si="245"/>
        <v>1</v>
      </c>
      <c r="Z1466" s="418">
        <f t="shared" ca="1" si="246"/>
        <v>2.6978301503268076</v>
      </c>
      <c r="AA1466" s="418">
        <f t="shared" ca="1" si="247"/>
        <v>19852.192869914987</v>
      </c>
      <c r="AB1466" s="418">
        <f t="shared" ca="1" si="248"/>
        <v>6371.4855372519651</v>
      </c>
      <c r="AC1466" s="418">
        <f t="shared" ca="1" si="249"/>
        <v>809.34904509804232</v>
      </c>
    </row>
    <row r="1467" spans="19:29">
      <c r="S1467" s="418">
        <f t="shared" si="250"/>
        <v>14.629999999999733</v>
      </c>
      <c r="T1467" s="418">
        <f t="shared" si="243"/>
        <v>0.64474525093128077</v>
      </c>
      <c r="U1467" s="418">
        <f t="shared" ca="1" si="244"/>
        <v>1</v>
      </c>
      <c r="V1467" s="418">
        <f t="shared" ca="1" si="251"/>
        <v>66.322387983778029</v>
      </c>
      <c r="W1467" s="418">
        <f t="shared" ca="1" si="252"/>
        <v>1</v>
      </c>
      <c r="X1467" s="418">
        <f t="shared" ca="1" si="253"/>
        <v>21.174665745583109</v>
      </c>
      <c r="Y1467" s="418">
        <f t="shared" ca="1" si="245"/>
        <v>1</v>
      </c>
      <c r="Z1467" s="418">
        <f t="shared" ca="1" si="246"/>
        <v>2.6897487879803679</v>
      </c>
      <c r="AA1467" s="418">
        <f t="shared" ca="1" si="247"/>
        <v>19896.716395133408</v>
      </c>
      <c r="AB1467" s="418">
        <f t="shared" ca="1" si="248"/>
        <v>6352.3997236749328</v>
      </c>
      <c r="AC1467" s="418">
        <f t="shared" ca="1" si="249"/>
        <v>806.92463639411039</v>
      </c>
    </row>
    <row r="1468" spans="19:29">
      <c r="S1468" s="418">
        <f t="shared" si="250"/>
        <v>14.639999999999732</v>
      </c>
      <c r="T1468" s="418">
        <f t="shared" si="243"/>
        <v>0.64455185636663659</v>
      </c>
      <c r="U1468" s="418">
        <f t="shared" ca="1" si="244"/>
        <v>1</v>
      </c>
      <c r="V1468" s="418">
        <f t="shared" ca="1" si="251"/>
        <v>66.470722459202307</v>
      </c>
      <c r="W1468" s="418">
        <f t="shared" ca="1" si="252"/>
        <v>1</v>
      </c>
      <c r="X1468" s="418">
        <f t="shared" ca="1" si="253"/>
        <v>21.11123693912764</v>
      </c>
      <c r="Y1468" s="418">
        <f t="shared" ca="1" si="245"/>
        <v>1</v>
      </c>
      <c r="Z1468" s="418">
        <f t="shared" ca="1" si="246"/>
        <v>2.6816916333911758</v>
      </c>
      <c r="AA1468" s="418">
        <f t="shared" ca="1" si="247"/>
        <v>19941.216737760693</v>
      </c>
      <c r="AB1468" s="418">
        <f t="shared" ca="1" si="248"/>
        <v>6333.3710817382917</v>
      </c>
      <c r="AC1468" s="418">
        <f t="shared" ca="1" si="249"/>
        <v>804.50749001735278</v>
      </c>
    </row>
    <row r="1469" spans="19:29">
      <c r="S1469" s="418">
        <f t="shared" si="250"/>
        <v>14.649999999999732</v>
      </c>
      <c r="T1469" s="418">
        <f t="shared" si="243"/>
        <v>0.64435851981165981</v>
      </c>
      <c r="U1469" s="418">
        <f t="shared" ca="1" si="244"/>
        <v>1</v>
      </c>
      <c r="V1469" s="418">
        <f t="shared" ca="1" si="251"/>
        <v>66.618977865487977</v>
      </c>
      <c r="W1469" s="418">
        <f t="shared" ca="1" si="252"/>
        <v>1</v>
      </c>
      <c r="X1469" s="418">
        <f t="shared" ca="1" si="253"/>
        <v>21.047998133947125</v>
      </c>
      <c r="Y1469" s="418">
        <f t="shared" ca="1" si="245"/>
        <v>1</v>
      </c>
      <c r="Z1469" s="418">
        <f t="shared" ca="1" si="246"/>
        <v>2.6736586140447853</v>
      </c>
      <c r="AA1469" s="418">
        <f t="shared" ca="1" si="247"/>
        <v>19985.693359646393</v>
      </c>
      <c r="AB1469" s="418">
        <f t="shared" ca="1" si="248"/>
        <v>6314.3994401841373</v>
      </c>
      <c r="AC1469" s="418">
        <f t="shared" ca="1" si="249"/>
        <v>802.09758421343565</v>
      </c>
    </row>
    <row r="1470" spans="19:29">
      <c r="S1470" s="418">
        <f t="shared" si="250"/>
        <v>14.659999999999732</v>
      </c>
      <c r="T1470" s="418">
        <f t="shared" si="243"/>
        <v>0.64416524124895036</v>
      </c>
      <c r="U1470" s="418">
        <f t="shared" ca="1" si="244"/>
        <v>1</v>
      </c>
      <c r="V1470" s="418">
        <f t="shared" ca="1" si="251"/>
        <v>66.767152412655321</v>
      </c>
      <c r="W1470" s="418">
        <f t="shared" ca="1" si="252"/>
        <v>1</v>
      </c>
      <c r="X1470" s="418">
        <f t="shared" ca="1" si="253"/>
        <v>20.984948760891889</v>
      </c>
      <c r="Y1470" s="418">
        <f t="shared" ca="1" si="245"/>
        <v>1</v>
      </c>
      <c r="Z1470" s="418">
        <f t="shared" ca="1" si="246"/>
        <v>2.6656496576439688</v>
      </c>
      <c r="AA1470" s="418">
        <f t="shared" ca="1" si="247"/>
        <v>20030.145723796595</v>
      </c>
      <c r="AB1470" s="418">
        <f t="shared" ca="1" si="248"/>
        <v>6295.4846282675671</v>
      </c>
      <c r="AC1470" s="418">
        <f t="shared" ca="1" si="249"/>
        <v>799.69489729319059</v>
      </c>
    </row>
    <row r="1471" spans="19:29">
      <c r="S1471" s="418">
        <f t="shared" si="250"/>
        <v>14.669999999999732</v>
      </c>
      <c r="T1471" s="418">
        <f t="shared" si="243"/>
        <v>0.64397202066111303</v>
      </c>
      <c r="U1471" s="418">
        <f t="shared" ca="1" si="244"/>
        <v>1</v>
      </c>
      <c r="V1471" s="418">
        <f t="shared" ca="1" si="251"/>
        <v>66.915244314664648</v>
      </c>
      <c r="W1471" s="418">
        <f t="shared" ca="1" si="252"/>
        <v>1</v>
      </c>
      <c r="X1471" s="418">
        <f t="shared" ca="1" si="253"/>
        <v>20.922088252517149</v>
      </c>
      <c r="Y1471" s="418">
        <f t="shared" ca="1" si="245"/>
        <v>1</v>
      </c>
      <c r="Z1471" s="418">
        <f t="shared" ca="1" si="246"/>
        <v>2.6576646921080642</v>
      </c>
      <c r="AA1471" s="418">
        <f t="shared" ca="1" si="247"/>
        <v>20074.573294399393</v>
      </c>
      <c r="AB1471" s="418">
        <f t="shared" ca="1" si="248"/>
        <v>6276.6264757551444</v>
      </c>
      <c r="AC1471" s="418">
        <f t="shared" ca="1" si="249"/>
        <v>797.29940763241927</v>
      </c>
    </row>
    <row r="1472" spans="19:29">
      <c r="S1472" s="418">
        <f t="shared" si="250"/>
        <v>14.679999999999731</v>
      </c>
      <c r="T1472" s="418">
        <f t="shared" si="243"/>
        <v>0.64377885803075796</v>
      </c>
      <c r="U1472" s="418">
        <f t="shared" ca="1" si="244"/>
        <v>1</v>
      </c>
      <c r="V1472" s="418">
        <f t="shared" ca="1" si="251"/>
        <v>67.063251789500839</v>
      </c>
      <c r="W1472" s="418">
        <f t="shared" ca="1" si="252"/>
        <v>1</v>
      </c>
      <c r="X1472" s="418">
        <f t="shared" ca="1" si="253"/>
        <v>20.859416043077907</v>
      </c>
      <c r="Y1472" s="418">
        <f t="shared" ca="1" si="245"/>
        <v>1</v>
      </c>
      <c r="Z1472" s="418">
        <f t="shared" ca="1" si="246"/>
        <v>2.6497036455723277</v>
      </c>
      <c r="AA1472" s="418">
        <f t="shared" ca="1" si="247"/>
        <v>20118.975536850252</v>
      </c>
      <c r="AB1472" s="418">
        <f t="shared" ca="1" si="248"/>
        <v>6257.8248129233725</v>
      </c>
      <c r="AC1472" s="418">
        <f t="shared" ca="1" si="249"/>
        <v>794.91109367169827</v>
      </c>
    </row>
    <row r="1473" spans="19:29">
      <c r="S1473" s="418">
        <f t="shared" si="250"/>
        <v>14.689999999999731</v>
      </c>
      <c r="T1473" s="418">
        <f t="shared" si="243"/>
        <v>0.6435857533405005</v>
      </c>
      <c r="U1473" s="418">
        <f t="shared" ca="1" si="244"/>
        <v>1</v>
      </c>
      <c r="V1473" s="418">
        <f t="shared" ca="1" si="251"/>
        <v>67.211173059257433</v>
      </c>
      <c r="W1473" s="418">
        <f t="shared" ca="1" si="252"/>
        <v>1</v>
      </c>
      <c r="X1473" s="418">
        <f t="shared" ca="1" si="253"/>
        <v>20.796931568523853</v>
      </c>
      <c r="Y1473" s="418">
        <f t="shared" ca="1" si="245"/>
        <v>1</v>
      </c>
      <c r="Z1473" s="418">
        <f t="shared" ca="1" si="246"/>
        <v>2.6417664463872867</v>
      </c>
      <c r="AA1473" s="418">
        <f t="shared" ca="1" si="247"/>
        <v>20163.351917777229</v>
      </c>
      <c r="AB1473" s="418">
        <f t="shared" ca="1" si="248"/>
        <v>6239.0794705571561</v>
      </c>
      <c r="AC1473" s="418">
        <f t="shared" ca="1" si="249"/>
        <v>792.529933916186</v>
      </c>
    </row>
    <row r="1474" spans="19:29">
      <c r="S1474" s="418">
        <f t="shared" si="250"/>
        <v>14.699999999999731</v>
      </c>
      <c r="T1474" s="418">
        <f t="shared" si="243"/>
        <v>0.64339270657296144</v>
      </c>
      <c r="U1474" s="418">
        <f t="shared" ca="1" si="244"/>
        <v>1</v>
      </c>
      <c r="V1474" s="418">
        <f t="shared" ca="1" si="251"/>
        <v>67.359006350220326</v>
      </c>
      <c r="W1474" s="418">
        <f t="shared" ca="1" si="252"/>
        <v>1</v>
      </c>
      <c r="X1474" s="418">
        <f t="shared" ca="1" si="253"/>
        <v>20.734634266494297</v>
      </c>
      <c r="Y1474" s="418">
        <f t="shared" ca="1" si="245"/>
        <v>1</v>
      </c>
      <c r="Z1474" s="418">
        <f t="shared" ca="1" si="246"/>
        <v>2.6338530231180952</v>
      </c>
      <c r="AA1474" s="418">
        <f t="shared" ca="1" si="247"/>
        <v>20207.701905066097</v>
      </c>
      <c r="AB1474" s="418">
        <f t="shared" ca="1" si="248"/>
        <v>6220.3902799482894</v>
      </c>
      <c r="AC1474" s="418">
        <f t="shared" ca="1" si="249"/>
        <v>790.15590693542856</v>
      </c>
    </row>
    <row r="1475" spans="19:29">
      <c r="S1475" s="418">
        <f t="shared" si="250"/>
        <v>14.709999999999731</v>
      </c>
      <c r="T1475" s="418">
        <f t="shared" si="243"/>
        <v>0.64319971771076623</v>
      </c>
      <c r="U1475" s="418">
        <f t="shared" ca="1" si="244"/>
        <v>1</v>
      </c>
      <c r="V1475" s="418">
        <f t="shared" ca="1" si="251"/>
        <v>67.506749892951049</v>
      </c>
      <c r="W1475" s="418">
        <f t="shared" ca="1" si="252"/>
        <v>1</v>
      </c>
      <c r="X1475" s="418">
        <f t="shared" ca="1" si="253"/>
        <v>20.672523576313097</v>
      </c>
      <c r="Y1475" s="418">
        <f t="shared" ca="1" si="245"/>
        <v>1</v>
      </c>
      <c r="Z1475" s="418">
        <f t="shared" ca="1" si="246"/>
        <v>2.6259633045438902</v>
      </c>
      <c r="AA1475" s="418">
        <f t="shared" ca="1" si="247"/>
        <v>20252.024967885314</v>
      </c>
      <c r="AB1475" s="418">
        <f t="shared" ca="1" si="248"/>
        <v>6201.757072893929</v>
      </c>
      <c r="AC1475" s="418">
        <f t="shared" ca="1" si="249"/>
        <v>787.78899136316704</v>
      </c>
    </row>
    <row r="1476" spans="19:29">
      <c r="S1476" s="418">
        <f t="shared" si="250"/>
        <v>14.719999999999731</v>
      </c>
      <c r="T1476" s="418">
        <f t="shared" si="243"/>
        <v>0.6430067867365461</v>
      </c>
      <c r="U1476" s="418">
        <f t="shared" ca="1" si="244"/>
        <v>1</v>
      </c>
      <c r="V1476" s="418">
        <f t="shared" ca="1" si="251"/>
        <v>67.654401922369573</v>
      </c>
      <c r="W1476" s="418">
        <f t="shared" ca="1" si="252"/>
        <v>1</v>
      </c>
      <c r="X1476" s="418">
        <f t="shared" ca="1" si="253"/>
        <v>20.610598938983625</v>
      </c>
      <c r="Y1476" s="418">
        <f t="shared" ca="1" si="245"/>
        <v>1</v>
      </c>
      <c r="Z1476" s="418">
        <f t="shared" ca="1" si="246"/>
        <v>2.6180972196571513</v>
      </c>
      <c r="AA1476" s="418">
        <f t="shared" ca="1" si="247"/>
        <v>20296.32057671087</v>
      </c>
      <c r="AB1476" s="418">
        <f t="shared" ca="1" si="248"/>
        <v>6183.1796816950873</v>
      </c>
      <c r="AC1476" s="418">
        <f t="shared" ca="1" si="249"/>
        <v>785.42916589714537</v>
      </c>
    </row>
    <row r="1477" spans="19:29">
      <c r="S1477" s="418">
        <f t="shared" si="250"/>
        <v>14.72999999999973</v>
      </c>
      <c r="T1477" s="418">
        <f t="shared" ref="T1477:T1540" si="254">EXP(-S1477*$C$13)</f>
        <v>0.64281391363293727</v>
      </c>
      <c r="U1477" s="418">
        <f t="shared" ref="U1477:U1540" ca="1" si="255">EXP($C$11*_xlfn.NORM.INV(RAND(),0,1))</f>
        <v>1</v>
      </c>
      <c r="V1477" s="418">
        <f t="shared" ca="1" si="251"/>
        <v>67.801960677836689</v>
      </c>
      <c r="W1477" s="418">
        <f t="shared" ca="1" si="252"/>
        <v>1</v>
      </c>
      <c r="X1477" s="418">
        <f t="shared" ca="1" si="253"/>
        <v>20.548859797183724</v>
      </c>
      <c r="Y1477" s="418">
        <f t="shared" ref="Y1477:Y1540" ca="1" si="256">IF(OR(X1477&gt;$C$8,Y1476=1),1,0)</f>
        <v>1</v>
      </c>
      <c r="Z1477" s="418">
        <f t="shared" ref="Z1477:Z1540" ca="1" si="257">IF(Y1477=0,V1477,0)+IF(AND(Y1477=1,Y1476=0),V1477*$C$9,0)+IF(AND(Y1477=1,Y1476=1),Z1476*EXP($C$10*0.01),0)</f>
        <v>2.6102546976630614</v>
      </c>
      <c r="AA1477" s="418">
        <f t="shared" ref="AA1477:AA1540" ca="1" si="258">V1477*$C$12</f>
        <v>20340.588203351006</v>
      </c>
      <c r="AB1477" s="418">
        <f t="shared" ref="AB1477:AB1540" ca="1" si="259">X1477*$C$12</f>
        <v>6164.6579391551168</v>
      </c>
      <c r="AC1477" s="418">
        <f t="shared" ref="AC1477:AC1540" ca="1" si="260">Z1477*$C$12</f>
        <v>783.07640929891841</v>
      </c>
    </row>
    <row r="1478" spans="19:29">
      <c r="S1478" s="418">
        <f t="shared" ref="S1478:S1541" si="261">S1477+0.01</f>
        <v>14.73999999999973</v>
      </c>
      <c r="T1478" s="418">
        <f t="shared" si="254"/>
        <v>0.64262109838258108</v>
      </c>
      <c r="U1478" s="418">
        <f t="shared" ca="1" si="255"/>
        <v>1</v>
      </c>
      <c r="V1478" s="418">
        <f t="shared" ref="V1478:V1541" ca="1" si="262">V1477*U1477+$C$6*V1477*(1-V1477/IF($C$4&gt;0,$C$4,10000000))*0.01</f>
        <v>67.949424403235923</v>
      </c>
      <c r="W1478" s="418">
        <f t="shared" ref="W1478:W1541" ca="1" si="263">IF(OR(V1478&gt;$C$7,W1477=1),1,0)</f>
        <v>1</v>
      </c>
      <c r="X1478" s="418">
        <f t="shared" ref="X1478:X1541" ca="1" si="264">IF(W1478=0,V1478,0)+IF(AND(W1478=1,W1477=0),V1478*$C$9,0)+IF(AND(W1478=1,W1477=1),X1477*EXP($C$10*0.01*U1478),0)</f>
        <v>20.4873055952607</v>
      </c>
      <c r="Y1478" s="418">
        <f t="shared" ca="1" si="256"/>
        <v>1</v>
      </c>
      <c r="Z1478" s="418">
        <f t="shared" ca="1" si="257"/>
        <v>2.6024356679788698</v>
      </c>
      <c r="AA1478" s="418">
        <f t="shared" ca="1" si="258"/>
        <v>20384.827320970777</v>
      </c>
      <c r="AB1478" s="418">
        <f t="shared" ca="1" si="259"/>
        <v>6146.1916785782105</v>
      </c>
      <c r="AC1478" s="418">
        <f t="shared" ca="1" si="260"/>
        <v>780.73070039366098</v>
      </c>
    </row>
    <row r="1479" spans="19:29">
      <c r="S1479" s="418">
        <f t="shared" si="261"/>
        <v>14.74999999999973</v>
      </c>
      <c r="T1479" s="418">
        <f t="shared" si="254"/>
        <v>0.64242834096812418</v>
      </c>
      <c r="U1479" s="418">
        <f t="shared" ca="1" si="255"/>
        <v>1</v>
      </c>
      <c r="V1479" s="418">
        <f t="shared" ca="1" si="262"/>
        <v>68.096791347054975</v>
      </c>
      <c r="W1479" s="418">
        <f t="shared" ca="1" si="263"/>
        <v>1</v>
      </c>
      <c r="X1479" s="418">
        <f t="shared" ca="1" si="264"/>
        <v>20.425935779226325</v>
      </c>
      <c r="Y1479" s="418">
        <f t="shared" ca="1" si="256"/>
        <v>1</v>
      </c>
      <c r="Z1479" s="418">
        <f t="shared" ca="1" si="257"/>
        <v>2.5946400602332567</v>
      </c>
      <c r="AA1479" s="418">
        <f t="shared" ca="1" si="258"/>
        <v>20429.037404116494</v>
      </c>
      <c r="AB1479" s="418">
        <f t="shared" ca="1" si="259"/>
        <v>6127.7807337678978</v>
      </c>
      <c r="AC1479" s="418">
        <f t="shared" ca="1" si="260"/>
        <v>778.39201806997698</v>
      </c>
    </row>
    <row r="1480" spans="19:29">
      <c r="S1480" s="418">
        <f t="shared" si="261"/>
        <v>14.75999999999973</v>
      </c>
      <c r="T1480" s="418">
        <f t="shared" si="254"/>
        <v>0.64223564137221834</v>
      </c>
      <c r="U1480" s="418">
        <f t="shared" ca="1" si="255"/>
        <v>1</v>
      </c>
      <c r="V1480" s="418">
        <f t="shared" ca="1" si="262"/>
        <v>68.244059762466733</v>
      </c>
      <c r="W1480" s="418">
        <f t="shared" ca="1" si="263"/>
        <v>1</v>
      </c>
      <c r="X1480" s="418">
        <f t="shared" ca="1" si="264"/>
        <v>20.364749796751838</v>
      </c>
      <c r="Y1480" s="418">
        <f t="shared" ca="1" si="256"/>
        <v>1</v>
      </c>
      <c r="Z1480" s="418">
        <f t="shared" ca="1" si="257"/>
        <v>2.5868678042656992</v>
      </c>
      <c r="AA1480" s="418">
        <f t="shared" ca="1" si="258"/>
        <v>20473.217928740021</v>
      </c>
      <c r="AB1480" s="418">
        <f t="shared" ca="1" si="259"/>
        <v>6109.4249390255509</v>
      </c>
      <c r="AC1480" s="418">
        <f t="shared" ca="1" si="260"/>
        <v>776.06034127970975</v>
      </c>
    </row>
    <row r="1481" spans="19:29">
      <c r="S1481" s="418">
        <f t="shared" si="261"/>
        <v>14.76999999999973</v>
      </c>
      <c r="T1481" s="418">
        <f t="shared" si="254"/>
        <v>0.64204299957752065</v>
      </c>
      <c r="U1481" s="418">
        <f t="shared" ca="1" si="255"/>
        <v>1</v>
      </c>
      <c r="V1481" s="418">
        <f t="shared" ca="1" si="262"/>
        <v>68.391227907409771</v>
      </c>
      <c r="W1481" s="418">
        <f t="shared" ca="1" si="263"/>
        <v>1</v>
      </c>
      <c r="X1481" s="418">
        <f t="shared" ca="1" si="264"/>
        <v>20.303747097162983</v>
      </c>
      <c r="Y1481" s="418">
        <f t="shared" ca="1" si="256"/>
        <v>1</v>
      </c>
      <c r="Z1481" s="418">
        <f t="shared" ca="1" si="257"/>
        <v>2.5791188301258416</v>
      </c>
      <c r="AA1481" s="418">
        <f t="shared" ca="1" si="258"/>
        <v>20517.368372222933</v>
      </c>
      <c r="AB1481" s="418">
        <f t="shared" ca="1" si="259"/>
        <v>6091.124129148895</v>
      </c>
      <c r="AC1481" s="418">
        <f t="shared" ca="1" si="260"/>
        <v>773.73564903775252</v>
      </c>
    </row>
    <row r="1482" spans="19:29">
      <c r="S1482" s="418">
        <f t="shared" si="261"/>
        <v>14.779999999999729</v>
      </c>
      <c r="T1482" s="418">
        <f t="shared" si="254"/>
        <v>0.64185041556669342</v>
      </c>
      <c r="U1482" s="418">
        <f t="shared" ca="1" si="255"/>
        <v>1</v>
      </c>
      <c r="V1482" s="418">
        <f t="shared" ca="1" si="262"/>
        <v>68.538294044668348</v>
      </c>
      <c r="W1482" s="418">
        <f t="shared" ca="1" si="263"/>
        <v>1</v>
      </c>
      <c r="X1482" s="418">
        <f t="shared" ca="1" si="264"/>
        <v>20.242927131435053</v>
      </c>
      <c r="Y1482" s="418">
        <f t="shared" ca="1" si="256"/>
        <v>1</v>
      </c>
      <c r="Z1482" s="418">
        <f t="shared" ca="1" si="257"/>
        <v>2.5713930680728643</v>
      </c>
      <c r="AA1482" s="418">
        <f t="shared" ca="1" si="258"/>
        <v>20561.488213400506</v>
      </c>
      <c r="AB1482" s="418">
        <f t="shared" ca="1" si="259"/>
        <v>6072.8781394305161</v>
      </c>
      <c r="AC1482" s="418">
        <f t="shared" ca="1" si="260"/>
        <v>771.41792042185932</v>
      </c>
    </row>
    <row r="1483" spans="19:29">
      <c r="S1483" s="418">
        <f t="shared" si="261"/>
        <v>14.789999999999729</v>
      </c>
      <c r="T1483" s="418">
        <f t="shared" si="254"/>
        <v>0.64165788932240397</v>
      </c>
      <c r="U1483" s="418">
        <f t="shared" ca="1" si="255"/>
        <v>1</v>
      </c>
      <c r="V1483" s="418">
        <f t="shared" ca="1" si="262"/>
        <v>68.685256441951964</v>
      </c>
      <c r="W1483" s="418">
        <f t="shared" ca="1" si="263"/>
        <v>1</v>
      </c>
      <c r="X1483" s="418">
        <f t="shared" ca="1" si="264"/>
        <v>20.182289352187947</v>
      </c>
      <c r="Y1483" s="418">
        <f t="shared" ca="1" si="256"/>
        <v>1</v>
      </c>
      <c r="Z1483" s="418">
        <f t="shared" ca="1" si="257"/>
        <v>2.5636904485748566</v>
      </c>
      <c r="AA1483" s="418">
        <f t="shared" ca="1" si="258"/>
        <v>20605.576932585591</v>
      </c>
      <c r="AB1483" s="418">
        <f t="shared" ca="1" si="259"/>
        <v>6054.6868056563844</v>
      </c>
      <c r="AC1483" s="418">
        <f t="shared" ca="1" si="260"/>
        <v>769.10713457245697</v>
      </c>
    </row>
    <row r="1484" spans="19:29">
      <c r="S1484" s="418">
        <f t="shared" si="261"/>
        <v>14.799999999999729</v>
      </c>
      <c r="T1484" s="418">
        <f t="shared" si="254"/>
        <v>0.64146542082732505</v>
      </c>
      <c r="U1484" s="418">
        <f t="shared" ca="1" si="255"/>
        <v>1</v>
      </c>
      <c r="V1484" s="418">
        <f t="shared" ca="1" si="262"/>
        <v>68.832113371974359</v>
      </c>
      <c r="W1484" s="418">
        <f t="shared" ca="1" si="263"/>
        <v>1</v>
      </c>
      <c r="X1484" s="418">
        <f t="shared" ca="1" si="264"/>
        <v>20.121833213681242</v>
      </c>
      <c r="Y1484" s="418">
        <f t="shared" ca="1" si="256"/>
        <v>1</v>
      </c>
      <c r="Z1484" s="418">
        <f t="shared" ca="1" si="257"/>
        <v>2.5560109023081909</v>
      </c>
      <c r="AA1484" s="418">
        <f t="shared" ca="1" si="258"/>
        <v>20649.634011592309</v>
      </c>
      <c r="AB1484" s="418">
        <f t="shared" ca="1" si="259"/>
        <v>6036.5499641043725</v>
      </c>
      <c r="AC1484" s="418">
        <f t="shared" ca="1" si="260"/>
        <v>766.80327069245732</v>
      </c>
    </row>
    <row r="1485" spans="19:29">
      <c r="S1485" s="418">
        <f t="shared" si="261"/>
        <v>14.809999999999729</v>
      </c>
      <c r="T1485" s="418">
        <f t="shared" si="254"/>
        <v>0.6412730100641344</v>
      </c>
      <c r="U1485" s="418">
        <f t="shared" ca="1" si="255"/>
        <v>1</v>
      </c>
      <c r="V1485" s="418">
        <f t="shared" ca="1" si="262"/>
        <v>68.978863112532053</v>
      </c>
      <c r="W1485" s="418">
        <f t="shared" ca="1" si="263"/>
        <v>1</v>
      </c>
      <c r="X1485" s="418">
        <f t="shared" ca="1" si="264"/>
        <v>20.061558171809281</v>
      </c>
      <c r="Y1485" s="418">
        <f t="shared" ca="1" si="256"/>
        <v>1</v>
      </c>
      <c r="Z1485" s="418">
        <f t="shared" ca="1" si="257"/>
        <v>2.5483543601568992</v>
      </c>
      <c r="AA1485" s="418">
        <f t="shared" ca="1" si="258"/>
        <v>20693.658933759616</v>
      </c>
      <c r="AB1485" s="418">
        <f t="shared" ca="1" si="259"/>
        <v>6018.4674515427841</v>
      </c>
      <c r="AC1485" s="418">
        <f t="shared" ca="1" si="260"/>
        <v>764.50630804706975</v>
      </c>
    </row>
    <row r="1486" spans="19:29">
      <c r="S1486" s="418">
        <f t="shared" si="261"/>
        <v>14.819999999999729</v>
      </c>
      <c r="T1486" s="418">
        <f t="shared" si="254"/>
        <v>0.6410806570155152</v>
      </c>
      <c r="U1486" s="418">
        <f t="shared" ca="1" si="255"/>
        <v>1</v>
      </c>
      <c r="V1486" s="418">
        <f t="shared" ca="1" si="262"/>
        <v>69.125503946582327</v>
      </c>
      <c r="W1486" s="418">
        <f t="shared" ca="1" si="263"/>
        <v>1</v>
      </c>
      <c r="X1486" s="418">
        <f t="shared" ca="1" si="264"/>
        <v>20.001463684096283</v>
      </c>
      <c r="Y1486" s="418">
        <f t="shared" ca="1" si="256"/>
        <v>1</v>
      </c>
      <c r="Z1486" s="418">
        <f t="shared" ca="1" si="257"/>
        <v>2.5407207532120504</v>
      </c>
      <c r="AA1486" s="418">
        <f t="shared" ca="1" si="258"/>
        <v>20737.6511839747</v>
      </c>
      <c r="AB1486" s="418">
        <f t="shared" ca="1" si="259"/>
        <v>6000.4391052288847</v>
      </c>
      <c r="AC1486" s="418">
        <f t="shared" ca="1" si="260"/>
        <v>762.2162259636151</v>
      </c>
    </row>
    <row r="1487" spans="19:29">
      <c r="S1487" s="418">
        <f t="shared" si="261"/>
        <v>14.829999999999728</v>
      </c>
      <c r="T1487" s="418">
        <f t="shared" si="254"/>
        <v>0.64088836166415541</v>
      </c>
      <c r="U1487" s="418">
        <f t="shared" ca="1" si="255"/>
        <v>1</v>
      </c>
      <c r="V1487" s="418">
        <f t="shared" ca="1" si="262"/>
        <v>69.272034162320693</v>
      </c>
      <c r="W1487" s="418">
        <f t="shared" ca="1" si="263"/>
        <v>1</v>
      </c>
      <c r="X1487" s="418">
        <f t="shared" ca="1" si="264"/>
        <v>19.941549209691452</v>
      </c>
      <c r="Y1487" s="418">
        <f t="shared" ca="1" si="256"/>
        <v>1</v>
      </c>
      <c r="Z1487" s="418">
        <f t="shared" ca="1" si="257"/>
        <v>2.5331100127711301</v>
      </c>
      <c r="AA1487" s="418">
        <f t="shared" ca="1" si="258"/>
        <v>20781.610248696208</v>
      </c>
      <c r="AB1487" s="418">
        <f t="shared" ca="1" si="259"/>
        <v>5982.4647629074352</v>
      </c>
      <c r="AC1487" s="418">
        <f t="shared" ca="1" si="260"/>
        <v>759.93300383133908</v>
      </c>
    </row>
    <row r="1488" spans="19:29">
      <c r="S1488" s="418">
        <f t="shared" si="261"/>
        <v>14.839999999999728</v>
      </c>
      <c r="T1488" s="418">
        <f t="shared" si="254"/>
        <v>0.64069612399274867</v>
      </c>
      <c r="U1488" s="418">
        <f t="shared" ca="1" si="255"/>
        <v>1</v>
      </c>
      <c r="V1488" s="418">
        <f t="shared" ca="1" si="262"/>
        <v>69.418452053257894</v>
      </c>
      <c r="W1488" s="418">
        <f t="shared" ca="1" si="263"/>
        <v>1</v>
      </c>
      <c r="X1488" s="418">
        <f t="shared" ca="1" si="264"/>
        <v>19.881814209364112</v>
      </c>
      <c r="Y1488" s="418">
        <f t="shared" ca="1" si="256"/>
        <v>1</v>
      </c>
      <c r="Z1488" s="418">
        <f t="shared" ca="1" si="257"/>
        <v>2.5255220703374235</v>
      </c>
      <c r="AA1488" s="418">
        <f t="shared" ca="1" si="258"/>
        <v>20825.535615977369</v>
      </c>
      <c r="AB1488" s="418">
        <f t="shared" ca="1" si="259"/>
        <v>5964.5442628092333</v>
      </c>
      <c r="AC1488" s="418">
        <f t="shared" ca="1" si="260"/>
        <v>757.65662110122707</v>
      </c>
    </row>
    <row r="1489" spans="19:29">
      <c r="S1489" s="418">
        <f t="shared" si="261"/>
        <v>14.849999999999728</v>
      </c>
      <c r="T1489" s="418">
        <f t="shared" si="254"/>
        <v>0.64050394398399346</v>
      </c>
      <c r="U1489" s="418">
        <f t="shared" ca="1" si="255"/>
        <v>1</v>
      </c>
      <c r="V1489" s="418">
        <f t="shared" ca="1" si="262"/>
        <v>69.564755918296242</v>
      </c>
      <c r="W1489" s="418">
        <f t="shared" ca="1" si="263"/>
        <v>1</v>
      </c>
      <c r="X1489" s="418">
        <f t="shared" ca="1" si="264"/>
        <v>19.822258145498861</v>
      </c>
      <c r="Y1489" s="418">
        <f t="shared" ca="1" si="256"/>
        <v>1</v>
      </c>
      <c r="Z1489" s="418">
        <f t="shared" ca="1" si="257"/>
        <v>2.5179568576193971</v>
      </c>
      <c r="AA1489" s="418">
        <f t="shared" ca="1" si="258"/>
        <v>20869.426775488871</v>
      </c>
      <c r="AB1489" s="418">
        <f t="shared" ca="1" si="259"/>
        <v>5946.677443649658</v>
      </c>
      <c r="AC1489" s="418">
        <f t="shared" ca="1" si="260"/>
        <v>755.3870572858192</v>
      </c>
    </row>
    <row r="1490" spans="19:29">
      <c r="S1490" s="418">
        <f t="shared" si="261"/>
        <v>14.859999999999728</v>
      </c>
      <c r="T1490" s="418">
        <f t="shared" si="254"/>
        <v>0.64031182162059375</v>
      </c>
      <c r="U1490" s="418">
        <f t="shared" ca="1" si="255"/>
        <v>1</v>
      </c>
      <c r="V1490" s="418">
        <f t="shared" ca="1" si="262"/>
        <v>69.710944061805549</v>
      </c>
      <c r="W1490" s="418">
        <f t="shared" ca="1" si="263"/>
        <v>1</v>
      </c>
      <c r="X1490" s="418">
        <f t="shared" ca="1" si="264"/>
        <v>19.762880482090718</v>
      </c>
      <c r="Y1490" s="418">
        <f t="shared" ca="1" si="256"/>
        <v>1</v>
      </c>
      <c r="Z1490" s="418">
        <f t="shared" ca="1" si="257"/>
        <v>2.5104143065300852</v>
      </c>
      <c r="AA1490" s="418">
        <f t="shared" ca="1" si="258"/>
        <v>20913.283218541663</v>
      </c>
      <c r="AB1490" s="418">
        <f t="shared" ca="1" si="259"/>
        <v>5928.8641446272159</v>
      </c>
      <c r="AC1490" s="418">
        <f t="shared" ca="1" si="260"/>
        <v>753.12429195902553</v>
      </c>
    </row>
    <row r="1491" spans="19:29">
      <c r="S1491" s="418">
        <f t="shared" si="261"/>
        <v>14.869999999999727</v>
      </c>
      <c r="T1491" s="418">
        <f t="shared" si="254"/>
        <v>0.64011975688525835</v>
      </c>
      <c r="U1491" s="418">
        <f t="shared" ca="1" si="255"/>
        <v>1</v>
      </c>
      <c r="V1491" s="418">
        <f t="shared" ca="1" si="262"/>
        <v>69.857014793698397</v>
      </c>
      <c r="W1491" s="418">
        <f t="shared" ca="1" si="263"/>
        <v>1</v>
      </c>
      <c r="X1491" s="418">
        <f t="shared" ca="1" si="264"/>
        <v>19.703680684740313</v>
      </c>
      <c r="Y1491" s="418">
        <f t="shared" ca="1" si="256"/>
        <v>1</v>
      </c>
      <c r="Z1491" s="418">
        <f t="shared" ca="1" si="257"/>
        <v>2.5028943491864775</v>
      </c>
      <c r="AA1491" s="418">
        <f t="shared" ca="1" si="258"/>
        <v>20957.10443810952</v>
      </c>
      <c r="AB1491" s="418">
        <f t="shared" ca="1" si="259"/>
        <v>5911.1042054220934</v>
      </c>
      <c r="AC1491" s="418">
        <f t="shared" ca="1" si="260"/>
        <v>750.8683047559432</v>
      </c>
    </row>
    <row r="1492" spans="19:29">
      <c r="S1492" s="418">
        <f t="shared" si="261"/>
        <v>14.879999999999727</v>
      </c>
      <c r="T1492" s="418">
        <f t="shared" si="254"/>
        <v>0.63992774976070155</v>
      </c>
      <c r="U1492" s="418">
        <f t="shared" ca="1" si="255"/>
        <v>1</v>
      </c>
      <c r="V1492" s="418">
        <f t="shared" ca="1" si="262"/>
        <v>70.002966429504937</v>
      </c>
      <c r="W1492" s="418">
        <f t="shared" ca="1" si="263"/>
        <v>1</v>
      </c>
      <c r="X1492" s="418">
        <f t="shared" ca="1" si="264"/>
        <v>19.64465822064907</v>
      </c>
      <c r="Y1492" s="418">
        <f t="shared" ca="1" si="256"/>
        <v>1</v>
      </c>
      <c r="Z1492" s="418">
        <f t="shared" ca="1" si="257"/>
        <v>2.4953969179089071</v>
      </c>
      <c r="AA1492" s="418">
        <f t="shared" ca="1" si="258"/>
        <v>21000.88992885148</v>
      </c>
      <c r="AB1492" s="418">
        <f t="shared" ca="1" si="259"/>
        <v>5893.3974661947213</v>
      </c>
      <c r="AC1492" s="418">
        <f t="shared" ca="1" si="260"/>
        <v>748.61907537267211</v>
      </c>
    </row>
    <row r="1493" spans="19:29">
      <c r="S1493" s="418">
        <f t="shared" si="261"/>
        <v>14.889999999999727</v>
      </c>
      <c r="T1493" s="418">
        <f t="shared" si="254"/>
        <v>0.6397358002296426</v>
      </c>
      <c r="U1493" s="418">
        <f t="shared" ca="1" si="255"/>
        <v>1</v>
      </c>
      <c r="V1493" s="418">
        <f t="shared" ca="1" si="262"/>
        <v>70.148797290447035</v>
      </c>
      <c r="W1493" s="418">
        <f t="shared" ca="1" si="263"/>
        <v>1</v>
      </c>
      <c r="X1493" s="418">
        <f t="shared" ca="1" si="264"/>
        <v>19.585812558614414</v>
      </c>
      <c r="Y1493" s="418">
        <f t="shared" ca="1" si="256"/>
        <v>1</v>
      </c>
      <c r="Z1493" s="418">
        <f t="shared" ca="1" si="257"/>
        <v>2.487921945220442</v>
      </c>
      <c r="AA1493" s="418">
        <f t="shared" ca="1" si="258"/>
        <v>21044.639187134111</v>
      </c>
      <c r="AB1493" s="418">
        <f t="shared" ca="1" si="259"/>
        <v>5875.7437675843239</v>
      </c>
      <c r="AC1493" s="418">
        <f t="shared" ca="1" si="260"/>
        <v>746.37658356613258</v>
      </c>
    </row>
    <row r="1494" spans="19:29">
      <c r="S1494" s="418">
        <f t="shared" si="261"/>
        <v>14.899999999999727</v>
      </c>
      <c r="T1494" s="418">
        <f t="shared" si="254"/>
        <v>0.63954390827480612</v>
      </c>
      <c r="U1494" s="418">
        <f t="shared" ca="1" si="255"/>
        <v>1</v>
      </c>
      <c r="V1494" s="418">
        <f t="shared" ca="1" si="262"/>
        <v>70.294505703511931</v>
      </c>
      <c r="W1494" s="418">
        <f t="shared" ca="1" si="263"/>
        <v>1</v>
      </c>
      <c r="X1494" s="418">
        <f t="shared" ca="1" si="264"/>
        <v>19.527143169024992</v>
      </c>
      <c r="Y1494" s="418">
        <f t="shared" ca="1" si="256"/>
        <v>1</v>
      </c>
      <c r="Z1494" s="418">
        <f t="shared" ca="1" si="257"/>
        <v>2.4804693638462769</v>
      </c>
      <c r="AA1494" s="418">
        <f t="shared" ca="1" si="258"/>
        <v>21088.351711053579</v>
      </c>
      <c r="AB1494" s="418">
        <f t="shared" ca="1" si="259"/>
        <v>5858.1429507074972</v>
      </c>
      <c r="AC1494" s="418">
        <f t="shared" ca="1" si="260"/>
        <v>744.14080915388308</v>
      </c>
    </row>
    <row r="1495" spans="19:29">
      <c r="S1495" s="418">
        <f t="shared" si="261"/>
        <v>14.909999999999727</v>
      </c>
      <c r="T1495" s="418">
        <f t="shared" si="254"/>
        <v>0.6393520738789219</v>
      </c>
      <c r="U1495" s="418">
        <f t="shared" ca="1" si="255"/>
        <v>1</v>
      </c>
      <c r="V1495" s="418">
        <f t="shared" ca="1" si="262"/>
        <v>70.440090001525277</v>
      </c>
      <c r="W1495" s="418">
        <f t="shared" ca="1" si="263"/>
        <v>1</v>
      </c>
      <c r="X1495" s="418">
        <f t="shared" ca="1" si="264"/>
        <v>19.468649523855898</v>
      </c>
      <c r="Y1495" s="418">
        <f t="shared" ca="1" si="256"/>
        <v>1</v>
      </c>
      <c r="Z1495" s="418">
        <f t="shared" ca="1" si="257"/>
        <v>2.4730391067131299</v>
      </c>
      <c r="AA1495" s="418">
        <f t="shared" ca="1" si="258"/>
        <v>21132.027000457583</v>
      </c>
      <c r="AB1495" s="418">
        <f t="shared" ca="1" si="259"/>
        <v>5840.5948571567696</v>
      </c>
      <c r="AC1495" s="418">
        <f t="shared" ca="1" si="260"/>
        <v>741.91173201393894</v>
      </c>
    </row>
    <row r="1496" spans="19:29">
      <c r="S1496" s="418">
        <f t="shared" si="261"/>
        <v>14.919999999999726</v>
      </c>
      <c r="T1496" s="418">
        <f t="shared" si="254"/>
        <v>0.63916029702472466</v>
      </c>
      <c r="U1496" s="418">
        <f t="shared" ca="1" si="255"/>
        <v>1</v>
      </c>
      <c r="V1496" s="418">
        <f t="shared" ca="1" si="262"/>
        <v>70.585548523223608</v>
      </c>
      <c r="W1496" s="418">
        <f t="shared" ca="1" si="263"/>
        <v>1</v>
      </c>
      <c r="X1496" s="418">
        <f t="shared" ca="1" si="264"/>
        <v>19.410331096663931</v>
      </c>
      <c r="Y1496" s="418">
        <f t="shared" ca="1" si="256"/>
        <v>1</v>
      </c>
      <c r="Z1496" s="418">
        <f t="shared" ca="1" si="257"/>
        <v>2.4656311069486363</v>
      </c>
      <c r="AA1496" s="418">
        <f t="shared" ca="1" si="258"/>
        <v>21175.664556967084</v>
      </c>
      <c r="AB1496" s="418">
        <f t="shared" ca="1" si="259"/>
        <v>5823.0993289991793</v>
      </c>
      <c r="AC1496" s="418">
        <f t="shared" ca="1" si="260"/>
        <v>739.68933208459089</v>
      </c>
    </row>
    <row r="1497" spans="19:29">
      <c r="S1497" s="418">
        <f t="shared" si="261"/>
        <v>14.929999999999726</v>
      </c>
      <c r="T1497" s="418">
        <f t="shared" si="254"/>
        <v>0.63896857769495463</v>
      </c>
      <c r="U1497" s="418">
        <f t="shared" ca="1" si="255"/>
        <v>1</v>
      </c>
      <c r="V1497" s="418">
        <f t="shared" ca="1" si="262"/>
        <v>70.730879613326209</v>
      </c>
      <c r="W1497" s="418">
        <f t="shared" ca="1" si="263"/>
        <v>1</v>
      </c>
      <c r="X1497" s="418">
        <f t="shared" ca="1" si="264"/>
        <v>19.352187362582857</v>
      </c>
      <c r="Y1497" s="418">
        <f t="shared" ca="1" si="256"/>
        <v>1</v>
      </c>
      <c r="Z1497" s="418">
        <f t="shared" ca="1" si="257"/>
        <v>2.4582452978807483</v>
      </c>
      <c r="AA1497" s="418">
        <f t="shared" ca="1" si="258"/>
        <v>21219.263883997864</v>
      </c>
      <c r="AB1497" s="418">
        <f t="shared" ca="1" si="259"/>
        <v>5805.6562087748571</v>
      </c>
      <c r="AC1497" s="418">
        <f t="shared" ca="1" si="260"/>
        <v>737.47358936422449</v>
      </c>
    </row>
    <row r="1498" spans="19:29">
      <c r="S1498" s="418">
        <f t="shared" si="261"/>
        <v>14.939999999999726</v>
      </c>
      <c r="T1498" s="418">
        <f t="shared" si="254"/>
        <v>0.63877691587235697</v>
      </c>
      <c r="U1498" s="418">
        <f t="shared" ca="1" si="255"/>
        <v>1</v>
      </c>
      <c r="V1498" s="418">
        <f t="shared" ca="1" si="262"/>
        <v>70.876081622606392</v>
      </c>
      <c r="W1498" s="418">
        <f t="shared" ca="1" si="263"/>
        <v>1</v>
      </c>
      <c r="X1498" s="418">
        <f t="shared" ca="1" si="264"/>
        <v>19.294217798318673</v>
      </c>
      <c r="Y1498" s="418">
        <f t="shared" ca="1" si="256"/>
        <v>1</v>
      </c>
      <c r="Z1498" s="418">
        <f t="shared" ca="1" si="257"/>
        <v>2.4508816130371343</v>
      </c>
      <c r="AA1498" s="418">
        <f t="shared" ca="1" si="258"/>
        <v>21262.824486781919</v>
      </c>
      <c r="AB1498" s="418">
        <f t="shared" ca="1" si="259"/>
        <v>5788.2653394956023</v>
      </c>
      <c r="AC1498" s="418">
        <f t="shared" ca="1" si="260"/>
        <v>735.26448391114025</v>
      </c>
    </row>
    <row r="1499" spans="19:29">
      <c r="S1499" s="418">
        <f t="shared" si="261"/>
        <v>14.949999999999726</v>
      </c>
      <c r="T1499" s="418">
        <f t="shared" si="254"/>
        <v>0.63858531153968223</v>
      </c>
      <c r="U1499" s="418">
        <f t="shared" ca="1" si="255"/>
        <v>1</v>
      </c>
      <c r="V1499" s="418">
        <f t="shared" ca="1" si="262"/>
        <v>71.021152907962161</v>
      </c>
      <c r="W1499" s="418">
        <f t="shared" ca="1" si="263"/>
        <v>1</v>
      </c>
      <c r="X1499" s="418">
        <f t="shared" ca="1" si="264"/>
        <v>19.23642188214491</v>
      </c>
      <c r="Y1499" s="418">
        <f t="shared" ca="1" si="256"/>
        <v>1</v>
      </c>
      <c r="Z1499" s="418">
        <f t="shared" ca="1" si="257"/>
        <v>2.443539986144581</v>
      </c>
      <c r="AA1499" s="418">
        <f t="shared" ca="1" si="258"/>
        <v>21306.345872388647</v>
      </c>
      <c r="AB1499" s="418">
        <f t="shared" ca="1" si="259"/>
        <v>5770.9265646434733</v>
      </c>
      <c r="AC1499" s="418">
        <f t="shared" ca="1" si="260"/>
        <v>733.06199584337435</v>
      </c>
    </row>
    <row r="1500" spans="19:29">
      <c r="S1500" s="418">
        <f t="shared" si="261"/>
        <v>14.959999999999726</v>
      </c>
      <c r="T1500" s="418">
        <f t="shared" si="254"/>
        <v>0.63839376467968589</v>
      </c>
      <c r="U1500" s="418">
        <f t="shared" ca="1" si="255"/>
        <v>1</v>
      </c>
      <c r="V1500" s="418">
        <f t="shared" ca="1" si="262"/>
        <v>71.166091832486302</v>
      </c>
      <c r="W1500" s="418">
        <f t="shared" ca="1" si="263"/>
        <v>1</v>
      </c>
      <c r="X1500" s="418">
        <f t="shared" ca="1" si="264"/>
        <v>19.178799093897929</v>
      </c>
      <c r="Y1500" s="418">
        <f t="shared" ca="1" si="256"/>
        <v>1</v>
      </c>
      <c r="Z1500" s="418">
        <f t="shared" ca="1" si="257"/>
        <v>2.4362203511283971</v>
      </c>
      <c r="AA1500" s="418">
        <f t="shared" ca="1" si="258"/>
        <v>21349.827549745889</v>
      </c>
      <c r="AB1500" s="418">
        <f t="shared" ca="1" si="259"/>
        <v>5753.6397281693789</v>
      </c>
      <c r="AC1500" s="418">
        <f t="shared" ca="1" si="260"/>
        <v>730.86610533851911</v>
      </c>
    </row>
    <row r="1501" spans="19:29">
      <c r="S1501" s="418">
        <f t="shared" si="261"/>
        <v>14.969999999999725</v>
      </c>
      <c r="T1501" s="418">
        <f t="shared" si="254"/>
        <v>0.63820227527512885</v>
      </c>
      <c r="U1501" s="418">
        <f t="shared" ca="1" si="255"/>
        <v>1</v>
      </c>
      <c r="V1501" s="418">
        <f t="shared" ca="1" si="262"/>
        <v>71.310896765535816</v>
      </c>
      <c r="W1501" s="418">
        <f t="shared" ca="1" si="263"/>
        <v>1</v>
      </c>
      <c r="X1501" s="418">
        <f t="shared" ca="1" si="264"/>
        <v>19.121348914972252</v>
      </c>
      <c r="Y1501" s="418">
        <f t="shared" ca="1" si="256"/>
        <v>1</v>
      </c>
      <c r="Z1501" s="418">
        <f t="shared" ca="1" si="257"/>
        <v>2.428922642111818</v>
      </c>
      <c r="AA1501" s="418">
        <f t="shared" ca="1" si="258"/>
        <v>21393.269029660743</v>
      </c>
      <c r="AB1501" s="418">
        <f t="shared" ca="1" si="259"/>
        <v>5736.4046744916759</v>
      </c>
      <c r="AC1501" s="418">
        <f t="shared" ca="1" si="260"/>
        <v>728.67679263354535</v>
      </c>
    </row>
    <row r="1502" spans="19:29">
      <c r="S1502" s="418">
        <f t="shared" si="261"/>
        <v>14.979999999999725</v>
      </c>
      <c r="T1502" s="418">
        <f t="shared" si="254"/>
        <v>0.638010843308777</v>
      </c>
      <c r="U1502" s="418">
        <f t="shared" ca="1" si="255"/>
        <v>1</v>
      </c>
      <c r="V1502" s="418">
        <f t="shared" ca="1" si="262"/>
        <v>71.455566082800786</v>
      </c>
      <c r="W1502" s="418">
        <f t="shared" ca="1" si="263"/>
        <v>1</v>
      </c>
      <c r="X1502" s="418">
        <f t="shared" ca="1" si="264"/>
        <v>19.064070828315877</v>
      </c>
      <c r="Y1502" s="418">
        <f t="shared" ca="1" si="256"/>
        <v>1</v>
      </c>
      <c r="Z1502" s="418">
        <f t="shared" ca="1" si="257"/>
        <v>2.4216467934154129</v>
      </c>
      <c r="AA1502" s="418">
        <f t="shared" ca="1" si="258"/>
        <v>21436.669824840235</v>
      </c>
      <c r="AB1502" s="418">
        <f t="shared" ca="1" si="259"/>
        <v>5719.2212484947631</v>
      </c>
      <c r="AC1502" s="418">
        <f t="shared" ca="1" si="260"/>
        <v>726.49403802462382</v>
      </c>
    </row>
    <row r="1503" spans="19:29">
      <c r="S1503" s="418">
        <f t="shared" si="261"/>
        <v>14.989999999999725</v>
      </c>
      <c r="T1503" s="418">
        <f t="shared" si="254"/>
        <v>0.63781946876340145</v>
      </c>
      <c r="U1503" s="418">
        <f t="shared" ca="1" si="255"/>
        <v>1</v>
      </c>
      <c r="V1503" s="418">
        <f t="shared" ca="1" si="262"/>
        <v>71.600098166372561</v>
      </c>
      <c r="W1503" s="418">
        <f t="shared" ca="1" si="263"/>
        <v>1</v>
      </c>
      <c r="X1503" s="418">
        <f t="shared" ca="1" si="264"/>
        <v>19.006964318425641</v>
      </c>
      <c r="Y1503" s="418">
        <f t="shared" ca="1" si="256"/>
        <v>1</v>
      </c>
      <c r="Z1503" s="418">
        <f t="shared" ca="1" si="257"/>
        <v>2.4143927395564946</v>
      </c>
      <c r="AA1503" s="418">
        <f t="shared" ca="1" si="258"/>
        <v>21480.02944991177</v>
      </c>
      <c r="AB1503" s="418">
        <f t="shared" ca="1" si="259"/>
        <v>5702.0892955276922</v>
      </c>
      <c r="AC1503" s="418">
        <f t="shared" ca="1" si="260"/>
        <v>724.31782186694841</v>
      </c>
    </row>
    <row r="1504" spans="19:29">
      <c r="S1504" s="418">
        <f t="shared" si="261"/>
        <v>14.999999999999725</v>
      </c>
      <c r="T1504" s="418">
        <f t="shared" si="254"/>
        <v>0.63762815162177855</v>
      </c>
      <c r="U1504" s="418">
        <f t="shared" ca="1" si="255"/>
        <v>1</v>
      </c>
      <c r="V1504" s="418">
        <f t="shared" ca="1" si="262"/>
        <v>71.744491404811328</v>
      </c>
      <c r="W1504" s="418">
        <f t="shared" ca="1" si="263"/>
        <v>1</v>
      </c>
      <c r="X1504" s="418">
        <f t="shared" ca="1" si="264"/>
        <v>18.950028871342568</v>
      </c>
      <c r="Y1504" s="418">
        <f t="shared" ca="1" si="256"/>
        <v>1</v>
      </c>
      <c r="Z1504" s="418">
        <f t="shared" ca="1" si="257"/>
        <v>2.4071604152485295</v>
      </c>
      <c r="AA1504" s="418">
        <f t="shared" ca="1" si="258"/>
        <v>21523.347421443399</v>
      </c>
      <c r="AB1504" s="418">
        <f t="shared" ca="1" si="259"/>
        <v>5685.0086614027705</v>
      </c>
      <c r="AC1504" s="418">
        <f t="shared" ca="1" si="260"/>
        <v>722.14812457455889</v>
      </c>
    </row>
    <row r="1505" spans="19:29">
      <c r="S1505" s="418">
        <f t="shared" si="261"/>
        <v>15.009999999999724</v>
      </c>
      <c r="T1505" s="418">
        <f t="shared" si="254"/>
        <v>0.63743689186668973</v>
      </c>
      <c r="U1505" s="418">
        <f t="shared" ca="1" si="255"/>
        <v>1</v>
      </c>
      <c r="V1505" s="418">
        <f t="shared" ca="1" si="262"/>
        <v>71.888744193213086</v>
      </c>
      <c r="W1505" s="418">
        <f t="shared" ca="1" si="263"/>
        <v>1</v>
      </c>
      <c r="X1505" s="418">
        <f t="shared" ca="1" si="264"/>
        <v>18.893263974647251</v>
      </c>
      <c r="Y1505" s="418">
        <f t="shared" ca="1" si="256"/>
        <v>1</v>
      </c>
      <c r="Z1505" s="418">
        <f t="shared" ca="1" si="257"/>
        <v>2.39994975540055</v>
      </c>
      <c r="AA1505" s="418">
        <f t="shared" ca="1" si="258"/>
        <v>21566.623257963925</v>
      </c>
      <c r="AB1505" s="418">
        <f t="shared" ca="1" si="259"/>
        <v>5667.9791923941757</v>
      </c>
      <c r="AC1505" s="418">
        <f t="shared" ca="1" si="260"/>
        <v>719.98492662016497</v>
      </c>
    </row>
    <row r="1506" spans="19:29">
      <c r="S1506" s="418">
        <f t="shared" si="261"/>
        <v>15.019999999999724</v>
      </c>
      <c r="T1506" s="418">
        <f t="shared" si="254"/>
        <v>0.63724568948092164</v>
      </c>
      <c r="U1506" s="418">
        <f t="shared" ca="1" si="255"/>
        <v>1</v>
      </c>
      <c r="V1506" s="418">
        <f t="shared" ca="1" si="262"/>
        <v>72.032854933275928</v>
      </c>
      <c r="W1506" s="418">
        <f t="shared" ca="1" si="263"/>
        <v>1</v>
      </c>
      <c r="X1506" s="418">
        <f t="shared" ca="1" si="264"/>
        <v>18.836669117455234</v>
      </c>
      <c r="Y1506" s="418">
        <f t="shared" ca="1" si="256"/>
        <v>1</v>
      </c>
      <c r="Z1506" s="418">
        <f t="shared" ca="1" si="257"/>
        <v>2.3927606951165687</v>
      </c>
      <c r="AA1506" s="418">
        <f t="shared" ca="1" si="258"/>
        <v>21609.85647998278</v>
      </c>
      <c r="AB1506" s="418">
        <f t="shared" ca="1" si="259"/>
        <v>5651.0007352365701</v>
      </c>
      <c r="AC1506" s="418">
        <f t="shared" ca="1" si="260"/>
        <v>717.8282085349706</v>
      </c>
    </row>
    <row r="1507" spans="19:29">
      <c r="S1507" s="418">
        <f t="shared" si="261"/>
        <v>15.029999999999724</v>
      </c>
      <c r="T1507" s="418">
        <f t="shared" si="254"/>
        <v>0.63705454444726595</v>
      </c>
      <c r="U1507" s="418">
        <f t="shared" ca="1" si="255"/>
        <v>1</v>
      </c>
      <c r="V1507" s="418">
        <f t="shared" ca="1" si="262"/>
        <v>72.17682203336571</v>
      </c>
      <c r="W1507" s="418">
        <f t="shared" ca="1" si="263"/>
        <v>1</v>
      </c>
      <c r="X1507" s="418">
        <f t="shared" ca="1" si="264"/>
        <v>18.78024379041242</v>
      </c>
      <c r="Y1507" s="418">
        <f t="shared" ca="1" si="256"/>
        <v>1</v>
      </c>
      <c r="Z1507" s="418">
        <f t="shared" ca="1" si="257"/>
        <v>2.3855931696949946</v>
      </c>
      <c r="AA1507" s="418">
        <f t="shared" ca="1" si="258"/>
        <v>21653.046610009715</v>
      </c>
      <c r="AB1507" s="418">
        <f t="shared" ca="1" si="259"/>
        <v>5634.0731371237262</v>
      </c>
      <c r="AC1507" s="418">
        <f t="shared" ca="1" si="260"/>
        <v>715.67795090849836</v>
      </c>
    </row>
    <row r="1508" spans="19:29">
      <c r="S1508" s="418">
        <f t="shared" si="261"/>
        <v>15.039999999999724</v>
      </c>
      <c r="T1508" s="418">
        <f t="shared" si="254"/>
        <v>0.63686345674851974</v>
      </c>
      <c r="U1508" s="418">
        <f t="shared" ca="1" si="255"/>
        <v>1</v>
      </c>
      <c r="V1508" s="418">
        <f t="shared" ca="1" si="262"/>
        <v>72.320643908581033</v>
      </c>
      <c r="W1508" s="418">
        <f t="shared" ca="1" si="263"/>
        <v>1</v>
      </c>
      <c r="X1508" s="418">
        <f t="shared" ca="1" si="264"/>
        <v>18.72398748569049</v>
      </c>
      <c r="Y1508" s="418">
        <f t="shared" ca="1" si="256"/>
        <v>1</v>
      </c>
      <c r="Z1508" s="418">
        <f t="shared" ca="1" si="257"/>
        <v>2.3784471146280506</v>
      </c>
      <c r="AA1508" s="418">
        <f t="shared" ca="1" si="258"/>
        <v>21696.193172574309</v>
      </c>
      <c r="AB1508" s="418">
        <f t="shared" ca="1" si="259"/>
        <v>5617.1962457071468</v>
      </c>
      <c r="AC1508" s="418">
        <f t="shared" ca="1" si="260"/>
        <v>713.53413438841517</v>
      </c>
    </row>
    <row r="1509" spans="19:29">
      <c r="S1509" s="418">
        <f t="shared" si="261"/>
        <v>15.049999999999724</v>
      </c>
      <c r="T1509" s="418">
        <f t="shared" si="254"/>
        <v>0.63667242636748511</v>
      </c>
      <c r="U1509" s="418">
        <f t="shared" ca="1" si="255"/>
        <v>1</v>
      </c>
      <c r="V1509" s="418">
        <f t="shared" ca="1" si="262"/>
        <v>72.464318980817609</v>
      </c>
      <c r="W1509" s="418">
        <f t="shared" ca="1" si="263"/>
        <v>1</v>
      </c>
      <c r="X1509" s="418">
        <f t="shared" ca="1" si="264"/>
        <v>18.667899696982317</v>
      </c>
      <c r="Y1509" s="418">
        <f t="shared" ca="1" si="256"/>
        <v>1</v>
      </c>
      <c r="Z1509" s="418">
        <f t="shared" ca="1" si="257"/>
        <v>2.3713224656011929</v>
      </c>
      <c r="AA1509" s="418">
        <f t="shared" ca="1" si="258"/>
        <v>21739.295694245284</v>
      </c>
      <c r="AB1509" s="418">
        <f t="shared" ca="1" si="259"/>
        <v>5600.3699090946957</v>
      </c>
      <c r="AC1509" s="418">
        <f t="shared" ca="1" si="260"/>
        <v>711.39673968035788</v>
      </c>
    </row>
    <row r="1510" spans="19:29">
      <c r="S1510" s="418">
        <f t="shared" si="261"/>
        <v>15.059999999999723</v>
      </c>
      <c r="T1510" s="418">
        <f t="shared" si="254"/>
        <v>0.63648145328696926</v>
      </c>
      <c r="U1510" s="418">
        <f t="shared" ca="1" si="255"/>
        <v>1</v>
      </c>
      <c r="V1510" s="418">
        <f t="shared" ca="1" si="262"/>
        <v>72.607845678831964</v>
      </c>
      <c r="W1510" s="418">
        <f t="shared" ca="1" si="263"/>
        <v>1</v>
      </c>
      <c r="X1510" s="418">
        <f t="shared" ca="1" si="264"/>
        <v>18.611979919497426</v>
      </c>
      <c r="Y1510" s="418">
        <f t="shared" ca="1" si="256"/>
        <v>1</v>
      </c>
      <c r="Z1510" s="418">
        <f t="shared" ca="1" si="257"/>
        <v>2.3642191584925318</v>
      </c>
      <c r="AA1510" s="418">
        <f t="shared" ca="1" si="258"/>
        <v>21782.353703649591</v>
      </c>
      <c r="AB1510" s="418">
        <f t="shared" ca="1" si="259"/>
        <v>5583.5939758492277</v>
      </c>
      <c r="AC1510" s="418">
        <f t="shared" ca="1" si="260"/>
        <v>709.26574754775959</v>
      </c>
    </row>
    <row r="1511" spans="19:29">
      <c r="S1511" s="418">
        <f t="shared" si="261"/>
        <v>15.069999999999723</v>
      </c>
      <c r="T1511" s="418">
        <f t="shared" si="254"/>
        <v>0.63629053748978459</v>
      </c>
      <c r="U1511" s="418">
        <f t="shared" ca="1" si="255"/>
        <v>1</v>
      </c>
      <c r="V1511" s="418">
        <f t="shared" ca="1" si="262"/>
        <v>72.75122243830441</v>
      </c>
      <c r="W1511" s="418">
        <f t="shared" ca="1" si="263"/>
        <v>1</v>
      </c>
      <c r="X1511" s="418">
        <f t="shared" ca="1" si="264"/>
        <v>18.556227649957439</v>
      </c>
      <c r="Y1511" s="418">
        <f t="shared" ca="1" si="256"/>
        <v>1</v>
      </c>
      <c r="Z1511" s="418">
        <f t="shared" ca="1" si="257"/>
        <v>2.3571371293722558</v>
      </c>
      <c r="AA1511" s="418">
        <f t="shared" ca="1" si="258"/>
        <v>21825.366731491322</v>
      </c>
      <c r="AB1511" s="418">
        <f t="shared" ca="1" si="259"/>
        <v>5566.8682949872318</v>
      </c>
      <c r="AC1511" s="418">
        <f t="shared" ca="1" si="260"/>
        <v>707.1411388116768</v>
      </c>
    </row>
    <row r="1512" spans="19:29">
      <c r="S1512" s="418">
        <f t="shared" si="261"/>
        <v>15.079999999999723</v>
      </c>
      <c r="T1512" s="418">
        <f t="shared" si="254"/>
        <v>0.63609967895874875</v>
      </c>
      <c r="U1512" s="418">
        <f t="shared" ca="1" si="255"/>
        <v>1</v>
      </c>
      <c r="V1512" s="418">
        <f t="shared" ca="1" si="262"/>
        <v>72.894447701901441</v>
      </c>
      <c r="W1512" s="418">
        <f t="shared" ca="1" si="263"/>
        <v>1</v>
      </c>
      <c r="X1512" s="418">
        <f t="shared" ca="1" si="264"/>
        <v>18.500642386591558</v>
      </c>
      <c r="Y1512" s="418">
        <f t="shared" ca="1" si="256"/>
        <v>1</v>
      </c>
      <c r="Z1512" s="418">
        <f t="shared" ca="1" si="257"/>
        <v>2.3500763145020547</v>
      </c>
      <c r="AA1512" s="418">
        <f t="shared" ca="1" si="258"/>
        <v>21868.334310570433</v>
      </c>
      <c r="AB1512" s="418">
        <f t="shared" ca="1" si="259"/>
        <v>5550.1927159774677</v>
      </c>
      <c r="AC1512" s="418">
        <f t="shared" ca="1" si="260"/>
        <v>705.02289435061641</v>
      </c>
    </row>
    <row r="1513" spans="19:29">
      <c r="S1513" s="418">
        <f t="shared" si="261"/>
        <v>15.089999999999723</v>
      </c>
      <c r="T1513" s="418">
        <f t="shared" si="254"/>
        <v>0.63590887767668447</v>
      </c>
      <c r="U1513" s="418">
        <f t="shared" ca="1" si="255"/>
        <v>1</v>
      </c>
      <c r="V1513" s="418">
        <f t="shared" ca="1" si="262"/>
        <v>73.037519919337399</v>
      </c>
      <c r="W1513" s="418">
        <f t="shared" ca="1" si="263"/>
        <v>1</v>
      </c>
      <c r="X1513" s="418">
        <f t="shared" ca="1" si="264"/>
        <v>18.445223629132034</v>
      </c>
      <c r="Y1513" s="418">
        <f t="shared" ca="1" si="256"/>
        <v>1</v>
      </c>
      <c r="Z1513" s="418">
        <f t="shared" ca="1" si="257"/>
        <v>2.3430366503345472</v>
      </c>
      <c r="AA1513" s="418">
        <f t="shared" ca="1" si="258"/>
        <v>21911.255975801221</v>
      </c>
      <c r="AB1513" s="418">
        <f t="shared" ca="1" si="259"/>
        <v>5533.56708873961</v>
      </c>
      <c r="AC1513" s="418">
        <f t="shared" ca="1" si="260"/>
        <v>702.91099510036418</v>
      </c>
    </row>
    <row r="1514" spans="19:29">
      <c r="S1514" s="418">
        <f t="shared" si="261"/>
        <v>15.099999999999723</v>
      </c>
      <c r="T1514" s="418">
        <f t="shared" si="254"/>
        <v>0.6357181336264196</v>
      </c>
      <c r="U1514" s="418">
        <f t="shared" ca="1" si="255"/>
        <v>1</v>
      </c>
      <c r="V1514" s="418">
        <f t="shared" ca="1" si="262"/>
        <v>73.180437547435432</v>
      </c>
      <c r="W1514" s="418">
        <f t="shared" ca="1" si="263"/>
        <v>1</v>
      </c>
      <c r="X1514" s="418">
        <f t="shared" ca="1" si="264"/>
        <v>18.389970878809677</v>
      </c>
      <c r="Y1514" s="418">
        <f t="shared" ca="1" si="256"/>
        <v>1</v>
      </c>
      <c r="Z1514" s="418">
        <f t="shared" ca="1" si="257"/>
        <v>2.3360180735127081</v>
      </c>
      <c r="AA1514" s="418">
        <f t="shared" ca="1" si="258"/>
        <v>21954.131264230629</v>
      </c>
      <c r="AB1514" s="418">
        <f t="shared" ca="1" si="259"/>
        <v>5516.9912636429035</v>
      </c>
      <c r="AC1514" s="418">
        <f t="shared" ca="1" si="260"/>
        <v>700.80542205381244</v>
      </c>
    </row>
    <row r="1515" spans="19:29">
      <c r="S1515" s="418">
        <f t="shared" si="261"/>
        <v>15.109999999999722</v>
      </c>
      <c r="T1515" s="418">
        <f t="shared" si="254"/>
        <v>0.63552744679078721</v>
      </c>
      <c r="U1515" s="418">
        <f t="shared" ca="1" si="255"/>
        <v>1</v>
      </c>
      <c r="V1515" s="418">
        <f t="shared" ca="1" si="262"/>
        <v>73.323199050187853</v>
      </c>
      <c r="W1515" s="418">
        <f t="shared" ca="1" si="263"/>
        <v>1</v>
      </c>
      <c r="X1515" s="418">
        <f t="shared" ca="1" si="264"/>
        <v>18.334883638349364</v>
      </c>
      <c r="Y1515" s="418">
        <f t="shared" ca="1" si="256"/>
        <v>1</v>
      </c>
      <c r="Z1515" s="418">
        <f t="shared" ca="1" si="257"/>
        <v>2.3290205208692987</v>
      </c>
      <c r="AA1515" s="418">
        <f t="shared" ca="1" si="258"/>
        <v>21996.959715056357</v>
      </c>
      <c r="AB1515" s="418">
        <f t="shared" ca="1" si="259"/>
        <v>5500.4650915048096</v>
      </c>
      <c r="AC1515" s="418">
        <f t="shared" ca="1" si="260"/>
        <v>698.70615626078961</v>
      </c>
    </row>
    <row r="1516" spans="19:29">
      <c r="S1516" s="418">
        <f t="shared" si="261"/>
        <v>15.119999999999722</v>
      </c>
      <c r="T1516" s="418">
        <f t="shared" si="254"/>
        <v>0.63533681715262535</v>
      </c>
      <c r="U1516" s="418">
        <f t="shared" ca="1" si="255"/>
        <v>1</v>
      </c>
      <c r="V1516" s="418">
        <f t="shared" ca="1" si="262"/>
        <v>73.465802898815724</v>
      </c>
      <c r="W1516" s="418">
        <f t="shared" ca="1" si="263"/>
        <v>1</v>
      </c>
      <c r="X1516" s="418">
        <f t="shared" ca="1" si="264"/>
        <v>18.279961411965555</v>
      </c>
      <c r="Y1516" s="418">
        <f t="shared" ca="1" si="256"/>
        <v>1</v>
      </c>
      <c r="Z1516" s="418">
        <f t="shared" ca="1" si="257"/>
        <v>2.322043929426298</v>
      </c>
      <c r="AA1516" s="418">
        <f t="shared" ca="1" si="258"/>
        <v>22039.740869644716</v>
      </c>
      <c r="AB1516" s="418">
        <f t="shared" ca="1" si="259"/>
        <v>5483.9884235896661</v>
      </c>
      <c r="AC1516" s="418">
        <f t="shared" ca="1" si="260"/>
        <v>696.61317882788944</v>
      </c>
    </row>
    <row r="1517" spans="19:29">
      <c r="S1517" s="418">
        <f t="shared" si="261"/>
        <v>15.129999999999722</v>
      </c>
      <c r="T1517" s="418">
        <f t="shared" si="254"/>
        <v>0.63514624469477754</v>
      </c>
      <c r="U1517" s="418">
        <f t="shared" ca="1" si="255"/>
        <v>1</v>
      </c>
      <c r="V1517" s="418">
        <f t="shared" ca="1" si="262"/>
        <v>73.608247571827818</v>
      </c>
      <c r="W1517" s="418">
        <f t="shared" ca="1" si="263"/>
        <v>1</v>
      </c>
      <c r="X1517" s="418">
        <f t="shared" ca="1" si="264"/>
        <v>18.225203705357846</v>
      </c>
      <c r="Y1517" s="418">
        <f t="shared" ca="1" si="256"/>
        <v>1</v>
      </c>
      <c r="Z1517" s="418">
        <f t="shared" ca="1" si="257"/>
        <v>2.3150882363943359</v>
      </c>
      <c r="AA1517" s="418">
        <f t="shared" ca="1" si="258"/>
        <v>22082.474271548344</v>
      </c>
      <c r="AB1517" s="418">
        <f t="shared" ca="1" si="259"/>
        <v>5467.5611116073533</v>
      </c>
      <c r="AC1517" s="418">
        <f t="shared" ca="1" si="260"/>
        <v>694.52647091830079</v>
      </c>
    </row>
    <row r="1518" spans="19:29">
      <c r="S1518" s="418">
        <f t="shared" si="261"/>
        <v>15.139999999999722</v>
      </c>
      <c r="T1518" s="418">
        <f t="shared" si="254"/>
        <v>0.63495572940009226</v>
      </c>
      <c r="U1518" s="418">
        <f t="shared" ca="1" si="255"/>
        <v>1</v>
      </c>
      <c r="V1518" s="418">
        <f t="shared" ca="1" si="262"/>
        <v>73.750531555078808</v>
      </c>
      <c r="W1518" s="418">
        <f t="shared" ca="1" si="263"/>
        <v>1</v>
      </c>
      <c r="X1518" s="418">
        <f t="shared" ca="1" si="264"/>
        <v>18.170610025706502</v>
      </c>
      <c r="Y1518" s="418">
        <f t="shared" ca="1" si="256"/>
        <v>1</v>
      </c>
      <c r="Z1518" s="418">
        <f t="shared" ca="1" si="257"/>
        <v>2.3081533791721283</v>
      </c>
      <c r="AA1518" s="418">
        <f t="shared" ca="1" si="258"/>
        <v>22125.159466523641</v>
      </c>
      <c r="AB1518" s="418">
        <f t="shared" ca="1" si="259"/>
        <v>5451.1830077119503</v>
      </c>
      <c r="AC1518" s="418">
        <f t="shared" ca="1" si="260"/>
        <v>692.44601375163847</v>
      </c>
    </row>
    <row r="1519" spans="19:29">
      <c r="S1519" s="418">
        <f t="shared" si="261"/>
        <v>15.149999999999721</v>
      </c>
      <c r="T1519" s="418">
        <f t="shared" si="254"/>
        <v>0.6347652712514229</v>
      </c>
      <c r="U1519" s="418">
        <f t="shared" ca="1" si="255"/>
        <v>1</v>
      </c>
      <c r="V1519" s="418">
        <f t="shared" ca="1" si="262"/>
        <v>73.892653341826843</v>
      </c>
      <c r="W1519" s="418">
        <f t="shared" ca="1" si="263"/>
        <v>1</v>
      </c>
      <c r="X1519" s="418">
        <f t="shared" ca="1" si="264"/>
        <v>18.116179881668042</v>
      </c>
      <c r="Y1519" s="418">
        <f t="shared" ca="1" si="256"/>
        <v>1</v>
      </c>
      <c r="Z1519" s="418">
        <f t="shared" ca="1" si="257"/>
        <v>2.3012392953459133</v>
      </c>
      <c r="AA1519" s="418">
        <f t="shared" ca="1" si="258"/>
        <v>22167.796002548053</v>
      </c>
      <c r="AB1519" s="418">
        <f t="shared" ca="1" si="259"/>
        <v>5434.853964500413</v>
      </c>
      <c r="AC1519" s="418">
        <f t="shared" ca="1" si="260"/>
        <v>690.37178860377401</v>
      </c>
    </row>
    <row r="1520" spans="19:29">
      <c r="S1520" s="418">
        <f t="shared" si="261"/>
        <v>15.159999999999721</v>
      </c>
      <c r="T1520" s="418">
        <f t="shared" si="254"/>
        <v>0.63457487023162851</v>
      </c>
      <c r="U1520" s="418">
        <f t="shared" ca="1" si="255"/>
        <v>1</v>
      </c>
      <c r="V1520" s="418">
        <f t="shared" ca="1" si="262"/>
        <v>74.034611432790342</v>
      </c>
      <c r="W1520" s="418">
        <f t="shared" ca="1" si="263"/>
        <v>1</v>
      </c>
      <c r="X1520" s="418">
        <f t="shared" ca="1" si="264"/>
        <v>18.061912783370801</v>
      </c>
      <c r="Y1520" s="418">
        <f t="shared" ca="1" si="256"/>
        <v>1</v>
      </c>
      <c r="Z1520" s="418">
        <f t="shared" ca="1" si="257"/>
        <v>2.29434592268889</v>
      </c>
      <c r="AA1520" s="418">
        <f t="shared" ca="1" si="258"/>
        <v>22210.383429837104</v>
      </c>
      <c r="AB1520" s="418">
        <f t="shared" ca="1" si="259"/>
        <v>5418.5738350112406</v>
      </c>
      <c r="AC1520" s="418">
        <f t="shared" ca="1" si="260"/>
        <v>688.30377680666697</v>
      </c>
    </row>
    <row r="1521" spans="19:29">
      <c r="S1521" s="418">
        <f t="shared" si="261"/>
        <v>15.169999999999721</v>
      </c>
      <c r="T1521" s="418">
        <f t="shared" si="254"/>
        <v>0.63438452632357278</v>
      </c>
      <c r="U1521" s="418">
        <f t="shared" ca="1" si="255"/>
        <v>1</v>
      </c>
      <c r="V1521" s="418">
        <f t="shared" ca="1" si="262"/>
        <v>74.176404336204115</v>
      </c>
      <c r="W1521" s="418">
        <f t="shared" ca="1" si="263"/>
        <v>1</v>
      </c>
      <c r="X1521" s="418">
        <f t="shared" ca="1" si="264"/>
        <v>18.00780824241053</v>
      </c>
      <c r="Y1521" s="418">
        <f t="shared" ca="1" si="256"/>
        <v>1</v>
      </c>
      <c r="Z1521" s="418">
        <f t="shared" ca="1" si="257"/>
        <v>2.2874731991606576</v>
      </c>
      <c r="AA1521" s="418">
        <f t="shared" ca="1" si="258"/>
        <v>22252.921300861235</v>
      </c>
      <c r="AB1521" s="418">
        <f t="shared" ca="1" si="259"/>
        <v>5402.3424727231586</v>
      </c>
      <c r="AC1521" s="418">
        <f t="shared" ca="1" si="260"/>
        <v>686.24195974819725</v>
      </c>
    </row>
    <row r="1522" spans="19:29">
      <c r="S1522" s="418">
        <f t="shared" si="261"/>
        <v>15.179999999999721</v>
      </c>
      <c r="T1522" s="418">
        <f t="shared" si="254"/>
        <v>0.63419423951012488</v>
      </c>
      <c r="U1522" s="418">
        <f t="shared" ca="1" si="255"/>
        <v>1</v>
      </c>
      <c r="V1522" s="418">
        <f t="shared" ca="1" si="262"/>
        <v>74.3180305678748</v>
      </c>
      <c r="W1522" s="418">
        <f t="shared" ca="1" si="263"/>
        <v>1</v>
      </c>
      <c r="X1522" s="418">
        <f t="shared" ca="1" si="264"/>
        <v>17.953865771845994</v>
      </c>
      <c r="Y1522" s="418">
        <f t="shared" ca="1" si="256"/>
        <v>1</v>
      </c>
      <c r="Z1522" s="418">
        <f t="shared" ca="1" si="257"/>
        <v>2.2806210629066581</v>
      </c>
      <c r="AA1522" s="418">
        <f t="shared" ca="1" si="258"/>
        <v>22295.40917036244</v>
      </c>
      <c r="AB1522" s="418">
        <f t="shared" ca="1" si="259"/>
        <v>5386.1597315537983</v>
      </c>
      <c r="AC1522" s="418">
        <f t="shared" ca="1" si="260"/>
        <v>684.1863188719974</v>
      </c>
    </row>
    <row r="1523" spans="19:29">
      <c r="S1523" s="418">
        <f t="shared" si="261"/>
        <v>15.189999999999721</v>
      </c>
      <c r="T1523" s="418">
        <f t="shared" si="254"/>
        <v>0.63400400977415894</v>
      </c>
      <c r="U1523" s="418">
        <f t="shared" ca="1" si="255"/>
        <v>1</v>
      </c>
      <c r="V1523" s="418">
        <f t="shared" ca="1" si="262"/>
        <v>74.459488651235532</v>
      </c>
      <c r="W1523" s="418">
        <f t="shared" ca="1" si="263"/>
        <v>1</v>
      </c>
      <c r="X1523" s="418">
        <f t="shared" ca="1" si="264"/>
        <v>17.900084886194591</v>
      </c>
      <c r="Y1523" s="418">
        <f t="shared" ca="1" si="256"/>
        <v>1</v>
      </c>
      <c r="Z1523" s="418">
        <f t="shared" ca="1" si="257"/>
        <v>2.2737894522576192</v>
      </c>
      <c r="AA1523" s="418">
        <f t="shared" ca="1" si="258"/>
        <v>22337.846595370658</v>
      </c>
      <c r="AB1523" s="418">
        <f t="shared" ca="1" si="259"/>
        <v>5370.0254658583772</v>
      </c>
      <c r="AC1523" s="418">
        <f t="shared" ca="1" si="260"/>
        <v>682.13683567728572</v>
      </c>
    </row>
    <row r="1524" spans="19:29">
      <c r="S1524" s="418">
        <f t="shared" si="261"/>
        <v>15.19999999999972</v>
      </c>
      <c r="T1524" s="418">
        <f t="shared" si="254"/>
        <v>0.63381383709855432</v>
      </c>
      <c r="U1524" s="418">
        <f t="shared" ca="1" si="255"/>
        <v>1</v>
      </c>
      <c r="V1524" s="418">
        <f t="shared" ca="1" si="262"/>
        <v>74.6007771173999</v>
      </c>
      <c r="W1524" s="418">
        <f t="shared" ca="1" si="263"/>
        <v>1</v>
      </c>
      <c r="X1524" s="418">
        <f t="shared" ca="1" si="264"/>
        <v>17.846465101427992</v>
      </c>
      <c r="Y1524" s="418">
        <f t="shared" ca="1" si="256"/>
        <v>1</v>
      </c>
      <c r="Z1524" s="418">
        <f t="shared" ca="1" si="257"/>
        <v>2.2669783057289985</v>
      </c>
      <c r="AA1524" s="418">
        <f t="shared" ca="1" si="258"/>
        <v>22380.233135219969</v>
      </c>
      <c r="AB1524" s="418">
        <f t="shared" ca="1" si="259"/>
        <v>5353.9395304283971</v>
      </c>
      <c r="AC1524" s="418">
        <f t="shared" ca="1" si="260"/>
        <v>680.09349171869951</v>
      </c>
    </row>
    <row r="1525" spans="19:29">
      <c r="S1525" s="418">
        <f t="shared" si="261"/>
        <v>15.20999999999972</v>
      </c>
      <c r="T1525" s="418">
        <f t="shared" si="254"/>
        <v>0.6336237214661955</v>
      </c>
      <c r="U1525" s="418">
        <f t="shared" ca="1" si="255"/>
        <v>1</v>
      </c>
      <c r="V1525" s="418">
        <f t="shared" ca="1" si="262"/>
        <v>74.741894505215228</v>
      </c>
      <c r="W1525" s="418">
        <f t="shared" ca="1" si="263"/>
        <v>1</v>
      </c>
      <c r="X1525" s="418">
        <f t="shared" ca="1" si="264"/>
        <v>17.793005934967766</v>
      </c>
      <c r="Y1525" s="418">
        <f t="shared" ca="1" si="256"/>
        <v>1</v>
      </c>
      <c r="Z1525" s="418">
        <f t="shared" ca="1" si="257"/>
        <v>2.2601875620204313</v>
      </c>
      <c r="AA1525" s="418">
        <f t="shared" ca="1" si="258"/>
        <v>22422.568351564569</v>
      </c>
      <c r="AB1525" s="418">
        <f t="shared" ca="1" si="259"/>
        <v>5337.9017804903297</v>
      </c>
      <c r="AC1525" s="418">
        <f t="shared" ca="1" si="260"/>
        <v>678.05626860612938</v>
      </c>
    </row>
    <row r="1526" spans="19:29">
      <c r="S1526" s="418">
        <f t="shared" si="261"/>
        <v>15.21999999999972</v>
      </c>
      <c r="T1526" s="418">
        <f t="shared" si="254"/>
        <v>0.63343366285997205</v>
      </c>
      <c r="U1526" s="418">
        <f t="shared" ca="1" si="255"/>
        <v>1</v>
      </c>
      <c r="V1526" s="418">
        <f t="shared" ca="1" si="262"/>
        <v>74.882839361315106</v>
      </c>
      <c r="W1526" s="418">
        <f t="shared" ca="1" si="263"/>
        <v>1</v>
      </c>
      <c r="X1526" s="418">
        <f t="shared" ca="1" si="264"/>
        <v>17.739706905681061</v>
      </c>
      <c r="Y1526" s="418">
        <f t="shared" ca="1" si="256"/>
        <v>1</v>
      </c>
      <c r="Z1526" s="418">
        <f t="shared" ca="1" si="257"/>
        <v>2.2534171600151787</v>
      </c>
      <c r="AA1526" s="418">
        <f t="shared" ca="1" si="258"/>
        <v>22464.851808394531</v>
      </c>
      <c r="AB1526" s="418">
        <f t="shared" ca="1" si="259"/>
        <v>5321.9120717043179</v>
      </c>
      <c r="AC1526" s="418">
        <f t="shared" ca="1" si="260"/>
        <v>676.02514800455356</v>
      </c>
    </row>
    <row r="1527" spans="19:29">
      <c r="S1527" s="418">
        <f t="shared" si="261"/>
        <v>15.22999999999972</v>
      </c>
      <c r="T1527" s="418">
        <f t="shared" si="254"/>
        <v>0.63324366126277865</v>
      </c>
      <c r="U1527" s="418">
        <f t="shared" ca="1" si="255"/>
        <v>1</v>
      </c>
      <c r="V1527" s="418">
        <f t="shared" ca="1" si="262"/>
        <v>75.023610240171166</v>
      </c>
      <c r="W1527" s="418">
        <f t="shared" ca="1" si="263"/>
        <v>1</v>
      </c>
      <c r="X1527" s="418">
        <f t="shared" ca="1" si="264"/>
        <v>17.686567533876246</v>
      </c>
      <c r="Y1527" s="418">
        <f t="shared" ca="1" si="256"/>
        <v>1</v>
      </c>
      <c r="Z1527" s="418">
        <f t="shared" ca="1" si="257"/>
        <v>2.2466670387795769</v>
      </c>
      <c r="AA1527" s="418">
        <f t="shared" ca="1" si="258"/>
        <v>22507.083072051351</v>
      </c>
      <c r="AB1527" s="418">
        <f t="shared" ca="1" si="259"/>
        <v>5305.9702601628742</v>
      </c>
      <c r="AC1527" s="418">
        <f t="shared" ca="1" si="260"/>
        <v>674.00011163387308</v>
      </c>
    </row>
    <row r="1528" spans="19:29">
      <c r="S1528" s="418">
        <f t="shared" si="261"/>
        <v>15.23999999999972</v>
      </c>
      <c r="T1528" s="418">
        <f t="shared" si="254"/>
        <v>0.6330537166575152</v>
      </c>
      <c r="U1528" s="418">
        <f t="shared" ca="1" si="255"/>
        <v>1</v>
      </c>
      <c r="V1528" s="418">
        <f t="shared" ca="1" si="262"/>
        <v>75.164205704144138</v>
      </c>
      <c r="W1528" s="418">
        <f t="shared" ca="1" si="263"/>
        <v>1</v>
      </c>
      <c r="X1528" s="418">
        <f t="shared" ca="1" si="264"/>
        <v>17.633587341298622</v>
      </c>
      <c r="Y1528" s="418">
        <f t="shared" ca="1" si="256"/>
        <v>1</v>
      </c>
      <c r="Z1528" s="418">
        <f t="shared" ca="1" si="257"/>
        <v>2.2399371375624888</v>
      </c>
      <c r="AA1528" s="418">
        <f t="shared" ca="1" si="258"/>
        <v>22549.261711243242</v>
      </c>
      <c r="AB1528" s="418">
        <f t="shared" ca="1" si="259"/>
        <v>5290.0762023895868</v>
      </c>
      <c r="AC1528" s="418">
        <f t="shared" ca="1" si="260"/>
        <v>671.98114126874668</v>
      </c>
    </row>
    <row r="1529" spans="19:29">
      <c r="S1529" s="418">
        <f t="shared" si="261"/>
        <v>15.249999999999719</v>
      </c>
      <c r="T1529" s="418">
        <f t="shared" si="254"/>
        <v>0.6328638290270866</v>
      </c>
      <c r="U1529" s="418">
        <f t="shared" ca="1" si="255"/>
        <v>1</v>
      </c>
      <c r="V1529" s="418">
        <f t="shared" ca="1" si="262"/>
        <v>75.304624323534242</v>
      </c>
      <c r="W1529" s="418">
        <f t="shared" ca="1" si="263"/>
        <v>1</v>
      </c>
      <c r="X1529" s="418">
        <f t="shared" ca="1" si="264"/>
        <v>17.580765851126095</v>
      </c>
      <c r="Y1529" s="418">
        <f t="shared" ca="1" si="256"/>
        <v>1</v>
      </c>
      <c r="Z1529" s="418">
        <f t="shared" ca="1" si="257"/>
        <v>2.2332273957947586</v>
      </c>
      <c r="AA1529" s="418">
        <f t="shared" ca="1" si="258"/>
        <v>22591.387297060272</v>
      </c>
      <c r="AB1529" s="418">
        <f t="shared" ca="1" si="259"/>
        <v>5274.2297553378285</v>
      </c>
      <c r="AC1529" s="418">
        <f t="shared" ca="1" si="260"/>
        <v>669.96821873842759</v>
      </c>
    </row>
    <row r="1530" spans="19:29">
      <c r="S1530" s="418">
        <f t="shared" si="261"/>
        <v>15.259999999999719</v>
      </c>
      <c r="T1530" s="418">
        <f t="shared" si="254"/>
        <v>0.63267399835440319</v>
      </c>
      <c r="U1530" s="418">
        <f t="shared" ca="1" si="255"/>
        <v>1</v>
      </c>
      <c r="V1530" s="418">
        <f t="shared" ca="1" si="262"/>
        <v>75.444864676630715</v>
      </c>
      <c r="W1530" s="418">
        <f t="shared" ca="1" si="263"/>
        <v>1</v>
      </c>
      <c r="X1530" s="418">
        <f t="shared" ca="1" si="264"/>
        <v>17.528102587964902</v>
      </c>
      <c r="Y1530" s="418">
        <f t="shared" ca="1" si="256"/>
        <v>1</v>
      </c>
      <c r="Z1530" s="418">
        <f t="shared" ca="1" si="257"/>
        <v>2.2265377530886648</v>
      </c>
      <c r="AA1530" s="418">
        <f t="shared" ca="1" si="258"/>
        <v>22633.459402989214</v>
      </c>
      <c r="AB1530" s="418">
        <f t="shared" ca="1" si="259"/>
        <v>5258.4307763894703</v>
      </c>
      <c r="AC1530" s="418">
        <f t="shared" ca="1" si="260"/>
        <v>667.96132592659944</v>
      </c>
    </row>
    <row r="1531" spans="19:29">
      <c r="S1531" s="418">
        <f t="shared" si="261"/>
        <v>15.269999999999719</v>
      </c>
      <c r="T1531" s="418">
        <f t="shared" si="254"/>
        <v>0.63248422462237996</v>
      </c>
      <c r="U1531" s="418">
        <f t="shared" ca="1" si="255"/>
        <v>1</v>
      </c>
      <c r="V1531" s="418">
        <f t="shared" ca="1" si="262"/>
        <v>75.584925349760738</v>
      </c>
      <c r="W1531" s="418">
        <f t="shared" ca="1" si="263"/>
        <v>1</v>
      </c>
      <c r="X1531" s="418">
        <f t="shared" ca="1" si="264"/>
        <v>17.475597077845315</v>
      </c>
      <c r="Y1531" s="418">
        <f t="shared" ca="1" si="256"/>
        <v>1</v>
      </c>
      <c r="Z1531" s="418">
        <f t="shared" ca="1" si="257"/>
        <v>2.219868149237378</v>
      </c>
      <c r="AA1531" s="418">
        <f t="shared" ca="1" si="258"/>
        <v>22675.477604928223</v>
      </c>
      <c r="AB1531" s="418">
        <f t="shared" ca="1" si="259"/>
        <v>5242.6791233535942</v>
      </c>
      <c r="AC1531" s="418">
        <f t="shared" ca="1" si="260"/>
        <v>665.96044477121336</v>
      </c>
    </row>
    <row r="1532" spans="19:29">
      <c r="S1532" s="418">
        <f t="shared" si="261"/>
        <v>15.279999999999719</v>
      </c>
      <c r="T1532" s="418">
        <f t="shared" si="254"/>
        <v>0.63229450781393737</v>
      </c>
      <c r="U1532" s="418">
        <f t="shared" ca="1" si="255"/>
        <v>1</v>
      </c>
      <c r="V1532" s="418">
        <f t="shared" ca="1" si="262"/>
        <v>75.72480493733751</v>
      </c>
      <c r="W1532" s="418">
        <f t="shared" ca="1" si="263"/>
        <v>1</v>
      </c>
      <c r="X1532" s="418">
        <f t="shared" ca="1" si="264"/>
        <v>17.423248848217387</v>
      </c>
      <c r="Y1532" s="418">
        <f t="shared" ca="1" si="256"/>
        <v>1</v>
      </c>
      <c r="Z1532" s="418">
        <f t="shared" ca="1" si="257"/>
        <v>2.2132185242144184</v>
      </c>
      <c r="AA1532" s="418">
        <f t="shared" ca="1" si="258"/>
        <v>22717.441481201255</v>
      </c>
      <c r="AB1532" s="418">
        <f t="shared" ca="1" si="259"/>
        <v>5226.9746544652162</v>
      </c>
      <c r="AC1532" s="418">
        <f t="shared" ca="1" si="260"/>
        <v>663.96555726432553</v>
      </c>
    </row>
    <row r="1533" spans="19:29">
      <c r="S1533" s="418">
        <f t="shared" si="261"/>
        <v>15.289999999999718</v>
      </c>
      <c r="T1533" s="418">
        <f t="shared" si="254"/>
        <v>0.63210484791200094</v>
      </c>
      <c r="U1533" s="418">
        <f t="shared" ca="1" si="255"/>
        <v>1</v>
      </c>
      <c r="V1533" s="418">
        <f t="shared" ca="1" si="262"/>
        <v>75.864502041907627</v>
      </c>
      <c r="W1533" s="418">
        <f t="shared" ca="1" si="263"/>
        <v>1</v>
      </c>
      <c r="X1533" s="418">
        <f t="shared" ca="1" si="264"/>
        <v>17.371057427946699</v>
      </c>
      <c r="Y1533" s="418">
        <f t="shared" ca="1" si="256"/>
        <v>1</v>
      </c>
      <c r="Z1533" s="418">
        <f t="shared" ca="1" si="257"/>
        <v>2.2065888181731159</v>
      </c>
      <c r="AA1533" s="418">
        <f t="shared" ca="1" si="258"/>
        <v>22759.350612572289</v>
      </c>
      <c r="AB1533" s="418">
        <f t="shared" ca="1" si="259"/>
        <v>5211.3172283840095</v>
      </c>
      <c r="AC1533" s="418">
        <f t="shared" ca="1" si="260"/>
        <v>661.97664545193481</v>
      </c>
    </row>
    <row r="1534" spans="19:29">
      <c r="S1534" s="418">
        <f t="shared" si="261"/>
        <v>15.299999999999718</v>
      </c>
      <c r="T1534" s="418">
        <f t="shared" si="254"/>
        <v>0.63191524489950124</v>
      </c>
      <c r="U1534" s="418">
        <f t="shared" ca="1" si="255"/>
        <v>1</v>
      </c>
      <c r="V1534" s="418">
        <f t="shared" ca="1" si="262"/>
        <v>76.004015274197727</v>
      </c>
      <c r="W1534" s="418">
        <f t="shared" ca="1" si="263"/>
        <v>1</v>
      </c>
      <c r="X1534" s="418">
        <f t="shared" ca="1" si="264"/>
        <v>17.319022347310117</v>
      </c>
      <c r="Y1534" s="418">
        <f t="shared" ca="1" si="256"/>
        <v>1</v>
      </c>
      <c r="Z1534" s="418">
        <f t="shared" ca="1" si="257"/>
        <v>2.1999789714460714</v>
      </c>
      <c r="AA1534" s="418">
        <f t="shared" ca="1" si="258"/>
        <v>22801.204582259317</v>
      </c>
      <c r="AB1534" s="418">
        <f t="shared" ca="1" si="259"/>
        <v>5195.706704193035</v>
      </c>
      <c r="AC1534" s="418">
        <f t="shared" ca="1" si="260"/>
        <v>659.99369143382137</v>
      </c>
    </row>
    <row r="1535" spans="19:29">
      <c r="S1535" s="418">
        <f t="shared" si="261"/>
        <v>15.309999999999718</v>
      </c>
      <c r="T1535" s="418">
        <f t="shared" si="254"/>
        <v>0.63172569875937401</v>
      </c>
      <c r="U1535" s="418">
        <f t="shared" ca="1" si="255"/>
        <v>1</v>
      </c>
      <c r="V1535" s="418">
        <f t="shared" ca="1" si="262"/>
        <v>76.143343253160367</v>
      </c>
      <c r="W1535" s="418">
        <f t="shared" ca="1" si="263"/>
        <v>1</v>
      </c>
      <c r="X1535" s="418">
        <f t="shared" ca="1" si="264"/>
        <v>17.267143137991567</v>
      </c>
      <c r="Y1535" s="418">
        <f t="shared" ca="1" si="256"/>
        <v>1</v>
      </c>
      <c r="Z1535" s="418">
        <f t="shared" ca="1" si="257"/>
        <v>2.1933889245446196</v>
      </c>
      <c r="AA1535" s="418">
        <f t="shared" ca="1" si="258"/>
        <v>22843.002975948111</v>
      </c>
      <c r="AB1535" s="418">
        <f t="shared" ca="1" si="259"/>
        <v>5180.1429413974702</v>
      </c>
      <c r="AC1535" s="418">
        <f t="shared" ca="1" si="260"/>
        <v>658.01667736338584</v>
      </c>
    </row>
    <row r="1536" spans="19:29">
      <c r="S1536" s="418">
        <f t="shared" si="261"/>
        <v>15.319999999999718</v>
      </c>
      <c r="T1536" s="418">
        <f t="shared" si="254"/>
        <v>0.63153620947456013</v>
      </c>
      <c r="U1536" s="418">
        <f t="shared" ca="1" si="255"/>
        <v>1</v>
      </c>
      <c r="V1536" s="418">
        <f t="shared" ca="1" si="262"/>
        <v>76.282484606019139</v>
      </c>
      <c r="W1536" s="418">
        <f t="shared" ca="1" si="263"/>
        <v>1</v>
      </c>
      <c r="X1536" s="418">
        <f t="shared" ca="1" si="264"/>
        <v>17.215419333077811</v>
      </c>
      <c r="Y1536" s="418">
        <f t="shared" ca="1" si="256"/>
        <v>1</v>
      </c>
      <c r="Z1536" s="418">
        <f t="shared" ca="1" si="257"/>
        <v>2.1868186181582945</v>
      </c>
      <c r="AA1536" s="418">
        <f t="shared" ca="1" si="258"/>
        <v>22884.74538180574</v>
      </c>
      <c r="AB1536" s="418">
        <f t="shared" ca="1" si="259"/>
        <v>5164.625799923343</v>
      </c>
      <c r="AC1536" s="418">
        <f t="shared" ca="1" si="260"/>
        <v>656.04558544748829</v>
      </c>
    </row>
    <row r="1537" spans="19:29">
      <c r="S1537" s="418">
        <f t="shared" si="261"/>
        <v>15.329999999999718</v>
      </c>
      <c r="T1537" s="418">
        <f t="shared" si="254"/>
        <v>0.63134677702800546</v>
      </c>
      <c r="U1537" s="418">
        <f t="shared" ca="1" si="255"/>
        <v>1</v>
      </c>
      <c r="V1537" s="418">
        <f t="shared" ca="1" si="262"/>
        <v>76.421437968313086</v>
      </c>
      <c r="W1537" s="418">
        <f t="shared" ca="1" si="263"/>
        <v>1</v>
      </c>
      <c r="X1537" s="418">
        <f t="shared" ca="1" si="264"/>
        <v>17.163850467054257</v>
      </c>
      <c r="Y1537" s="418">
        <f t="shared" ca="1" si="256"/>
        <v>1</v>
      </c>
      <c r="Z1537" s="418">
        <f t="shared" ca="1" si="257"/>
        <v>2.1802679931542936</v>
      </c>
      <c r="AA1537" s="418">
        <f t="shared" ca="1" si="258"/>
        <v>22926.431390493926</v>
      </c>
      <c r="AB1537" s="418">
        <f t="shared" ca="1" si="259"/>
        <v>5149.1551401162769</v>
      </c>
      <c r="AC1537" s="418">
        <f t="shared" ca="1" si="260"/>
        <v>654.08039794628814</v>
      </c>
    </row>
    <row r="1538" spans="19:29">
      <c r="S1538" s="418">
        <f t="shared" si="261"/>
        <v>15.339999999999717</v>
      </c>
      <c r="T1538" s="418">
        <f t="shared" si="254"/>
        <v>0.63115740140266119</v>
      </c>
      <c r="U1538" s="418">
        <f t="shared" ca="1" si="255"/>
        <v>1</v>
      </c>
      <c r="V1538" s="418">
        <f t="shared" ca="1" si="262"/>
        <v>76.560201983940289</v>
      </c>
      <c r="W1538" s="418">
        <f t="shared" ca="1" si="263"/>
        <v>1</v>
      </c>
      <c r="X1538" s="418">
        <f t="shared" ca="1" si="264"/>
        <v>17.112436075800762</v>
      </c>
      <c r="Y1538" s="418">
        <f t="shared" ca="1" si="256"/>
        <v>1</v>
      </c>
      <c r="Z1538" s="418">
        <f t="shared" ca="1" si="257"/>
        <v>2.1737369905769479</v>
      </c>
      <c r="AA1538" s="418">
        <f t="shared" ca="1" si="258"/>
        <v>22968.060595182087</v>
      </c>
      <c r="AB1538" s="418">
        <f t="shared" ca="1" si="259"/>
        <v>5133.7308227402282</v>
      </c>
      <c r="AC1538" s="418">
        <f t="shared" ca="1" si="260"/>
        <v>652.12109717308442</v>
      </c>
    </row>
    <row r="1539" spans="19:29">
      <c r="S1539" s="418">
        <f t="shared" si="261"/>
        <v>15.349999999999717</v>
      </c>
      <c r="T1539" s="418">
        <f t="shared" si="254"/>
        <v>0.63096808258148351</v>
      </c>
      <c r="U1539" s="418">
        <f t="shared" ca="1" si="255"/>
        <v>1</v>
      </c>
      <c r="V1539" s="418">
        <f t="shared" ca="1" si="262"/>
        <v>76.698775305200755</v>
      </c>
      <c r="W1539" s="418">
        <f t="shared" ca="1" si="263"/>
        <v>1</v>
      </c>
      <c r="X1539" s="418">
        <f t="shared" ca="1" si="264"/>
        <v>17.061175696587458</v>
      </c>
      <c r="Y1539" s="418">
        <f t="shared" ca="1" si="256"/>
        <v>1</v>
      </c>
      <c r="Z1539" s="418">
        <f t="shared" ca="1" si="257"/>
        <v>2.1672255516471903</v>
      </c>
      <c r="AA1539" s="418">
        <f t="shared" ca="1" si="258"/>
        <v>23009.632591560225</v>
      </c>
      <c r="AB1539" s="418">
        <f t="shared" ca="1" si="259"/>
        <v>5118.3527089762374</v>
      </c>
      <c r="AC1539" s="418">
        <f t="shared" ca="1" si="260"/>
        <v>650.16766549415706</v>
      </c>
    </row>
    <row r="1540" spans="19:29">
      <c r="S1540" s="418">
        <f t="shared" si="261"/>
        <v>15.359999999999717</v>
      </c>
      <c r="T1540" s="418">
        <f t="shared" si="254"/>
        <v>0.63077882054743362</v>
      </c>
      <c r="U1540" s="418">
        <f t="shared" ca="1" si="255"/>
        <v>1</v>
      </c>
      <c r="V1540" s="418">
        <f t="shared" ca="1" si="262"/>
        <v>76.837156592838525</v>
      </c>
      <c r="W1540" s="418">
        <f t="shared" ca="1" si="263"/>
        <v>1</v>
      </c>
      <c r="X1540" s="418">
        <f t="shared" ca="1" si="264"/>
        <v>17.010068868070586</v>
      </c>
      <c r="Y1540" s="418">
        <f t="shared" ca="1" si="256"/>
        <v>1</v>
      </c>
      <c r="Z1540" s="418">
        <f t="shared" ca="1" si="257"/>
        <v>2.1607336177620264</v>
      </c>
      <c r="AA1540" s="418">
        <f t="shared" ca="1" si="258"/>
        <v>23051.146977851557</v>
      </c>
      <c r="AB1540" s="418">
        <f t="shared" ca="1" si="259"/>
        <v>5103.0206604211762</v>
      </c>
      <c r="AC1540" s="418">
        <f t="shared" ca="1" si="260"/>
        <v>648.22008532860798</v>
      </c>
    </row>
    <row r="1541" spans="19:29">
      <c r="S1541" s="418">
        <f t="shared" si="261"/>
        <v>15.369999999999717</v>
      </c>
      <c r="T1541" s="418">
        <f t="shared" ref="T1541:T1604" si="265">EXP(-S1541*$C$13)</f>
        <v>0.63058961528347801</v>
      </c>
      <c r="U1541" s="418">
        <f t="shared" ref="U1541:U1604" ca="1" si="266">EXP($C$11*_xlfn.NORM.INV(RAND(),0,1))</f>
        <v>1</v>
      </c>
      <c r="V1541" s="418">
        <f t="shared" ca="1" si="262"/>
        <v>76.975344516083041</v>
      </c>
      <c r="W1541" s="418">
        <f t="shared" ca="1" si="263"/>
        <v>1</v>
      </c>
      <c r="X1541" s="418">
        <f t="shared" ca="1" si="264"/>
        <v>16.959115130288346</v>
      </c>
      <c r="Y1541" s="418">
        <f t="shared" ref="Y1541:Y1604" ca="1" si="267">IF(OR(X1541&gt;$C$8,Y1540=1),1,0)</f>
        <v>1</v>
      </c>
      <c r="Z1541" s="418">
        <f t="shared" ref="Z1541:Z1604" ca="1" si="268">IF(Y1541=0,V1541,0)+IF(AND(Y1541=1,Y1540=0),V1541*$C$9,0)+IF(AND(Y1541=1,Y1540=1),Z1540*EXP($C$10*0.01),0)</f>
        <v>2.1542611304940071</v>
      </c>
      <c r="AA1541" s="418">
        <f t="shared" ref="AA1541:AA1604" ca="1" si="269">V1541*$C$12</f>
        <v>23092.603354824911</v>
      </c>
      <c r="AB1541" s="418">
        <f t="shared" ref="AB1541:AB1604" ca="1" si="270">X1541*$C$12</f>
        <v>5087.7345390865039</v>
      </c>
      <c r="AC1541" s="418">
        <f t="shared" ref="AC1541:AC1604" ca="1" si="271">Z1541*$C$12</f>
        <v>646.27833914820212</v>
      </c>
    </row>
    <row r="1542" spans="19:29">
      <c r="S1542" s="418">
        <f t="shared" ref="S1542:S1605" si="272">S1541+0.01</f>
        <v>15.379999999999717</v>
      </c>
      <c r="T1542" s="418">
        <f t="shared" si="265"/>
        <v>0.63040046677258821</v>
      </c>
      <c r="U1542" s="418">
        <f t="shared" ca="1" si="266"/>
        <v>1</v>
      </c>
      <c r="V1542" s="418">
        <f t="shared" ref="V1542:V1605" ca="1" si="273">V1541*U1541+$C$6*V1541*(1-V1541/IF($C$4&gt;0,$C$4,10000000))*0.01</f>
        <v>77.113337752689716</v>
      </c>
      <c r="W1542" s="418">
        <f t="shared" ref="W1542:W1605" ca="1" si="274">IF(OR(V1542&gt;$C$7,W1541=1),1,0)</f>
        <v>1</v>
      </c>
      <c r="X1542" s="418">
        <f t="shared" ref="X1542:X1605" ca="1" si="275">IF(W1542=0,V1542,0)+IF(AND(W1542=1,W1541=0),V1542*$C$9,0)+IF(AND(W1542=1,W1541=1),X1541*EXP($C$10*0.01*U1542),0)</f>
        <v>16.908314024656754</v>
      </c>
      <c r="Y1542" s="418">
        <f t="shared" ca="1" si="267"/>
        <v>1</v>
      </c>
      <c r="Z1542" s="418">
        <f t="shared" ca="1" si="268"/>
        <v>2.1478080315907038</v>
      </c>
      <c r="AA1542" s="418">
        <f t="shared" ca="1" si="269"/>
        <v>23134.001325806916</v>
      </c>
      <c r="AB1542" s="418">
        <f t="shared" ca="1" si="270"/>
        <v>5072.494207397026</v>
      </c>
      <c r="AC1542" s="418">
        <f t="shared" ca="1" si="271"/>
        <v>644.34240947721116</v>
      </c>
    </row>
    <row r="1543" spans="19:29">
      <c r="S1543" s="418">
        <f t="shared" si="272"/>
        <v>15.389999999999716</v>
      </c>
      <c r="T1543" s="418">
        <f t="shared" si="265"/>
        <v>0.63021137499774083</v>
      </c>
      <c r="U1543" s="418">
        <f t="shared" ca="1" si="266"/>
        <v>1</v>
      </c>
      <c r="V1543" s="418">
        <f t="shared" ca="1" si="273"/>
        <v>77.251134988979814</v>
      </c>
      <c r="W1543" s="418">
        <f t="shared" ca="1" si="274"/>
        <v>1</v>
      </c>
      <c r="X1543" s="418">
        <f t="shared" ca="1" si="275"/>
        <v>16.857665093965512</v>
      </c>
      <c r="Y1543" s="418">
        <f t="shared" ca="1" si="267"/>
        <v>1</v>
      </c>
      <c r="Z1543" s="418">
        <f t="shared" ca="1" si="268"/>
        <v>2.1413742629741823</v>
      </c>
      <c r="AA1543" s="418">
        <f t="shared" ca="1" si="269"/>
        <v>23175.340496693945</v>
      </c>
      <c r="AB1543" s="418">
        <f t="shared" ca="1" si="270"/>
        <v>5057.2995281896538</v>
      </c>
      <c r="AC1543" s="418">
        <f t="shared" ca="1" si="271"/>
        <v>642.41227889225468</v>
      </c>
    </row>
    <row r="1544" spans="19:29">
      <c r="S1544" s="418">
        <f t="shared" si="272"/>
        <v>15.399999999999716</v>
      </c>
      <c r="T1544" s="418">
        <f t="shared" si="265"/>
        <v>0.6300223399419177</v>
      </c>
      <c r="U1544" s="418">
        <f t="shared" ca="1" si="266"/>
        <v>1</v>
      </c>
      <c r="V1544" s="418">
        <f t="shared" ca="1" si="273"/>
        <v>77.388734919879482</v>
      </c>
      <c r="W1544" s="418">
        <f t="shared" ca="1" si="274"/>
        <v>1</v>
      </c>
      <c r="X1544" s="418">
        <f t="shared" ca="1" si="275"/>
        <v>16.807167882373907</v>
      </c>
      <c r="Y1544" s="418">
        <f t="shared" ca="1" si="267"/>
        <v>1</v>
      </c>
      <c r="Z1544" s="418">
        <f t="shared" ca="1" si="268"/>
        <v>2.134959766740482</v>
      </c>
      <c r="AA1544" s="418">
        <f t="shared" ca="1" si="269"/>
        <v>23216.620475963846</v>
      </c>
      <c r="AB1544" s="418">
        <f t="shared" ca="1" si="270"/>
        <v>5042.1503647121717</v>
      </c>
      <c r="AC1544" s="418">
        <f t="shared" ca="1" si="271"/>
        <v>640.48793002214461</v>
      </c>
    </row>
    <row r="1545" spans="19:29">
      <c r="S1545" s="418">
        <f t="shared" si="272"/>
        <v>15.409999999999716</v>
      </c>
      <c r="T1545" s="418">
        <f t="shared" si="265"/>
        <v>0.62983336158810554</v>
      </c>
      <c r="U1545" s="418">
        <f t="shared" ca="1" si="266"/>
        <v>1</v>
      </c>
      <c r="V1545" s="418">
        <f t="shared" ca="1" si="273"/>
        <v>77.526136248958068</v>
      </c>
      <c r="W1545" s="418">
        <f t="shared" ca="1" si="274"/>
        <v>1</v>
      </c>
      <c r="X1545" s="418">
        <f t="shared" ca="1" si="275"/>
        <v>16.756821935406691</v>
      </c>
      <c r="Y1545" s="418">
        <f t="shared" ca="1" si="267"/>
        <v>1</v>
      </c>
      <c r="Z1545" s="418">
        <f t="shared" ca="1" si="268"/>
        <v>2.1285644851590932</v>
      </c>
      <c r="AA1545" s="418">
        <f t="shared" ca="1" si="269"/>
        <v>23257.840874687419</v>
      </c>
      <c r="AB1545" s="418">
        <f t="shared" ca="1" si="270"/>
        <v>5027.0465806220072</v>
      </c>
      <c r="AC1545" s="418">
        <f t="shared" ca="1" si="271"/>
        <v>638.56934554772795</v>
      </c>
    </row>
    <row r="1546" spans="19:29">
      <c r="S1546" s="418">
        <f t="shared" si="272"/>
        <v>15.419999999999716</v>
      </c>
      <c r="T1546" s="418">
        <f t="shared" si="265"/>
        <v>0.62964443991929631</v>
      </c>
      <c r="U1546" s="418">
        <f t="shared" ca="1" si="266"/>
        <v>1</v>
      </c>
      <c r="V1546" s="418">
        <f t="shared" ca="1" si="273"/>
        <v>77.663337688465688</v>
      </c>
      <c r="W1546" s="418">
        <f t="shared" ca="1" si="274"/>
        <v>1</v>
      </c>
      <c r="X1546" s="418">
        <f t="shared" ca="1" si="275"/>
        <v>16.706626799950001</v>
      </c>
      <c r="Y1546" s="418">
        <f t="shared" ca="1" si="267"/>
        <v>1</v>
      </c>
      <c r="Z1546" s="418">
        <f t="shared" ca="1" si="268"/>
        <v>2.1221883606724385</v>
      </c>
      <c r="AA1546" s="418">
        <f t="shared" ca="1" si="269"/>
        <v>23299.001306539707</v>
      </c>
      <c r="AB1546" s="418">
        <f t="shared" ca="1" si="270"/>
        <v>5011.9880399850008</v>
      </c>
      <c r="AC1546" s="418">
        <f t="shared" ca="1" si="271"/>
        <v>636.65650820173153</v>
      </c>
    </row>
    <row r="1547" spans="19:29">
      <c r="S1547" s="418">
        <f t="shared" si="272"/>
        <v>15.429999999999715</v>
      </c>
      <c r="T1547" s="418">
        <f t="shared" si="265"/>
        <v>0.62945557491848714</v>
      </c>
      <c r="U1547" s="418">
        <f t="shared" ca="1" si="266"/>
        <v>1</v>
      </c>
      <c r="V1547" s="418">
        <f t="shared" ca="1" si="273"/>
        <v>77.800337959369983</v>
      </c>
      <c r="W1547" s="418">
        <f t="shared" ca="1" si="274"/>
        <v>1</v>
      </c>
      <c r="X1547" s="418">
        <f t="shared" ca="1" si="275"/>
        <v>16.656582024247282</v>
      </c>
      <c r="Y1547" s="418">
        <f t="shared" ca="1" si="267"/>
        <v>1</v>
      </c>
      <c r="Z1547" s="418">
        <f t="shared" ca="1" si="268"/>
        <v>2.1158313358953547</v>
      </c>
      <c r="AA1547" s="418">
        <f t="shared" ca="1" si="269"/>
        <v>23340.101387810995</v>
      </c>
      <c r="AB1547" s="418">
        <f t="shared" ca="1" si="270"/>
        <v>4996.9746072741846</v>
      </c>
      <c r="AC1547" s="418">
        <f t="shared" ca="1" si="271"/>
        <v>634.74940076860639</v>
      </c>
    </row>
    <row r="1548" spans="19:29">
      <c r="S1548" s="418">
        <f t="shared" si="272"/>
        <v>15.439999999999715</v>
      </c>
      <c r="T1548" s="418">
        <f t="shared" si="265"/>
        <v>0.62926676656868008</v>
      </c>
      <c r="U1548" s="418">
        <f t="shared" ca="1" si="266"/>
        <v>1</v>
      </c>
      <c r="V1548" s="418">
        <f t="shared" ca="1" si="273"/>
        <v>77.937135791392166</v>
      </c>
      <c r="W1548" s="418">
        <f t="shared" ca="1" si="274"/>
        <v>1</v>
      </c>
      <c r="X1548" s="418">
        <f t="shared" ca="1" si="275"/>
        <v>16.606687157895212</v>
      </c>
      <c r="Y1548" s="418">
        <f t="shared" ca="1" si="267"/>
        <v>1</v>
      </c>
      <c r="Z1548" s="418">
        <f t="shared" ca="1" si="268"/>
        <v>2.1094933536145759</v>
      </c>
      <c r="AA1548" s="418">
        <f t="shared" ca="1" si="269"/>
        <v>23381.140737417649</v>
      </c>
      <c r="AB1548" s="418">
        <f t="shared" ca="1" si="270"/>
        <v>4982.0061473685637</v>
      </c>
      <c r="AC1548" s="418">
        <f t="shared" ca="1" si="271"/>
        <v>632.84800608437274</v>
      </c>
    </row>
    <row r="1549" spans="19:29">
      <c r="S1549" s="418">
        <f t="shared" si="272"/>
        <v>15.449999999999715</v>
      </c>
      <c r="T1549" s="418">
        <f t="shared" si="265"/>
        <v>0.62907801485288251</v>
      </c>
      <c r="U1549" s="418">
        <f t="shared" ca="1" si="266"/>
        <v>1</v>
      </c>
      <c r="V1549" s="418">
        <f t="shared" ca="1" si="273"/>
        <v>78.073729923042208</v>
      </c>
      <c r="W1549" s="418">
        <f t="shared" ca="1" si="274"/>
        <v>1</v>
      </c>
      <c r="X1549" s="418">
        <f t="shared" ca="1" si="275"/>
        <v>16.556941751839659</v>
      </c>
      <c r="Y1549" s="418">
        <f t="shared" ca="1" si="267"/>
        <v>1</v>
      </c>
      <c r="Z1549" s="418">
        <f t="shared" ca="1" si="268"/>
        <v>2.1031743567882186</v>
      </c>
      <c r="AA1549" s="418">
        <f t="shared" ca="1" si="269"/>
        <v>23422.118976912661</v>
      </c>
      <c r="AB1549" s="418">
        <f t="shared" ca="1" si="270"/>
        <v>4967.0825255518976</v>
      </c>
      <c r="AC1549" s="418">
        <f t="shared" ca="1" si="271"/>
        <v>630.95230703646564</v>
      </c>
    </row>
    <row r="1550" spans="19:29">
      <c r="S1550" s="418">
        <f t="shared" si="272"/>
        <v>15.459999999999715</v>
      </c>
      <c r="T1550" s="418">
        <f t="shared" si="265"/>
        <v>0.62888931975410667</v>
      </c>
      <c r="U1550" s="418">
        <f t="shared" ca="1" si="266"/>
        <v>1</v>
      </c>
      <c r="V1550" s="418">
        <f t="shared" ca="1" si="273"/>
        <v>78.210119101653419</v>
      </c>
      <c r="W1550" s="418">
        <f t="shared" ca="1" si="274"/>
        <v>1</v>
      </c>
      <c r="X1550" s="418">
        <f t="shared" ca="1" si="275"/>
        <v>16.507345358371634</v>
      </c>
      <c r="Y1550" s="418">
        <f t="shared" ca="1" si="267"/>
        <v>1</v>
      </c>
      <c r="Z1550" s="418">
        <f t="shared" ca="1" si="268"/>
        <v>2.0968742885452691</v>
      </c>
      <c r="AA1550" s="418">
        <f t="shared" ca="1" si="269"/>
        <v>23463.035730496027</v>
      </c>
      <c r="AB1550" s="418">
        <f t="shared" ca="1" si="270"/>
        <v>4952.2036075114902</v>
      </c>
      <c r="AC1550" s="418">
        <f t="shared" ca="1" si="271"/>
        <v>629.06228656358076</v>
      </c>
    </row>
    <row r="1551" spans="19:29">
      <c r="S1551" s="418">
        <f t="shared" si="272"/>
        <v>15.469999999999715</v>
      </c>
      <c r="T1551" s="418">
        <f t="shared" si="265"/>
        <v>0.62870068125537004</v>
      </c>
      <c r="U1551" s="418">
        <f t="shared" ca="1" si="266"/>
        <v>1</v>
      </c>
      <c r="V1551" s="418">
        <f t="shared" ca="1" si="273"/>
        <v>78.346302083416063</v>
      </c>
      <c r="W1551" s="418">
        <f t="shared" ca="1" si="274"/>
        <v>1</v>
      </c>
      <c r="X1551" s="418">
        <f t="shared" ca="1" si="275"/>
        <v>16.457897531123258</v>
      </c>
      <c r="Y1551" s="418">
        <f t="shared" ca="1" si="267"/>
        <v>1</v>
      </c>
      <c r="Z1551" s="418">
        <f t="shared" ca="1" si="268"/>
        <v>2.0905930921850704</v>
      </c>
      <c r="AA1551" s="418">
        <f t="shared" ca="1" si="269"/>
        <v>23503.890625024818</v>
      </c>
      <c r="AB1551" s="418">
        <f t="shared" ca="1" si="270"/>
        <v>4937.3692593369778</v>
      </c>
      <c r="AC1551" s="418">
        <f t="shared" ca="1" si="271"/>
        <v>627.1779276555211</v>
      </c>
    </row>
    <row r="1552" spans="19:29">
      <c r="S1552" s="418">
        <f t="shared" si="272"/>
        <v>15.479999999999714</v>
      </c>
      <c r="T1552" s="418">
        <f t="shared" si="265"/>
        <v>0.62851209933969521</v>
      </c>
      <c r="U1552" s="418">
        <f t="shared" ca="1" si="266"/>
        <v>1</v>
      </c>
      <c r="V1552" s="418">
        <f t="shared" ca="1" si="273"/>
        <v>78.482277633410405</v>
      </c>
      <c r="W1552" s="418">
        <f t="shared" ca="1" si="274"/>
        <v>1</v>
      </c>
      <c r="X1552" s="418">
        <f t="shared" ca="1" si="275"/>
        <v>16.408597825063751</v>
      </c>
      <c r="Y1552" s="418">
        <f t="shared" ca="1" si="267"/>
        <v>1</v>
      </c>
      <c r="Z1552" s="418">
        <f t="shared" ca="1" si="268"/>
        <v>2.0843307111768126</v>
      </c>
      <c r="AA1552" s="418">
        <f t="shared" ca="1" si="269"/>
        <v>23544.68329002312</v>
      </c>
      <c r="AB1552" s="418">
        <f t="shared" ca="1" si="270"/>
        <v>4922.5793475191249</v>
      </c>
      <c r="AC1552" s="418">
        <f t="shared" ca="1" si="271"/>
        <v>625.2992133530438</v>
      </c>
    </row>
    <row r="1553" spans="19:29">
      <c r="S1553" s="418">
        <f t="shared" si="272"/>
        <v>15.489999999999714</v>
      </c>
      <c r="T1553" s="418">
        <f t="shared" si="265"/>
        <v>0.62832357399010963</v>
      </c>
      <c r="U1553" s="418">
        <f t="shared" ca="1" si="266"/>
        <v>1</v>
      </c>
      <c r="V1553" s="418">
        <f t="shared" ca="1" si="273"/>
        <v>78.618044525638808</v>
      </c>
      <c r="W1553" s="418">
        <f t="shared" ca="1" si="274"/>
        <v>1</v>
      </c>
      <c r="X1553" s="418">
        <f t="shared" ca="1" si="275"/>
        <v>16.359445796495429</v>
      </c>
      <c r="Y1553" s="418">
        <f t="shared" ca="1" si="267"/>
        <v>1</v>
      </c>
      <c r="Z1553" s="418">
        <f t="shared" ca="1" si="268"/>
        <v>2.0780870891590246</v>
      </c>
      <c r="AA1553" s="418">
        <f t="shared" ca="1" si="269"/>
        <v>23585.413357691643</v>
      </c>
      <c r="AB1553" s="418">
        <f t="shared" ca="1" si="270"/>
        <v>4907.8337389486287</v>
      </c>
      <c r="AC1553" s="418">
        <f t="shared" ca="1" si="271"/>
        <v>623.42612674770737</v>
      </c>
    </row>
    <row r="1554" spans="19:29">
      <c r="S1554" s="418">
        <f t="shared" si="272"/>
        <v>15.499999999999714</v>
      </c>
      <c r="T1554" s="418">
        <f t="shared" si="265"/>
        <v>0.62813510518964621</v>
      </c>
      <c r="U1554" s="418">
        <f t="shared" ca="1" si="266"/>
        <v>1</v>
      </c>
      <c r="V1554" s="418">
        <f t="shared" ca="1" si="273"/>
        <v>78.753601543057201</v>
      </c>
      <c r="W1554" s="418">
        <f t="shared" ca="1" si="274"/>
        <v>1</v>
      </c>
      <c r="X1554" s="418">
        <f t="shared" ca="1" si="275"/>
        <v>16.3104410030497</v>
      </c>
      <c r="Y1554" s="418">
        <f t="shared" ca="1" si="267"/>
        <v>1</v>
      </c>
      <c r="Z1554" s="418">
        <f t="shared" ca="1" si="268"/>
        <v>2.0718621699390662</v>
      </c>
      <c r="AA1554" s="418">
        <f t="shared" ca="1" si="269"/>
        <v>23626.080462917162</v>
      </c>
      <c r="AB1554" s="418">
        <f t="shared" ca="1" si="270"/>
        <v>4893.13230091491</v>
      </c>
      <c r="AC1554" s="418">
        <f t="shared" ca="1" si="271"/>
        <v>621.55865098171989</v>
      </c>
    </row>
    <row r="1555" spans="19:29">
      <c r="S1555" s="418">
        <f t="shared" si="272"/>
        <v>15.509999999999714</v>
      </c>
      <c r="T1555" s="418">
        <f t="shared" si="265"/>
        <v>0.62794669292134264</v>
      </c>
      <c r="U1555" s="418">
        <f t="shared" ca="1" si="266"/>
        <v>1</v>
      </c>
      <c r="V1555" s="418">
        <f t="shared" ca="1" si="273"/>
        <v>78.888947477605711</v>
      </c>
      <c r="W1555" s="418">
        <f t="shared" ca="1" si="274"/>
        <v>1</v>
      </c>
      <c r="X1555" s="418">
        <f t="shared" ca="1" si="275"/>
        <v>16.261583003683096</v>
      </c>
      <c r="Y1555" s="418">
        <f t="shared" ca="1" si="267"/>
        <v>1</v>
      </c>
      <c r="Z1555" s="418">
        <f t="shared" ca="1" si="268"/>
        <v>2.0656558974926225</v>
      </c>
      <c r="AA1555" s="418">
        <f t="shared" ca="1" si="269"/>
        <v>23666.684243281714</v>
      </c>
      <c r="AB1555" s="418">
        <f t="shared" ca="1" si="270"/>
        <v>4878.4749011049289</v>
      </c>
      <c r="AC1555" s="418">
        <f t="shared" ca="1" si="271"/>
        <v>619.69676924778673</v>
      </c>
    </row>
    <row r="1556" spans="19:29">
      <c r="S1556" s="418">
        <f t="shared" si="272"/>
        <v>15.519999999999714</v>
      </c>
      <c r="T1556" s="418">
        <f t="shared" si="265"/>
        <v>0.62775833716824192</v>
      </c>
      <c r="U1556" s="418">
        <f t="shared" ca="1" si="266"/>
        <v>1</v>
      </c>
      <c r="V1556" s="418">
        <f t="shared" ca="1" si="273"/>
        <v>79.024081130238557</v>
      </c>
      <c r="W1556" s="418">
        <f t="shared" ca="1" si="274"/>
        <v>1</v>
      </c>
      <c r="X1556" s="418">
        <f t="shared" ca="1" si="275"/>
        <v>16.21287135867329</v>
      </c>
      <c r="Y1556" s="418">
        <f t="shared" ca="1" si="267"/>
        <v>1</v>
      </c>
      <c r="Z1556" s="418">
        <f t="shared" ca="1" si="268"/>
        <v>2.0594682159631992</v>
      </c>
      <c r="AA1556" s="418">
        <f t="shared" ca="1" si="269"/>
        <v>23707.224339071567</v>
      </c>
      <c r="AB1556" s="418">
        <f t="shared" ca="1" si="270"/>
        <v>4863.8614076019867</v>
      </c>
      <c r="AC1556" s="418">
        <f t="shared" ca="1" si="271"/>
        <v>617.84046478895971</v>
      </c>
    </row>
    <row r="1557" spans="19:29">
      <c r="S1557" s="418">
        <f t="shared" si="272"/>
        <v>15.529999999999713</v>
      </c>
      <c r="T1557" s="418">
        <f t="shared" si="265"/>
        <v>0.62757003791339194</v>
      </c>
      <c r="U1557" s="418">
        <f t="shared" ca="1" si="266"/>
        <v>1</v>
      </c>
      <c r="V1557" s="418">
        <f t="shared" ca="1" si="273"/>
        <v>79.159001310953144</v>
      </c>
      <c r="W1557" s="418">
        <f t="shared" ca="1" si="274"/>
        <v>1</v>
      </c>
      <c r="X1557" s="418">
        <f t="shared" ca="1" si="275"/>
        <v>16.16430562961515</v>
      </c>
      <c r="Y1557" s="418">
        <f t="shared" ca="1" si="267"/>
        <v>1</v>
      </c>
      <c r="Z1557" s="418">
        <f t="shared" ca="1" si="268"/>
        <v>2.0532990696616209</v>
      </c>
      <c r="AA1557" s="418">
        <f t="shared" ca="1" si="269"/>
        <v>23747.700393285944</v>
      </c>
      <c r="AB1557" s="418">
        <f t="shared" ca="1" si="270"/>
        <v>4849.2916888845448</v>
      </c>
      <c r="AC1557" s="418">
        <f t="shared" ca="1" si="271"/>
        <v>615.98972089848633</v>
      </c>
    </row>
    <row r="1558" spans="19:29">
      <c r="S1558" s="418">
        <f t="shared" si="272"/>
        <v>15.539999999999713</v>
      </c>
      <c r="T1558" s="418">
        <f t="shared" si="265"/>
        <v>0.62738179513984571</v>
      </c>
      <c r="U1558" s="418">
        <f t="shared" ca="1" si="266"/>
        <v>1</v>
      </c>
      <c r="V1558" s="418">
        <f t="shared" ca="1" si="273"/>
        <v>79.293706838818437</v>
      </c>
      <c r="W1558" s="418">
        <f t="shared" ca="1" si="274"/>
        <v>1</v>
      </c>
      <c r="X1558" s="418">
        <f t="shared" ca="1" si="275"/>
        <v>16.115885379416785</v>
      </c>
      <c r="Y1558" s="418">
        <f t="shared" ca="1" si="267"/>
        <v>1</v>
      </c>
      <c r="Z1558" s="418">
        <f t="shared" ca="1" si="268"/>
        <v>2.0471484030655294</v>
      </c>
      <c r="AA1558" s="418">
        <f t="shared" ca="1" si="269"/>
        <v>23788.11205164553</v>
      </c>
      <c r="AB1558" s="418">
        <f t="shared" ca="1" si="270"/>
        <v>4834.765613825035</v>
      </c>
      <c r="AC1558" s="418">
        <f t="shared" ca="1" si="271"/>
        <v>614.14452091965882</v>
      </c>
    </row>
    <row r="1559" spans="19:29">
      <c r="S1559" s="418">
        <f t="shared" si="272"/>
        <v>15.549999999999713</v>
      </c>
      <c r="T1559" s="418">
        <f t="shared" si="265"/>
        <v>0.62719360883066155</v>
      </c>
      <c r="U1559" s="418">
        <f t="shared" ca="1" si="266"/>
        <v>1</v>
      </c>
      <c r="V1559" s="418">
        <f t="shared" ca="1" si="273"/>
        <v>79.42819654200251</v>
      </c>
      <c r="W1559" s="418">
        <f t="shared" ca="1" si="274"/>
        <v>1</v>
      </c>
      <c r="X1559" s="418">
        <f t="shared" ca="1" si="275"/>
        <v>16.067610172295616</v>
      </c>
      <c r="Y1559" s="418">
        <f t="shared" ca="1" si="267"/>
        <v>1</v>
      </c>
      <c r="Z1559" s="418">
        <f t="shared" ca="1" si="268"/>
        <v>2.0410161608188839</v>
      </c>
      <c r="AA1559" s="418">
        <f t="shared" ca="1" si="269"/>
        <v>23828.458962600755</v>
      </c>
      <c r="AB1559" s="418">
        <f t="shared" ca="1" si="270"/>
        <v>4820.2830516886852</v>
      </c>
      <c r="AC1559" s="418">
        <f t="shared" ca="1" si="271"/>
        <v>612.3048482456652</v>
      </c>
    </row>
    <row r="1560" spans="19:29">
      <c r="S1560" s="418">
        <f t="shared" si="272"/>
        <v>15.559999999999713</v>
      </c>
      <c r="T1560" s="418">
        <f t="shared" si="265"/>
        <v>0.62700547896890257</v>
      </c>
      <c r="U1560" s="418">
        <f t="shared" ca="1" si="266"/>
        <v>1</v>
      </c>
      <c r="V1560" s="418">
        <f t="shared" ca="1" si="273"/>
        <v>79.562469257799393</v>
      </c>
      <c r="W1560" s="418">
        <f t="shared" ca="1" si="274"/>
        <v>1</v>
      </c>
      <c r="X1560" s="418">
        <f t="shared" ca="1" si="275"/>
        <v>16.019479573774454</v>
      </c>
      <c r="Y1560" s="418">
        <f t="shared" ca="1" si="267"/>
        <v>1</v>
      </c>
      <c r="Z1560" s="418">
        <f t="shared" ca="1" si="268"/>
        <v>2.0349022877314624</v>
      </c>
      <c r="AA1560" s="418">
        <f t="shared" ca="1" si="269"/>
        <v>23868.740777339819</v>
      </c>
      <c r="AB1560" s="418">
        <f t="shared" ca="1" si="270"/>
        <v>4805.8438721323364</v>
      </c>
      <c r="AC1560" s="418">
        <f t="shared" ca="1" si="271"/>
        <v>610.47068631943876</v>
      </c>
    </row>
    <row r="1561" spans="19:29">
      <c r="S1561" s="418">
        <f t="shared" si="272"/>
        <v>15.569999999999713</v>
      </c>
      <c r="T1561" s="418">
        <f t="shared" si="265"/>
        <v>0.62681740553763721</v>
      </c>
      <c r="U1561" s="418">
        <f t="shared" ca="1" si="266"/>
        <v>1</v>
      </c>
      <c r="V1561" s="418">
        <f t="shared" ca="1" si="273"/>
        <v>79.696523832655132</v>
      </c>
      <c r="W1561" s="418">
        <f t="shared" ca="1" si="274"/>
        <v>1</v>
      </c>
      <c r="X1561" s="418">
        <f t="shared" ca="1" si="275"/>
        <v>15.971493150677588</v>
      </c>
      <c r="Y1561" s="418">
        <f t="shared" ca="1" si="267"/>
        <v>1</v>
      </c>
      <c r="Z1561" s="418">
        <f t="shared" ca="1" si="268"/>
        <v>2.0288067287783664</v>
      </c>
      <c r="AA1561" s="418">
        <f t="shared" ca="1" si="269"/>
        <v>23908.957149796541</v>
      </c>
      <c r="AB1561" s="418">
        <f t="shared" ca="1" si="270"/>
        <v>4791.4479452032765</v>
      </c>
      <c r="AC1561" s="418">
        <f t="shared" ca="1" si="271"/>
        <v>608.64201863350991</v>
      </c>
    </row>
    <row r="1562" spans="19:29">
      <c r="S1562" s="418">
        <f t="shared" si="272"/>
        <v>15.579999999999712</v>
      </c>
      <c r="T1562" s="418">
        <f t="shared" si="265"/>
        <v>0.62662938851993866</v>
      </c>
      <c r="U1562" s="418">
        <f t="shared" ca="1" si="266"/>
        <v>1</v>
      </c>
      <c r="V1562" s="418">
        <f t="shared" ca="1" si="273"/>
        <v>79.83035912219303</v>
      </c>
      <c r="W1562" s="418">
        <f t="shared" ca="1" si="274"/>
        <v>1</v>
      </c>
      <c r="X1562" s="418">
        <f t="shared" ca="1" si="275"/>
        <v>15.923650471126887</v>
      </c>
      <c r="Y1562" s="418">
        <f t="shared" ca="1" si="267"/>
        <v>1</v>
      </c>
      <c r="Z1562" s="418">
        <f t="shared" ca="1" si="268"/>
        <v>2.0227294290995239</v>
      </c>
      <c r="AA1562" s="418">
        <f t="shared" ca="1" si="269"/>
        <v>23949.107736657908</v>
      </c>
      <c r="AB1562" s="418">
        <f t="shared" ca="1" si="270"/>
        <v>4777.0951413380662</v>
      </c>
      <c r="AC1562" s="418">
        <f t="shared" ca="1" si="271"/>
        <v>606.81882872985716</v>
      </c>
    </row>
    <row r="1563" spans="19:29">
      <c r="S1563" s="418">
        <f t="shared" si="272"/>
        <v>15.589999999999712</v>
      </c>
      <c r="T1563" s="418">
        <f t="shared" si="265"/>
        <v>0.62644142789888557</v>
      </c>
      <c r="U1563" s="418">
        <f t="shared" ca="1" si="266"/>
        <v>1</v>
      </c>
      <c r="V1563" s="418">
        <f t="shared" ca="1" si="273"/>
        <v>79.963973991238234</v>
      </c>
      <c r="W1563" s="418">
        <f t="shared" ca="1" si="274"/>
        <v>1</v>
      </c>
      <c r="X1563" s="418">
        <f t="shared" ca="1" si="275"/>
        <v>15.87595110453791</v>
      </c>
      <c r="Y1563" s="418">
        <f t="shared" ca="1" si="267"/>
        <v>1</v>
      </c>
      <c r="Z1563" s="418">
        <f t="shared" ca="1" si="268"/>
        <v>2.0166703339991967</v>
      </c>
      <c r="AA1563" s="418">
        <f t="shared" ca="1" si="269"/>
        <v>23989.192197371471</v>
      </c>
      <c r="AB1563" s="418">
        <f t="shared" ca="1" si="270"/>
        <v>4762.7853313613732</v>
      </c>
      <c r="AC1563" s="418">
        <f t="shared" ca="1" si="271"/>
        <v>605.00110019975898</v>
      </c>
    </row>
    <row r="1564" spans="19:29">
      <c r="S1564" s="418">
        <f t="shared" si="272"/>
        <v>15.599999999999712</v>
      </c>
      <c r="T1564" s="418">
        <f t="shared" si="265"/>
        <v>0.62625352365756137</v>
      </c>
      <c r="U1564" s="418">
        <f t="shared" ca="1" si="266"/>
        <v>1</v>
      </c>
      <c r="V1564" s="418">
        <f t="shared" ca="1" si="273"/>
        <v>80.097367313841445</v>
      </c>
      <c r="W1564" s="418">
        <f t="shared" ca="1" si="274"/>
        <v>1</v>
      </c>
      <c r="X1564" s="418">
        <f t="shared" ca="1" si="275"/>
        <v>15.828394621616036</v>
      </c>
      <c r="Y1564" s="418">
        <f t="shared" ca="1" si="267"/>
        <v>1</v>
      </c>
      <c r="Z1564" s="418">
        <f t="shared" ca="1" si="268"/>
        <v>2.010629388945488</v>
      </c>
      <c r="AA1564" s="418">
        <f t="shared" ca="1" si="269"/>
        <v>24029.210194152434</v>
      </c>
      <c r="AB1564" s="418">
        <f t="shared" ca="1" si="270"/>
        <v>4748.5183864848104</v>
      </c>
      <c r="AC1564" s="418">
        <f t="shared" ca="1" si="271"/>
        <v>603.18881668364645</v>
      </c>
    </row>
    <row r="1565" spans="19:29">
      <c r="S1565" s="418">
        <f t="shared" si="272"/>
        <v>15.609999999999712</v>
      </c>
      <c r="T1565" s="418">
        <f t="shared" si="265"/>
        <v>0.6260656757790547</v>
      </c>
      <c r="U1565" s="418">
        <f t="shared" ca="1" si="266"/>
        <v>1</v>
      </c>
      <c r="V1565" s="418">
        <f t="shared" ca="1" si="273"/>
        <v>80.230537973301963</v>
      </c>
      <c r="W1565" s="418">
        <f t="shared" ca="1" si="274"/>
        <v>1</v>
      </c>
      <c r="X1565" s="418">
        <f t="shared" ca="1" si="275"/>
        <v>15.780980594352599</v>
      </c>
      <c r="Y1565" s="418">
        <f t="shared" ca="1" si="267"/>
        <v>1</v>
      </c>
      <c r="Z1565" s="418">
        <f t="shared" ca="1" si="268"/>
        <v>2.0046065395698514</v>
      </c>
      <c r="AA1565" s="418">
        <f t="shared" ca="1" si="269"/>
        <v>24069.16139199059</v>
      </c>
      <c r="AB1565" s="418">
        <f t="shared" ca="1" si="270"/>
        <v>4734.2941783057795</v>
      </c>
      <c r="AC1565" s="418">
        <f t="shared" ca="1" si="271"/>
        <v>601.38196187095537</v>
      </c>
    </row>
    <row r="1566" spans="19:29">
      <c r="S1566" s="418">
        <f t="shared" si="272"/>
        <v>15.619999999999711</v>
      </c>
      <c r="T1566" s="418">
        <f t="shared" si="265"/>
        <v>0.6258778842464594</v>
      </c>
      <c r="U1566" s="418">
        <f t="shared" ca="1" si="266"/>
        <v>1</v>
      </c>
      <c r="V1566" s="418">
        <f t="shared" ca="1" si="273"/>
        <v>80.363484862189907</v>
      </c>
      <c r="W1566" s="418">
        <f t="shared" ca="1" si="274"/>
        <v>1</v>
      </c>
      <c r="X1566" s="418">
        <f t="shared" ca="1" si="275"/>
        <v>15.733708596021032</v>
      </c>
      <c r="Y1566" s="418">
        <f t="shared" ca="1" si="267"/>
        <v>1</v>
      </c>
      <c r="Z1566" s="418">
        <f t="shared" ca="1" si="268"/>
        <v>1.998601731666602</v>
      </c>
      <c r="AA1566" s="418">
        <f t="shared" ca="1" si="269"/>
        <v>24109.045458656972</v>
      </c>
      <c r="AB1566" s="418">
        <f t="shared" ca="1" si="270"/>
        <v>4720.1125788063091</v>
      </c>
      <c r="AC1566" s="418">
        <f t="shared" ca="1" si="271"/>
        <v>599.5805194999806</v>
      </c>
    </row>
    <row r="1567" spans="19:29">
      <c r="S1567" s="418">
        <f t="shared" si="272"/>
        <v>15.629999999999711</v>
      </c>
      <c r="T1567" s="418">
        <f t="shared" si="265"/>
        <v>0.62569014904287401</v>
      </c>
      <c r="U1567" s="418">
        <f t="shared" ca="1" si="266"/>
        <v>1</v>
      </c>
      <c r="V1567" s="418">
        <f t="shared" ca="1" si="273"/>
        <v>80.496206882367716</v>
      </c>
      <c r="W1567" s="418">
        <f t="shared" ca="1" si="274"/>
        <v>1</v>
      </c>
      <c r="X1567" s="418">
        <f t="shared" ca="1" si="275"/>
        <v>15.686578201173031</v>
      </c>
      <c r="Y1567" s="418">
        <f t="shared" ca="1" si="267"/>
        <v>1</v>
      </c>
      <c r="Z1567" s="418">
        <f t="shared" ca="1" si="268"/>
        <v>1.9926149111924283</v>
      </c>
      <c r="AA1567" s="418">
        <f t="shared" ca="1" si="269"/>
        <v>24148.862064710316</v>
      </c>
      <c r="AB1567" s="418">
        <f t="shared" ca="1" si="270"/>
        <v>4705.9734603519091</v>
      </c>
      <c r="AC1567" s="418">
        <f t="shared" ca="1" si="271"/>
        <v>597.78447335772853</v>
      </c>
    </row>
    <row r="1568" spans="19:29">
      <c r="S1568" s="418">
        <f t="shared" si="272"/>
        <v>15.639999999999711</v>
      </c>
      <c r="T1568" s="418">
        <f t="shared" si="265"/>
        <v>0.62550247015140248</v>
      </c>
      <c r="U1568" s="418">
        <f t="shared" ca="1" si="266"/>
        <v>1</v>
      </c>
      <c r="V1568" s="418">
        <f t="shared" ca="1" si="273"/>
        <v>80.628702945010843</v>
      </c>
      <c r="W1568" s="418">
        <f t="shared" ca="1" si="274"/>
        <v>1</v>
      </c>
      <c r="X1568" s="418">
        <f t="shared" ca="1" si="275"/>
        <v>15.639588985634726</v>
      </c>
      <c r="Y1568" s="418">
        <f t="shared" ca="1" si="267"/>
        <v>1</v>
      </c>
      <c r="Z1568" s="418">
        <f t="shared" ca="1" si="268"/>
        <v>1.9866460242659054</v>
      </c>
      <c r="AA1568" s="418">
        <f t="shared" ca="1" si="269"/>
        <v>24188.610883503254</v>
      </c>
      <c r="AB1568" s="418">
        <f t="shared" ca="1" si="270"/>
        <v>4691.8766956904174</v>
      </c>
      <c r="AC1568" s="418">
        <f t="shared" ca="1" si="271"/>
        <v>595.99380727977166</v>
      </c>
    </row>
    <row r="1569" spans="19:29">
      <c r="S1569" s="418">
        <f t="shared" si="272"/>
        <v>15.649999999999711</v>
      </c>
      <c r="T1569" s="418">
        <f t="shared" si="265"/>
        <v>0.62531484755515365</v>
      </c>
      <c r="U1569" s="418">
        <f t="shared" ca="1" si="266"/>
        <v>1</v>
      </c>
      <c r="V1569" s="418">
        <f t="shared" ca="1" si="273"/>
        <v>80.760971970627779</v>
      </c>
      <c r="W1569" s="418">
        <f t="shared" ca="1" si="274"/>
        <v>1</v>
      </c>
      <c r="X1569" s="418">
        <f t="shared" ca="1" si="275"/>
        <v>15.592740526502858</v>
      </c>
      <c r="Y1569" s="418">
        <f t="shared" ca="1" si="267"/>
        <v>1</v>
      </c>
      <c r="Z1569" s="418">
        <f t="shared" ca="1" si="268"/>
        <v>1.9806950171670108</v>
      </c>
      <c r="AA1569" s="418">
        <f t="shared" ca="1" si="269"/>
        <v>24228.291591188332</v>
      </c>
      <c r="AB1569" s="418">
        <f t="shared" ca="1" si="270"/>
        <v>4677.8221579508572</v>
      </c>
      <c r="AC1569" s="418">
        <f t="shared" ca="1" si="271"/>
        <v>594.20850515010329</v>
      </c>
    </row>
    <row r="1570" spans="19:29">
      <c r="S1570" s="418">
        <f t="shared" si="272"/>
        <v>15.659999999999711</v>
      </c>
      <c r="T1570" s="418">
        <f t="shared" si="265"/>
        <v>0.62512728123724148</v>
      </c>
      <c r="U1570" s="418">
        <f t="shared" ca="1" si="266"/>
        <v>1</v>
      </c>
      <c r="V1570" s="418">
        <f t="shared" ca="1" si="273"/>
        <v>80.89301288907923</v>
      </c>
      <c r="W1570" s="418">
        <f t="shared" ca="1" si="274"/>
        <v>1</v>
      </c>
      <c r="X1570" s="418">
        <f t="shared" ca="1" si="275"/>
        <v>15.54603240214098</v>
      </c>
      <c r="Y1570" s="418">
        <f t="shared" ca="1" si="267"/>
        <v>1</v>
      </c>
      <c r="Z1570" s="418">
        <f t="shared" ca="1" si="268"/>
        <v>1.9747618363366404</v>
      </c>
      <c r="AA1570" s="418">
        <f t="shared" ca="1" si="269"/>
        <v>24267.903866723769</v>
      </c>
      <c r="AB1570" s="418">
        <f t="shared" ca="1" si="270"/>
        <v>4663.8097206422945</v>
      </c>
      <c r="AC1570" s="418">
        <f t="shared" ca="1" si="271"/>
        <v>592.42855090099215</v>
      </c>
    </row>
    <row r="1571" spans="19:29">
      <c r="S1571" s="418">
        <f t="shared" si="272"/>
        <v>15.66999999999971</v>
      </c>
      <c r="T1571" s="418">
        <f t="shared" si="265"/>
        <v>0.62493977118078514</v>
      </c>
      <c r="U1571" s="418">
        <f t="shared" ca="1" si="266"/>
        <v>1</v>
      </c>
      <c r="V1571" s="418">
        <f t="shared" ca="1" si="273"/>
        <v>81.024824639596602</v>
      </c>
      <c r="W1571" s="418">
        <f t="shared" ca="1" si="274"/>
        <v>1</v>
      </c>
      <c r="X1571" s="418">
        <f t="shared" ca="1" si="275"/>
        <v>15.499464192175658</v>
      </c>
      <c r="Y1571" s="418">
        <f t="shared" ca="1" si="267"/>
        <v>1</v>
      </c>
      <c r="Z1571" s="418">
        <f t="shared" ca="1" si="268"/>
        <v>1.9688464283761267</v>
      </c>
      <c r="AA1571" s="418">
        <f t="shared" ca="1" si="269"/>
        <v>24307.447391878981</v>
      </c>
      <c r="AB1571" s="418">
        <f t="shared" ca="1" si="270"/>
        <v>4649.8392576526976</v>
      </c>
      <c r="AC1571" s="418">
        <f t="shared" ca="1" si="271"/>
        <v>590.65392851283798</v>
      </c>
    </row>
    <row r="1572" spans="19:29">
      <c r="S1572" s="418">
        <f t="shared" si="272"/>
        <v>15.67999999999971</v>
      </c>
      <c r="T1572" s="418">
        <f t="shared" si="265"/>
        <v>0.62475231736890857</v>
      </c>
      <c r="U1572" s="418">
        <f t="shared" ca="1" si="266"/>
        <v>1</v>
      </c>
      <c r="V1572" s="418">
        <f t="shared" ca="1" si="273"/>
        <v>81.156406170799698</v>
      </c>
      <c r="W1572" s="418">
        <f t="shared" ca="1" si="274"/>
        <v>1</v>
      </c>
      <c r="X1572" s="418">
        <f t="shared" ca="1" si="275"/>
        <v>15.453035477492687</v>
      </c>
      <c r="Y1572" s="418">
        <f t="shared" ca="1" si="267"/>
        <v>1</v>
      </c>
      <c r="Z1572" s="418">
        <f t="shared" ca="1" si="268"/>
        <v>1.962948740046758</v>
      </c>
      <c r="AA1572" s="418">
        <f t="shared" ca="1" si="269"/>
        <v>24346.921851239909</v>
      </c>
      <c r="AB1572" s="418">
        <f t="shared" ca="1" si="270"/>
        <v>4635.9106432478065</v>
      </c>
      <c r="AC1572" s="418">
        <f t="shared" ca="1" si="271"/>
        <v>588.8846220140274</v>
      </c>
    </row>
    <row r="1573" spans="19:29">
      <c r="S1573" s="418">
        <f t="shared" si="272"/>
        <v>15.68999999999971</v>
      </c>
      <c r="T1573" s="418">
        <f t="shared" si="265"/>
        <v>0.62456491978474105</v>
      </c>
      <c r="U1573" s="418">
        <f t="shared" ca="1" si="266"/>
        <v>1</v>
      </c>
      <c r="V1573" s="418">
        <f t="shared" ca="1" si="273"/>
        <v>81.287756440713707</v>
      </c>
      <c r="W1573" s="418">
        <f t="shared" ca="1" si="274"/>
        <v>1</v>
      </c>
      <c r="X1573" s="418">
        <f t="shared" ca="1" si="275"/>
        <v>15.406745840233322</v>
      </c>
      <c r="Y1573" s="418">
        <f t="shared" ca="1" si="267"/>
        <v>1</v>
      </c>
      <c r="Z1573" s="418">
        <f t="shared" ca="1" si="268"/>
        <v>1.9570687182692996</v>
      </c>
      <c r="AA1573" s="418">
        <f t="shared" ca="1" si="269"/>
        <v>24386.326932214113</v>
      </c>
      <c r="AB1573" s="418">
        <f t="shared" ca="1" si="270"/>
        <v>4622.0237520699966</v>
      </c>
      <c r="AC1573" s="418">
        <f t="shared" ca="1" si="271"/>
        <v>587.12061548078987</v>
      </c>
    </row>
    <row r="1574" spans="19:29">
      <c r="S1574" s="418">
        <f t="shared" si="272"/>
        <v>15.69999999999971</v>
      </c>
      <c r="T1574" s="418">
        <f t="shared" si="265"/>
        <v>0.62437757841141672</v>
      </c>
      <c r="U1574" s="418">
        <f t="shared" ca="1" si="266"/>
        <v>1</v>
      </c>
      <c r="V1574" s="418">
        <f t="shared" ca="1" si="273"/>
        <v>81.418874416785414</v>
      </c>
      <c r="W1574" s="418">
        <f t="shared" ca="1" si="274"/>
        <v>1</v>
      </c>
      <c r="X1574" s="418">
        <f t="shared" ca="1" si="275"/>
        <v>15.360594863790514</v>
      </c>
      <c r="Y1574" s="418">
        <f t="shared" ca="1" si="267"/>
        <v>1</v>
      </c>
      <c r="Z1574" s="418">
        <f t="shared" ca="1" si="268"/>
        <v>1.951206310123516</v>
      </c>
      <c r="AA1574" s="418">
        <f t="shared" ca="1" si="269"/>
        <v>24425.662325035624</v>
      </c>
      <c r="AB1574" s="418">
        <f t="shared" ca="1" si="270"/>
        <v>4608.1784591371543</v>
      </c>
      <c r="AC1574" s="418">
        <f t="shared" ca="1" si="271"/>
        <v>585.36189303705476</v>
      </c>
    </row>
    <row r="1575" spans="19:29">
      <c r="S1575" s="418">
        <f t="shared" si="272"/>
        <v>15.70999999999971</v>
      </c>
      <c r="T1575" s="418">
        <f t="shared" si="265"/>
        <v>0.62419029323207476</v>
      </c>
      <c r="U1575" s="418">
        <f t="shared" ca="1" si="266"/>
        <v>1</v>
      </c>
      <c r="V1575" s="418">
        <f t="shared" ca="1" si="273"/>
        <v>81.549759075898663</v>
      </c>
      <c r="W1575" s="418">
        <f t="shared" ca="1" si="274"/>
        <v>1</v>
      </c>
      <c r="X1575" s="418">
        <f t="shared" ca="1" si="275"/>
        <v>15.314582132805164</v>
      </c>
      <c r="Y1575" s="418">
        <f t="shared" ca="1" si="267"/>
        <v>1</v>
      </c>
      <c r="Z1575" s="418">
        <f t="shared" ca="1" si="268"/>
        <v>1.9453614628476941</v>
      </c>
      <c r="AA1575" s="418">
        <f t="shared" ca="1" si="269"/>
        <v>24464.9277227696</v>
      </c>
      <c r="AB1575" s="418">
        <f t="shared" ca="1" si="270"/>
        <v>4594.3746398415487</v>
      </c>
      <c r="AC1575" s="418">
        <f t="shared" ca="1" si="271"/>
        <v>583.60843885430825</v>
      </c>
    </row>
    <row r="1576" spans="19:29">
      <c r="S1576" s="418">
        <f t="shared" si="272"/>
        <v>15.719999999999709</v>
      </c>
      <c r="T1576" s="418">
        <f t="shared" si="265"/>
        <v>0.62400306422985974</v>
      </c>
      <c r="U1576" s="418">
        <f t="shared" ca="1" si="266"/>
        <v>1</v>
      </c>
      <c r="V1576" s="418">
        <f t="shared" ca="1" si="273"/>
        <v>81.68040940438911</v>
      </c>
      <c r="W1576" s="418">
        <f t="shared" ca="1" si="274"/>
        <v>1</v>
      </c>
      <c r="X1576" s="418">
        <f t="shared" ca="1" si="275"/>
        <v>15.268707233162383</v>
      </c>
      <c r="Y1576" s="418">
        <f t="shared" ca="1" si="267"/>
        <v>1</v>
      </c>
      <c r="Z1576" s="418">
        <f t="shared" ca="1" si="268"/>
        <v>1.9395341238381689</v>
      </c>
      <c r="AA1576" s="418">
        <f t="shared" ca="1" si="269"/>
        <v>24504.122821316734</v>
      </c>
      <c r="AB1576" s="418">
        <f t="shared" ca="1" si="270"/>
        <v>4580.6121699487148</v>
      </c>
      <c r="AC1576" s="418">
        <f t="shared" ca="1" si="271"/>
        <v>581.86023715145063</v>
      </c>
    </row>
    <row r="1577" spans="19:29">
      <c r="S1577" s="418">
        <f t="shared" si="272"/>
        <v>15.729999999999709</v>
      </c>
      <c r="T1577" s="418">
        <f t="shared" si="265"/>
        <v>0.62381589138792082</v>
      </c>
      <c r="U1577" s="418">
        <f t="shared" ca="1" si="266"/>
        <v>1</v>
      </c>
      <c r="V1577" s="418">
        <f t="shared" ca="1" si="273"/>
        <v>81.810824398058202</v>
      </c>
      <c r="W1577" s="418">
        <f t="shared" ca="1" si="274"/>
        <v>1</v>
      </c>
      <c r="X1577" s="418">
        <f t="shared" ca="1" si="275"/>
        <v>15.222969751987764</v>
      </c>
      <c r="Y1577" s="418">
        <f t="shared" ca="1" si="267"/>
        <v>1</v>
      </c>
      <c r="Z1577" s="418">
        <f t="shared" ca="1" si="268"/>
        <v>1.9337242406488502</v>
      </c>
      <c r="AA1577" s="418">
        <f t="shared" ca="1" si="269"/>
        <v>24543.24731941746</v>
      </c>
      <c r="AB1577" s="418">
        <f t="shared" ca="1" si="270"/>
        <v>4566.890925596329</v>
      </c>
      <c r="AC1577" s="418">
        <f t="shared" ca="1" si="271"/>
        <v>580.11727219465502</v>
      </c>
    </row>
    <row r="1578" spans="19:29">
      <c r="S1578" s="418">
        <f t="shared" si="272"/>
        <v>15.739999999999709</v>
      </c>
      <c r="T1578" s="418">
        <f t="shared" si="265"/>
        <v>0.62362877468941269</v>
      </c>
      <c r="U1578" s="418">
        <f t="shared" ca="1" si="266"/>
        <v>1</v>
      </c>
      <c r="V1578" s="418">
        <f t="shared" ca="1" si="273"/>
        <v>81.941003062186411</v>
      </c>
      <c r="W1578" s="418">
        <f t="shared" ca="1" si="274"/>
        <v>1</v>
      </c>
      <c r="X1578" s="418">
        <f t="shared" ca="1" si="275"/>
        <v>15.177369277643667</v>
      </c>
      <c r="Y1578" s="418">
        <f t="shared" ca="1" si="267"/>
        <v>1</v>
      </c>
      <c r="Z1578" s="418">
        <f t="shared" ca="1" si="268"/>
        <v>1.9279317609907498</v>
      </c>
      <c r="AA1578" s="418">
        <f t="shared" ca="1" si="269"/>
        <v>24582.300918655925</v>
      </c>
      <c r="AB1578" s="418">
        <f t="shared" ca="1" si="270"/>
        <v>4553.2107832930997</v>
      </c>
      <c r="AC1578" s="418">
        <f t="shared" ca="1" si="271"/>
        <v>578.37952829722497</v>
      </c>
    </row>
    <row r="1579" spans="19:29">
      <c r="S1579" s="418">
        <f t="shared" si="272"/>
        <v>15.749999999999709</v>
      </c>
      <c r="T1579" s="418">
        <f t="shared" si="265"/>
        <v>0.62344171411749461</v>
      </c>
      <c r="U1579" s="418">
        <f t="shared" ca="1" si="266"/>
        <v>1</v>
      </c>
      <c r="V1579" s="418">
        <f t="shared" ca="1" si="273"/>
        <v>82.070944411545796</v>
      </c>
      <c r="W1579" s="418">
        <f t="shared" ca="1" si="274"/>
        <v>1</v>
      </c>
      <c r="X1579" s="418">
        <f t="shared" ca="1" si="275"/>
        <v>15.131905399725516</v>
      </c>
      <c r="Y1579" s="418">
        <f t="shared" ca="1" si="267"/>
        <v>1</v>
      </c>
      <c r="Z1579" s="418">
        <f t="shared" ca="1" si="268"/>
        <v>1.922156632731512</v>
      </c>
      <c r="AA1579" s="418">
        <f t="shared" ca="1" si="269"/>
        <v>24621.28332346374</v>
      </c>
      <c r="AB1579" s="418">
        <f t="shared" ca="1" si="270"/>
        <v>4539.571619917655</v>
      </c>
      <c r="AC1579" s="418">
        <f t="shared" ca="1" si="271"/>
        <v>576.64698981945367</v>
      </c>
    </row>
    <row r="1580" spans="19:29">
      <c r="S1580" s="418">
        <f t="shared" si="272"/>
        <v>15.759999999999708</v>
      </c>
      <c r="T1580" s="418">
        <f t="shared" si="265"/>
        <v>0.62325470965533114</v>
      </c>
      <c r="U1580" s="418">
        <f t="shared" ca="1" si="266"/>
        <v>1</v>
      </c>
      <c r="V1580" s="418">
        <f t="shared" ca="1" si="273"/>
        <v>82.200647470411738</v>
      </c>
      <c r="W1580" s="418">
        <f t="shared" ca="1" si="274"/>
        <v>1</v>
      </c>
      <c r="X1580" s="418">
        <f t="shared" ca="1" si="275"/>
        <v>15.086577709058105</v>
      </c>
      <c r="Y1580" s="418">
        <f t="shared" ca="1" si="267"/>
        <v>1</v>
      </c>
      <c r="Z1580" s="418">
        <f t="shared" ca="1" si="268"/>
        <v>1.9163988038949433</v>
      </c>
      <c r="AA1580" s="418">
        <f t="shared" ca="1" si="269"/>
        <v>24660.194241123521</v>
      </c>
      <c r="AB1580" s="418">
        <f t="shared" ca="1" si="270"/>
        <v>4525.9733127174313</v>
      </c>
      <c r="AC1580" s="418">
        <f t="shared" ca="1" si="271"/>
        <v>574.91964116848305</v>
      </c>
    </row>
    <row r="1581" spans="19:29">
      <c r="S1581" s="418">
        <f t="shared" si="272"/>
        <v>15.769999999999708</v>
      </c>
      <c r="T1581" s="418">
        <f t="shared" si="265"/>
        <v>0.62306776128609209</v>
      </c>
      <c r="U1581" s="418">
        <f t="shared" ca="1" si="266"/>
        <v>1</v>
      </c>
      <c r="V1581" s="418">
        <f t="shared" ca="1" si="273"/>
        <v>82.330111272574015</v>
      </c>
      <c r="W1581" s="418">
        <f t="shared" ca="1" si="274"/>
        <v>1</v>
      </c>
      <c r="X1581" s="418">
        <f t="shared" ca="1" si="275"/>
        <v>15.041385797691909</v>
      </c>
      <c r="Y1581" s="418">
        <f t="shared" ca="1" si="267"/>
        <v>1</v>
      </c>
      <c r="Z1581" s="418">
        <f t="shared" ca="1" si="268"/>
        <v>1.9106582226605455</v>
      </c>
      <c r="AA1581" s="418">
        <f t="shared" ca="1" si="269"/>
        <v>24699.033381772206</v>
      </c>
      <c r="AB1581" s="418">
        <f t="shared" ca="1" si="270"/>
        <v>4512.4157393075729</v>
      </c>
      <c r="AC1581" s="418">
        <f t="shared" ca="1" si="271"/>
        <v>573.19746679816365</v>
      </c>
    </row>
    <row r="1582" spans="19:29">
      <c r="S1582" s="418">
        <f t="shared" si="272"/>
        <v>15.779999999999708</v>
      </c>
      <c r="T1582" s="418">
        <f t="shared" si="265"/>
        <v>0.62288086899295192</v>
      </c>
      <c r="U1582" s="418">
        <f t="shared" ca="1" si="266"/>
        <v>1</v>
      </c>
      <c r="V1582" s="418">
        <f t="shared" ca="1" si="273"/>
        <v>82.459334861347116</v>
      </c>
      <c r="W1582" s="418">
        <f t="shared" ca="1" si="274"/>
        <v>1</v>
      </c>
      <c r="X1582" s="418">
        <f t="shared" ca="1" si="275"/>
        <v>14.996329258899422</v>
      </c>
      <c r="Y1582" s="418">
        <f t="shared" ca="1" si="267"/>
        <v>1</v>
      </c>
      <c r="Z1582" s="418">
        <f t="shared" ca="1" si="268"/>
        <v>1.9049348373630486</v>
      </c>
      <c r="AA1582" s="418">
        <f t="shared" ca="1" si="269"/>
        <v>24737.800458404134</v>
      </c>
      <c r="AB1582" s="418">
        <f t="shared" ca="1" si="270"/>
        <v>4498.8987776698268</v>
      </c>
      <c r="AC1582" s="418">
        <f t="shared" ca="1" si="271"/>
        <v>571.48045120891459</v>
      </c>
    </row>
    <row r="1583" spans="19:29">
      <c r="S1583" s="418">
        <f t="shared" si="272"/>
        <v>15.789999999999708</v>
      </c>
      <c r="T1583" s="418">
        <f t="shared" si="265"/>
        <v>0.62269403275909041</v>
      </c>
      <c r="U1583" s="418">
        <f t="shared" ca="1" si="266"/>
        <v>1</v>
      </c>
      <c r="V1583" s="418">
        <f t="shared" ca="1" si="273"/>
        <v>82.588317289579862</v>
      </c>
      <c r="W1583" s="418">
        <f t="shared" ca="1" si="274"/>
        <v>1</v>
      </c>
      <c r="X1583" s="418">
        <f t="shared" ca="1" si="275"/>
        <v>14.951407687171489</v>
      </c>
      <c r="Y1583" s="418">
        <f t="shared" ca="1" si="267"/>
        <v>1</v>
      </c>
      <c r="Z1583" s="418">
        <f t="shared" ca="1" si="268"/>
        <v>1.8992285964919462</v>
      </c>
      <c r="AA1583" s="418">
        <f t="shared" ca="1" si="269"/>
        <v>24776.495186873959</v>
      </c>
      <c r="AB1583" s="418">
        <f t="shared" ca="1" si="270"/>
        <v>4485.4223061514467</v>
      </c>
      <c r="AC1583" s="418">
        <f t="shared" ca="1" si="271"/>
        <v>569.76857894758382</v>
      </c>
    </row>
    <row r="1584" spans="19:29">
      <c r="S1584" s="418">
        <f t="shared" si="272"/>
        <v>15.799999999999708</v>
      </c>
      <c r="T1584" s="418">
        <f t="shared" si="265"/>
        <v>0.62250725256769224</v>
      </c>
      <c r="U1584" s="418">
        <f t="shared" ca="1" si="266"/>
        <v>1</v>
      </c>
      <c r="V1584" s="418">
        <f t="shared" ca="1" si="273"/>
        <v>82.717057619664246</v>
      </c>
      <c r="W1584" s="418">
        <f t="shared" ca="1" si="274"/>
        <v>1</v>
      </c>
      <c r="X1584" s="418">
        <f t="shared" ca="1" si="275"/>
        <v>14.906620678213663</v>
      </c>
      <c r="Y1584" s="418">
        <f t="shared" ca="1" si="267"/>
        <v>1</v>
      </c>
      <c r="Z1584" s="418">
        <f t="shared" ca="1" si="268"/>
        <v>1.893539448691032</v>
      </c>
      <c r="AA1584" s="418">
        <f t="shared" ca="1" si="269"/>
        <v>24815.117285899272</v>
      </c>
      <c r="AB1584" s="418">
        <f t="shared" ca="1" si="270"/>
        <v>4471.9862034640992</v>
      </c>
      <c r="AC1584" s="418">
        <f t="shared" ca="1" si="271"/>
        <v>568.06183460730961</v>
      </c>
    </row>
    <row r="1585" spans="19:29">
      <c r="S1585" s="418">
        <f t="shared" si="272"/>
        <v>15.809999999999707</v>
      </c>
      <c r="T1585" s="418">
        <f t="shared" si="265"/>
        <v>0.62232052840194718</v>
      </c>
      <c r="U1585" s="418">
        <f t="shared" ca="1" si="266"/>
        <v>1</v>
      </c>
      <c r="V1585" s="418">
        <f t="shared" ca="1" si="273"/>
        <v>82.845554923543617</v>
      </c>
      <c r="W1585" s="418">
        <f t="shared" ca="1" si="274"/>
        <v>1</v>
      </c>
      <c r="X1585" s="418">
        <f t="shared" ca="1" si="275"/>
        <v>14.861967828942561</v>
      </c>
      <c r="Y1585" s="418">
        <f t="shared" ca="1" si="267"/>
        <v>1</v>
      </c>
      <c r="Z1585" s="418">
        <f t="shared" ca="1" si="268"/>
        <v>1.8878673427579373</v>
      </c>
      <c r="AA1585" s="418">
        <f t="shared" ca="1" si="269"/>
        <v>24853.666477063085</v>
      </c>
      <c r="AB1585" s="418">
        <f t="shared" ca="1" si="270"/>
        <v>4458.5903486827683</v>
      </c>
      <c r="AC1585" s="418">
        <f t="shared" ca="1" si="271"/>
        <v>566.36020282738116</v>
      </c>
    </row>
    <row r="1586" spans="19:29">
      <c r="S1586" s="418">
        <f t="shared" si="272"/>
        <v>15.819999999999707</v>
      </c>
      <c r="T1586" s="418">
        <f t="shared" si="265"/>
        <v>0.62213386024505013</v>
      </c>
      <c r="U1586" s="418">
        <f t="shared" ca="1" si="266"/>
        <v>1</v>
      </c>
      <c r="V1586" s="418">
        <f t="shared" ca="1" si="273"/>
        <v>82.973808282720086</v>
      </c>
      <c r="W1586" s="418">
        <f t="shared" ca="1" si="274"/>
        <v>1</v>
      </c>
      <c r="X1586" s="418">
        <f t="shared" ca="1" si="275"/>
        <v>14.817448737482238</v>
      </c>
      <c r="Y1586" s="418">
        <f t="shared" ca="1" si="267"/>
        <v>1</v>
      </c>
      <c r="Z1586" s="418">
        <f t="shared" ca="1" si="268"/>
        <v>1.8822122276436706</v>
      </c>
      <c r="AA1586" s="418">
        <f t="shared" ca="1" si="269"/>
        <v>24892.142484816024</v>
      </c>
      <c r="AB1586" s="418">
        <f t="shared" ca="1" si="270"/>
        <v>4445.234621244671</v>
      </c>
      <c r="AC1586" s="418">
        <f t="shared" ca="1" si="271"/>
        <v>564.66366829310118</v>
      </c>
    </row>
    <row r="1587" spans="19:29">
      <c r="S1587" s="418">
        <f t="shared" si="272"/>
        <v>15.829999999999707</v>
      </c>
      <c r="T1587" s="418">
        <f t="shared" si="265"/>
        <v>0.62194724808020097</v>
      </c>
      <c r="U1587" s="418">
        <f t="shared" ca="1" si="266"/>
        <v>1</v>
      </c>
      <c r="V1587" s="418">
        <f t="shared" ca="1" si="273"/>
        <v>83.101816788261289</v>
      </c>
      <c r="W1587" s="418">
        <f t="shared" ca="1" si="274"/>
        <v>1</v>
      </c>
      <c r="X1587" s="418">
        <f t="shared" ca="1" si="275"/>
        <v>14.773063003160569</v>
      </c>
      <c r="Y1587" s="418">
        <f t="shared" ca="1" si="267"/>
        <v>1</v>
      </c>
      <c r="Z1587" s="418">
        <f t="shared" ca="1" si="268"/>
        <v>1.8765740524521577</v>
      </c>
      <c r="AA1587" s="418">
        <f t="shared" ca="1" si="269"/>
        <v>24930.545036478386</v>
      </c>
      <c r="AB1587" s="418">
        <f t="shared" ca="1" si="270"/>
        <v>4431.9189009481706</v>
      </c>
      <c r="AC1587" s="418">
        <f t="shared" ca="1" si="271"/>
        <v>562.9722157356473</v>
      </c>
    </row>
    <row r="1588" spans="19:29">
      <c r="S1588" s="418">
        <f t="shared" si="272"/>
        <v>15.839999999999707</v>
      </c>
      <c r="T1588" s="418">
        <f t="shared" si="265"/>
        <v>0.62176069189060457</v>
      </c>
      <c r="U1588" s="418">
        <f t="shared" ca="1" si="266"/>
        <v>1</v>
      </c>
      <c r="V1588" s="418">
        <f t="shared" ca="1" si="273"/>
        <v>83.229579540806355</v>
      </c>
      <c r="W1588" s="418">
        <f t="shared" ca="1" si="274"/>
        <v>1</v>
      </c>
      <c r="X1588" s="418">
        <f t="shared" ca="1" si="275"/>
        <v>14.728810226505647</v>
      </c>
      <c r="Y1588" s="418">
        <f t="shared" ca="1" si="267"/>
        <v>1</v>
      </c>
      <c r="Z1588" s="418">
        <f t="shared" ca="1" si="268"/>
        <v>1.8709527664397838</v>
      </c>
      <c r="AA1588" s="418">
        <f t="shared" ca="1" si="269"/>
        <v>24968.873862241908</v>
      </c>
      <c r="AB1588" s="418">
        <f t="shared" ca="1" si="270"/>
        <v>4418.6430679516943</v>
      </c>
      <c r="AC1588" s="418">
        <f t="shared" ca="1" si="271"/>
        <v>561.28582993193515</v>
      </c>
    </row>
    <row r="1589" spans="19:29">
      <c r="S1589" s="418">
        <f t="shared" si="272"/>
        <v>15.849999999999707</v>
      </c>
      <c r="T1589" s="418">
        <f t="shared" si="265"/>
        <v>0.62157419165947081</v>
      </c>
      <c r="U1589" s="418">
        <f t="shared" ca="1" si="266"/>
        <v>1</v>
      </c>
      <c r="V1589" s="418">
        <f t="shared" ca="1" si="273"/>
        <v>83.357095650571239</v>
      </c>
      <c r="W1589" s="418">
        <f t="shared" ca="1" si="274"/>
        <v>1</v>
      </c>
      <c r="X1589" s="418">
        <f t="shared" ca="1" si="275"/>
        <v>14.684690009242184</v>
      </c>
      <c r="Y1589" s="418">
        <f t="shared" ca="1" si="267"/>
        <v>1</v>
      </c>
      <c r="Z1589" s="418">
        <f t="shared" ca="1" si="268"/>
        <v>1.8653483190149367</v>
      </c>
      <c r="AA1589" s="418">
        <f t="shared" ca="1" si="269"/>
        <v>25007.12869517137</v>
      </c>
      <c r="AB1589" s="418">
        <f t="shared" ca="1" si="270"/>
        <v>4405.4070027726548</v>
      </c>
      <c r="AC1589" s="418">
        <f t="shared" ca="1" si="271"/>
        <v>559.604495704481</v>
      </c>
    </row>
    <row r="1590" spans="19:29">
      <c r="S1590" s="418">
        <f t="shared" si="272"/>
        <v>15.859999999999706</v>
      </c>
      <c r="T1590" s="418">
        <f t="shared" si="265"/>
        <v>0.62138774737001468</v>
      </c>
      <c r="U1590" s="418">
        <f t="shared" ca="1" si="266"/>
        <v>1</v>
      </c>
      <c r="V1590" s="418">
        <f t="shared" ca="1" si="273"/>
        <v>83.484364237353319</v>
      </c>
      <c r="W1590" s="418">
        <f t="shared" ca="1" si="274"/>
        <v>1</v>
      </c>
      <c r="X1590" s="418">
        <f t="shared" ca="1" si="275"/>
        <v>14.640701954287925</v>
      </c>
      <c r="Y1590" s="418">
        <f t="shared" ca="1" si="267"/>
        <v>1</v>
      </c>
      <c r="Z1590" s="418">
        <f t="shared" ca="1" si="268"/>
        <v>1.8597606597375518</v>
      </c>
      <c r="AA1590" s="418">
        <f t="shared" ca="1" si="269"/>
        <v>25045.309271205995</v>
      </c>
      <c r="AB1590" s="418">
        <f t="shared" ca="1" si="270"/>
        <v>4392.2105862863773</v>
      </c>
      <c r="AC1590" s="418">
        <f t="shared" ca="1" si="271"/>
        <v>557.92819792126556</v>
      </c>
    </row>
    <row r="1591" spans="19:29">
      <c r="S1591" s="418">
        <f t="shared" si="272"/>
        <v>15.869999999999706</v>
      </c>
      <c r="T1591" s="418">
        <f t="shared" si="265"/>
        <v>0.62120135900545637</v>
      </c>
      <c r="U1591" s="418">
        <f t="shared" ca="1" si="266"/>
        <v>1</v>
      </c>
      <c r="V1591" s="418">
        <f t="shared" ca="1" si="273"/>
        <v>83.611384430535296</v>
      </c>
      <c r="W1591" s="418">
        <f t="shared" ca="1" si="274"/>
        <v>1</v>
      </c>
      <c r="X1591" s="418">
        <f t="shared" ca="1" si="275"/>
        <v>14.596845665750079</v>
      </c>
      <c r="Y1591" s="418">
        <f t="shared" ca="1" si="267"/>
        <v>1</v>
      </c>
      <c r="Z1591" s="418">
        <f t="shared" ca="1" si="268"/>
        <v>1.8541897383186579</v>
      </c>
      <c r="AA1591" s="418">
        <f t="shared" ca="1" si="269"/>
        <v>25083.415329160587</v>
      </c>
      <c r="AB1591" s="418">
        <f t="shared" ca="1" si="270"/>
        <v>4379.0536997250238</v>
      </c>
      <c r="AC1591" s="418">
        <f t="shared" ca="1" si="271"/>
        <v>556.25692149559734</v>
      </c>
    </row>
    <row r="1592" spans="19:29">
      <c r="S1592" s="418">
        <f t="shared" si="272"/>
        <v>15.879999999999706</v>
      </c>
      <c r="T1592" s="418">
        <f t="shared" si="265"/>
        <v>0.62101502654902063</v>
      </c>
      <c r="U1592" s="418">
        <f t="shared" ca="1" si="266"/>
        <v>1</v>
      </c>
      <c r="V1592" s="418">
        <f t="shared" ca="1" si="273"/>
        <v>83.738155369088361</v>
      </c>
      <c r="W1592" s="418">
        <f t="shared" ca="1" si="274"/>
        <v>1</v>
      </c>
      <c r="X1592" s="418">
        <f t="shared" ca="1" si="275"/>
        <v>14.553120748921755</v>
      </c>
      <c r="Y1592" s="418">
        <f t="shared" ca="1" si="267"/>
        <v>1</v>
      </c>
      <c r="Z1592" s="418">
        <f t="shared" ca="1" si="268"/>
        <v>1.8486355046199248</v>
      </c>
      <c r="AA1592" s="418">
        <f t="shared" ca="1" si="269"/>
        <v>25121.446610726507</v>
      </c>
      <c r="AB1592" s="418">
        <f t="shared" ca="1" si="270"/>
        <v>4365.9362246765268</v>
      </c>
      <c r="AC1592" s="418">
        <f t="shared" ca="1" si="271"/>
        <v>554.59065138597748</v>
      </c>
    </row>
    <row r="1593" spans="19:29">
      <c r="S1593" s="418">
        <f t="shared" si="272"/>
        <v>15.889999999999706</v>
      </c>
      <c r="T1593" s="418">
        <f t="shared" si="265"/>
        <v>0.62082874998393778</v>
      </c>
      <c r="U1593" s="418">
        <f t="shared" ca="1" si="266"/>
        <v>1</v>
      </c>
      <c r="V1593" s="418">
        <f t="shared" ca="1" si="273"/>
        <v>83.864676201574738</v>
      </c>
      <c r="W1593" s="418">
        <f t="shared" ca="1" si="274"/>
        <v>1</v>
      </c>
      <c r="X1593" s="418">
        <f t="shared" ca="1" si="275"/>
        <v>14.509526810278404</v>
      </c>
      <c r="Y1593" s="418">
        <f t="shared" ca="1" si="267"/>
        <v>1</v>
      </c>
      <c r="Z1593" s="418">
        <f t="shared" ca="1" si="268"/>
        <v>1.8430979086532115</v>
      </c>
      <c r="AA1593" s="418">
        <f t="shared" ca="1" si="269"/>
        <v>25159.402860472423</v>
      </c>
      <c r="AB1593" s="418">
        <f t="shared" ca="1" si="270"/>
        <v>4352.8580430835209</v>
      </c>
      <c r="AC1593" s="418">
        <f t="shared" ca="1" si="271"/>
        <v>552.92937259596351</v>
      </c>
    </row>
    <row r="1594" spans="19:29">
      <c r="S1594" s="418">
        <f t="shared" si="272"/>
        <v>15.899999999999705</v>
      </c>
      <c r="T1594" s="418">
        <f t="shared" si="265"/>
        <v>0.62064252929344277</v>
      </c>
      <c r="U1594" s="418">
        <f t="shared" ca="1" si="266"/>
        <v>1</v>
      </c>
      <c r="V1594" s="418">
        <f t="shared" ca="1" si="273"/>
        <v>83.990946086149492</v>
      </c>
      <c r="W1594" s="418">
        <f t="shared" ca="1" si="274"/>
        <v>1</v>
      </c>
      <c r="X1594" s="418">
        <f t="shared" ca="1" si="275"/>
        <v>14.466063457474284</v>
      </c>
      <c r="Y1594" s="418">
        <f t="shared" ca="1" si="267"/>
        <v>1</v>
      </c>
      <c r="Z1594" s="418">
        <f t="shared" ca="1" si="268"/>
        <v>1.837576900580117</v>
      </c>
      <c r="AA1594" s="418">
        <f t="shared" ca="1" si="269"/>
        <v>25197.283825844846</v>
      </c>
      <c r="AB1594" s="418">
        <f t="shared" ca="1" si="270"/>
        <v>4339.819037242285</v>
      </c>
      <c r="AC1594" s="418">
        <f t="shared" ca="1" si="271"/>
        <v>551.27307017403507</v>
      </c>
    </row>
    <row r="1595" spans="19:29">
      <c r="S1595" s="418">
        <f t="shared" si="272"/>
        <v>15.909999999999705</v>
      </c>
      <c r="T1595" s="418">
        <f t="shared" si="265"/>
        <v>0.6204563644607759</v>
      </c>
      <c r="U1595" s="418">
        <f t="shared" ca="1" si="266"/>
        <v>1</v>
      </c>
      <c r="V1595" s="418">
        <f t="shared" ca="1" si="273"/>
        <v>84.116964190561632</v>
      </c>
      <c r="W1595" s="418">
        <f t="shared" ca="1" si="274"/>
        <v>1</v>
      </c>
      <c r="X1595" s="418">
        <f t="shared" ca="1" si="275"/>
        <v>14.422730299338928</v>
      </c>
      <c r="Y1595" s="418">
        <f t="shared" ca="1" si="267"/>
        <v>1</v>
      </c>
      <c r="Z1595" s="418">
        <f t="shared" ca="1" si="268"/>
        <v>1.8320724307115315</v>
      </c>
      <c r="AA1595" s="418">
        <f t="shared" ca="1" si="269"/>
        <v>25235.089257168489</v>
      </c>
      <c r="AB1595" s="418">
        <f t="shared" ca="1" si="270"/>
        <v>4326.8190898016783</v>
      </c>
      <c r="AC1595" s="418">
        <f t="shared" ca="1" si="271"/>
        <v>549.62172921345939</v>
      </c>
    </row>
    <row r="1596" spans="19:29">
      <c r="S1596" s="418">
        <f t="shared" si="272"/>
        <v>15.919999999999705</v>
      </c>
      <c r="T1596" s="418">
        <f t="shared" si="265"/>
        <v>0.62027025546918224</v>
      </c>
      <c r="U1596" s="418">
        <f t="shared" ca="1" si="266"/>
        <v>1</v>
      </c>
      <c r="V1596" s="418">
        <f t="shared" ca="1" si="273"/>
        <v>84.242729692154597</v>
      </c>
      <c r="W1596" s="418">
        <f t="shared" ca="1" si="274"/>
        <v>1</v>
      </c>
      <c r="X1596" s="418">
        <f t="shared" ca="1" si="275"/>
        <v>14.37952694587362</v>
      </c>
      <c r="Y1596" s="418">
        <f t="shared" ca="1" si="267"/>
        <v>1</v>
      </c>
      <c r="Z1596" s="418">
        <f t="shared" ca="1" si="268"/>
        <v>1.8265844495071888</v>
      </c>
      <c r="AA1596" s="418">
        <f t="shared" ca="1" si="269"/>
        <v>25272.818907646379</v>
      </c>
      <c r="AB1596" s="418">
        <f t="shared" ca="1" si="270"/>
        <v>4313.8580837620857</v>
      </c>
      <c r="AC1596" s="418">
        <f t="shared" ca="1" si="271"/>
        <v>547.97533485215661</v>
      </c>
    </row>
    <row r="1597" spans="19:29">
      <c r="S1597" s="418">
        <f t="shared" si="272"/>
        <v>15.929999999999705</v>
      </c>
      <c r="T1597" s="418">
        <f t="shared" si="265"/>
        <v>0.62008420230191197</v>
      </c>
      <c r="U1597" s="418">
        <f t="shared" ca="1" si="266"/>
        <v>1</v>
      </c>
      <c r="V1597" s="418">
        <f t="shared" ca="1" si="273"/>
        <v>84.368241777865975</v>
      </c>
      <c r="W1597" s="418">
        <f t="shared" ca="1" si="274"/>
        <v>1</v>
      </c>
      <c r="X1597" s="418">
        <f t="shared" ca="1" si="275"/>
        <v>14.336453008247886</v>
      </c>
      <c r="Y1597" s="418">
        <f t="shared" ca="1" si="267"/>
        <v>1</v>
      </c>
      <c r="Z1597" s="418">
        <f t="shared" ca="1" si="268"/>
        <v>1.821112907575221</v>
      </c>
      <c r="AA1597" s="418">
        <f t="shared" ca="1" si="269"/>
        <v>25310.472533359793</v>
      </c>
      <c r="AB1597" s="418">
        <f t="shared" ca="1" si="270"/>
        <v>4300.9359024743662</v>
      </c>
      <c r="AC1597" s="418">
        <f t="shared" ca="1" si="271"/>
        <v>546.33387227256628</v>
      </c>
    </row>
    <row r="1598" spans="19:29">
      <c r="S1598" s="418">
        <f t="shared" si="272"/>
        <v>15.939999999999705</v>
      </c>
      <c r="T1598" s="418">
        <f t="shared" si="265"/>
        <v>0.61989820494222037</v>
      </c>
      <c r="U1598" s="418">
        <f t="shared" ca="1" si="266"/>
        <v>1</v>
      </c>
      <c r="V1598" s="418">
        <f t="shared" ca="1" si="273"/>
        <v>84.493499644226617</v>
      </c>
      <c r="W1598" s="418">
        <f t="shared" ca="1" si="274"/>
        <v>1</v>
      </c>
      <c r="X1598" s="418">
        <f t="shared" ca="1" si="275"/>
        <v>14.293508098795998</v>
      </c>
      <c r="Y1598" s="418">
        <f t="shared" ca="1" si="267"/>
        <v>1</v>
      </c>
      <c r="Z1598" s="418">
        <f t="shared" ca="1" si="268"/>
        <v>1.8156577556717139</v>
      </c>
      <c r="AA1598" s="418">
        <f t="shared" ca="1" si="269"/>
        <v>25348.049893267984</v>
      </c>
      <c r="AB1598" s="418">
        <f t="shared" ca="1" si="270"/>
        <v>4288.0524296387994</v>
      </c>
      <c r="AC1598" s="418">
        <f t="shared" ca="1" si="271"/>
        <v>544.69732670151416</v>
      </c>
    </row>
    <row r="1599" spans="19:29">
      <c r="S1599" s="418">
        <f t="shared" si="272"/>
        <v>15.949999999999704</v>
      </c>
      <c r="T1599" s="418">
        <f t="shared" si="265"/>
        <v>0.6197122633733676</v>
      </c>
      <c r="U1599" s="418">
        <f t="shared" ca="1" si="266"/>
        <v>1</v>
      </c>
      <c r="V1599" s="418">
        <f t="shared" ca="1" si="273"/>
        <v>84.618502497359046</v>
      </c>
      <c r="W1599" s="418">
        <f t="shared" ca="1" si="274"/>
        <v>1</v>
      </c>
      <c r="X1599" s="418">
        <f t="shared" ca="1" si="275"/>
        <v>14.25069183101348</v>
      </c>
      <c r="Y1599" s="418">
        <f t="shared" ca="1" si="267"/>
        <v>1</v>
      </c>
      <c r="Z1599" s="418">
        <f t="shared" ca="1" si="268"/>
        <v>1.8102189447002637</v>
      </c>
      <c r="AA1599" s="418">
        <f t="shared" ca="1" si="269"/>
        <v>25385.550749207712</v>
      </c>
      <c r="AB1599" s="418">
        <f t="shared" ca="1" si="270"/>
        <v>4275.2075493040438</v>
      </c>
      <c r="AC1599" s="418">
        <f t="shared" ca="1" si="271"/>
        <v>543.06568341007915</v>
      </c>
    </row>
    <row r="1600" spans="19:29">
      <c r="S1600" s="418">
        <f t="shared" si="272"/>
        <v>15.959999999999704</v>
      </c>
      <c r="T1600" s="418">
        <f t="shared" si="265"/>
        <v>0.61952637757861895</v>
      </c>
      <c r="U1600" s="418">
        <f t="shared" ca="1" si="266"/>
        <v>1</v>
      </c>
      <c r="V1600" s="418">
        <f t="shared" ca="1" si="273"/>
        <v>84.743249552975186</v>
      </c>
      <c r="W1600" s="418">
        <f t="shared" ca="1" si="274"/>
        <v>1</v>
      </c>
      <c r="X1600" s="418">
        <f t="shared" ca="1" si="275"/>
        <v>14.208003819553634</v>
      </c>
      <c r="Y1600" s="418">
        <f t="shared" ca="1" si="267"/>
        <v>1</v>
      </c>
      <c r="Z1600" s="418">
        <f t="shared" ca="1" si="268"/>
        <v>1.8047964257115348</v>
      </c>
      <c r="AA1600" s="418">
        <f t="shared" ca="1" si="269"/>
        <v>25422.974865892556</v>
      </c>
      <c r="AB1600" s="418">
        <f t="shared" ca="1" si="270"/>
        <v>4262.4011458660898</v>
      </c>
      <c r="AC1600" s="418">
        <f t="shared" ca="1" si="271"/>
        <v>541.43892771346043</v>
      </c>
    </row>
    <row r="1601" spans="19:29">
      <c r="S1601" s="418">
        <f t="shared" si="272"/>
        <v>15.969999999999704</v>
      </c>
      <c r="T1601" s="418">
        <f t="shared" si="265"/>
        <v>0.61934054754124468</v>
      </c>
      <c r="U1601" s="418">
        <f t="shared" ca="1" si="266"/>
        <v>1</v>
      </c>
      <c r="V1601" s="418">
        <f t="shared" ca="1" si="273"/>
        <v>84.86774003637349</v>
      </c>
      <c r="W1601" s="418">
        <f t="shared" ca="1" si="274"/>
        <v>1</v>
      </c>
      <c r="X1601" s="418">
        <f t="shared" ca="1" si="275"/>
        <v>14.165443680224067</v>
      </c>
      <c r="Y1601" s="418">
        <f t="shared" ca="1" si="267"/>
        <v>1</v>
      </c>
      <c r="Z1601" s="418">
        <f t="shared" ca="1" si="268"/>
        <v>1.7993901499028195</v>
      </c>
      <c r="AA1601" s="418">
        <f t="shared" ca="1" si="269"/>
        <v>25460.322010912048</v>
      </c>
      <c r="AB1601" s="418">
        <f t="shared" ca="1" si="270"/>
        <v>4249.6331040672203</v>
      </c>
      <c r="AC1601" s="418">
        <f t="shared" ca="1" si="271"/>
        <v>539.81704497084581</v>
      </c>
    </row>
    <row r="1602" spans="19:29">
      <c r="S1602" s="418">
        <f t="shared" si="272"/>
        <v>15.979999999999704</v>
      </c>
      <c r="T1602" s="418">
        <f t="shared" si="265"/>
        <v>0.61915477324452006</v>
      </c>
      <c r="U1602" s="418">
        <f t="shared" ca="1" si="266"/>
        <v>1</v>
      </c>
      <c r="V1602" s="418">
        <f t="shared" ca="1" si="273"/>
        <v>84.991973182435302</v>
      </c>
      <c r="W1602" s="418">
        <f t="shared" ca="1" si="274"/>
        <v>1</v>
      </c>
      <c r="X1602" s="418">
        <f t="shared" ca="1" si="275"/>
        <v>14.123011029983239</v>
      </c>
      <c r="Y1602" s="418">
        <f t="shared" ca="1" si="267"/>
        <v>1</v>
      </c>
      <c r="Z1602" s="418">
        <f t="shared" ca="1" si="268"/>
        <v>1.7940000686175994</v>
      </c>
      <c r="AA1602" s="418">
        <f t="shared" ca="1" si="269"/>
        <v>25497.591954730589</v>
      </c>
      <c r="AB1602" s="418">
        <f t="shared" ca="1" si="270"/>
        <v>4236.9033089949717</v>
      </c>
      <c r="AC1602" s="418">
        <f t="shared" ca="1" si="271"/>
        <v>538.20002058527984</v>
      </c>
    </row>
    <row r="1603" spans="19:29">
      <c r="S1603" s="418">
        <f t="shared" si="272"/>
        <v>15.989999999999704</v>
      </c>
      <c r="T1603" s="418">
        <f t="shared" si="265"/>
        <v>0.61896905467172558</v>
      </c>
      <c r="U1603" s="418">
        <f t="shared" ca="1" si="266"/>
        <v>1</v>
      </c>
      <c r="V1603" s="418">
        <f t="shared" ca="1" si="273"/>
        <v>85.11594823562065</v>
      </c>
      <c r="W1603" s="418">
        <f t="shared" ca="1" si="274"/>
        <v>1</v>
      </c>
      <c r="X1603" s="418">
        <f t="shared" ca="1" si="275"/>
        <v>14.080705486937012</v>
      </c>
      <c r="Y1603" s="418">
        <f t="shared" ca="1" si="267"/>
        <v>1</v>
      </c>
      <c r="Z1603" s="418">
        <f t="shared" ca="1" si="268"/>
        <v>1.7886261333451063</v>
      </c>
      <c r="AA1603" s="418">
        <f t="shared" ca="1" si="269"/>
        <v>25534.784470686194</v>
      </c>
      <c r="AB1603" s="418">
        <f t="shared" ca="1" si="270"/>
        <v>4224.2116460811039</v>
      </c>
      <c r="AC1603" s="418">
        <f t="shared" ca="1" si="271"/>
        <v>536.58784000353194</v>
      </c>
    </row>
    <row r="1604" spans="19:29">
      <c r="S1604" s="418">
        <f t="shared" si="272"/>
        <v>15.999999999999703</v>
      </c>
      <c r="T1604" s="418">
        <f t="shared" si="265"/>
        <v>0.61878339180614639</v>
      </c>
      <c r="U1604" s="418">
        <f t="shared" ca="1" si="266"/>
        <v>1</v>
      </c>
      <c r="V1604" s="418">
        <f t="shared" ca="1" si="273"/>
        <v>85.239664449963385</v>
      </c>
      <c r="W1604" s="418">
        <f t="shared" ca="1" si="274"/>
        <v>1</v>
      </c>
      <c r="X1604" s="418">
        <f t="shared" ca="1" si="275"/>
        <v>14.038526670335211</v>
      </c>
      <c r="Y1604" s="418">
        <f t="shared" ca="1" si="267"/>
        <v>1</v>
      </c>
      <c r="Z1604" s="418">
        <f t="shared" ca="1" si="268"/>
        <v>1.7832682957198864</v>
      </c>
      <c r="AA1604" s="418">
        <f t="shared" ca="1" si="269"/>
        <v>25571.899334989015</v>
      </c>
      <c r="AB1604" s="418">
        <f t="shared" ca="1" si="270"/>
        <v>4211.5580011005632</v>
      </c>
      <c r="AC1604" s="418">
        <f t="shared" ca="1" si="271"/>
        <v>534.98048871596598</v>
      </c>
    </row>
    <row r="1605" spans="19:29">
      <c r="S1605" s="418">
        <f t="shared" si="272"/>
        <v>16.009999999999703</v>
      </c>
      <c r="T1605" s="418">
        <f t="shared" ref="T1605:T1668" si="276">EXP(-S1605*$C$13)</f>
        <v>0.61859778463107284</v>
      </c>
      <c r="U1605" s="418">
        <f t="shared" ref="U1605:U1668" ca="1" si="277">EXP($C$11*_xlfn.NORM.INV(RAND(),0,1))</f>
        <v>1</v>
      </c>
      <c r="V1605" s="418">
        <f t="shared" ca="1" si="273"/>
        <v>85.363121089065601</v>
      </c>
      <c r="W1605" s="418">
        <f t="shared" ca="1" si="274"/>
        <v>1</v>
      </c>
      <c r="X1605" s="418">
        <f t="shared" ca="1" si="275"/>
        <v>13.996474200568203</v>
      </c>
      <c r="Y1605" s="418">
        <f t="shared" ref="Y1605:Y1668" ca="1" si="278">IF(OR(X1605&gt;$C$8,Y1604=1),1,0)</f>
        <v>1</v>
      </c>
      <c r="Z1605" s="418">
        <f t="shared" ref="Z1605:Z1668" ca="1" si="279">IF(Y1605=0,V1605,0)+IF(AND(Y1605=1,Y1604=0),V1605*$C$9,0)+IF(AND(Y1605=1,Y1604=1),Z1604*EXP($C$10*0.01),0)</f>
        <v>1.7779265075213651</v>
      </c>
      <c r="AA1605" s="418">
        <f t="shared" ref="AA1605:AA1668" ca="1" si="280">V1605*$C$12</f>
        <v>25608.936326719679</v>
      </c>
      <c r="AB1605" s="418">
        <f t="shared" ref="AB1605:AB1668" ca="1" si="281">X1605*$C$12</f>
        <v>4198.9422601704609</v>
      </c>
      <c r="AC1605" s="418">
        <f t="shared" ref="AC1605:AC1668" ca="1" si="282">Z1605*$C$12</f>
        <v>533.37795225640957</v>
      </c>
    </row>
    <row r="1606" spans="19:29">
      <c r="S1606" s="418">
        <f t="shared" ref="S1606:S1669" si="283">S1605+0.01</f>
        <v>16.019999999999705</v>
      </c>
      <c r="T1606" s="418">
        <f t="shared" si="276"/>
        <v>0.61841223312980032</v>
      </c>
      <c r="U1606" s="418">
        <f t="shared" ca="1" si="277"/>
        <v>1</v>
      </c>
      <c r="V1606" s="418">
        <f t="shared" ref="V1606:V1669" ca="1" si="284">V1605*U1605+$C$6*V1605*(1-V1605/IF($C$4&gt;0,$C$4,10000000))*0.01</f>
        <v>85.486317426091489</v>
      </c>
      <c r="W1606" s="418">
        <f t="shared" ref="W1606:W1669" ca="1" si="285">IF(OR(V1606&gt;$C$7,W1605=1),1,0)</f>
        <v>1</v>
      </c>
      <c r="X1606" s="418">
        <f t="shared" ref="X1606:X1669" ca="1" si="286">IF(W1606=0,V1606,0)+IF(AND(W1606=1,W1605=0),V1606*$C$9,0)+IF(AND(W1606=1,W1605=1),X1605*EXP($C$10*0.01*U1606),0)</f>
        <v>13.954547699163477</v>
      </c>
      <c r="Y1606" s="418">
        <f t="shared" ca="1" si="278"/>
        <v>1</v>
      </c>
      <c r="Z1606" s="418">
        <f t="shared" ca="1" si="279"/>
        <v>1.7726007206734125</v>
      </c>
      <c r="AA1606" s="418">
        <f t="shared" ca="1" si="280"/>
        <v>25645.895227827448</v>
      </c>
      <c r="AB1606" s="418">
        <f t="shared" ca="1" si="281"/>
        <v>4186.3643097490431</v>
      </c>
      <c r="AC1606" s="418">
        <f t="shared" ca="1" si="282"/>
        <v>531.78021620202378</v>
      </c>
    </row>
    <row r="1607" spans="19:29">
      <c r="S1607" s="418">
        <f t="shared" si="283"/>
        <v>16.029999999999706</v>
      </c>
      <c r="T1607" s="418">
        <f t="shared" si="276"/>
        <v>0.61822673728562916</v>
      </c>
      <c r="U1607" s="418">
        <f t="shared" ca="1" si="277"/>
        <v>1</v>
      </c>
      <c r="V1607" s="418">
        <f t="shared" ca="1" si="284"/>
        <v>85.609252743760507</v>
      </c>
      <c r="W1607" s="418">
        <f t="shared" ca="1" si="285"/>
        <v>1</v>
      </c>
      <c r="X1607" s="418">
        <f t="shared" ca="1" si="286"/>
        <v>13.912746788782236</v>
      </c>
      <c r="Y1607" s="418">
        <f t="shared" ca="1" si="278"/>
        <v>1</v>
      </c>
      <c r="Z1607" s="418">
        <f t="shared" ca="1" si="279"/>
        <v>1.767290887243911</v>
      </c>
      <c r="AA1607" s="418">
        <f t="shared" ca="1" si="280"/>
        <v>25682.775823128151</v>
      </c>
      <c r="AB1607" s="418">
        <f t="shared" ca="1" si="281"/>
        <v>4173.8240366346708</v>
      </c>
      <c r="AC1607" s="418">
        <f t="shared" ca="1" si="282"/>
        <v>530.18726617317327</v>
      </c>
    </row>
    <row r="1608" spans="19:29">
      <c r="S1608" s="418">
        <f t="shared" si="283"/>
        <v>16.039999999999708</v>
      </c>
      <c r="T1608" s="418">
        <f t="shared" si="276"/>
        <v>0.61804129708186484</v>
      </c>
      <c r="U1608" s="418">
        <f t="shared" ca="1" si="277"/>
        <v>1</v>
      </c>
      <c r="V1608" s="418">
        <f t="shared" ca="1" si="284"/>
        <v>85.731926334339931</v>
      </c>
      <c r="W1608" s="418">
        <f t="shared" ca="1" si="285"/>
        <v>1</v>
      </c>
      <c r="X1608" s="418">
        <f t="shared" ca="1" si="286"/>
        <v>13.871071093216006</v>
      </c>
      <c r="Y1608" s="418">
        <f t="shared" ca="1" si="278"/>
        <v>1</v>
      </c>
      <c r="Z1608" s="418">
        <f t="shared" ca="1" si="279"/>
        <v>1.7619969594443239</v>
      </c>
      <c r="AA1608" s="418">
        <f t="shared" ca="1" si="280"/>
        <v>25719.577900301978</v>
      </c>
      <c r="AB1608" s="418">
        <f t="shared" ca="1" si="281"/>
        <v>4161.3213279648016</v>
      </c>
      <c r="AC1608" s="418">
        <f t="shared" ca="1" si="282"/>
        <v>528.59908783329718</v>
      </c>
    </row>
    <row r="1609" spans="19:29">
      <c r="S1609" s="418">
        <f t="shared" si="283"/>
        <v>16.049999999999709</v>
      </c>
      <c r="T1609" s="418">
        <f t="shared" si="276"/>
        <v>0.61785591250181759</v>
      </c>
      <c r="U1609" s="418">
        <f t="shared" ca="1" si="277"/>
        <v>1</v>
      </c>
      <c r="V1609" s="418">
        <f t="shared" ca="1" si="284"/>
        <v>85.85433749963677</v>
      </c>
      <c r="W1609" s="418">
        <f t="shared" ca="1" si="285"/>
        <v>1</v>
      </c>
      <c r="X1609" s="418">
        <f t="shared" ca="1" si="286"/>
        <v>13.829520237383244</v>
      </c>
      <c r="Y1609" s="418">
        <f t="shared" ca="1" si="278"/>
        <v>1</v>
      </c>
      <c r="Z1609" s="418">
        <f t="shared" ca="1" si="279"/>
        <v>1.7567188896292654</v>
      </c>
      <c r="AA1609" s="418">
        <f t="shared" ca="1" si="280"/>
        <v>25756.301249891032</v>
      </c>
      <c r="AB1609" s="418">
        <f t="shared" ca="1" si="281"/>
        <v>4148.8560712149729</v>
      </c>
      <c r="AC1609" s="418">
        <f t="shared" ca="1" si="282"/>
        <v>527.01566688877961</v>
      </c>
    </row>
    <row r="1610" spans="19:29">
      <c r="S1610" s="418">
        <f t="shared" si="283"/>
        <v>16.059999999999711</v>
      </c>
      <c r="T1610" s="418">
        <f t="shared" si="276"/>
        <v>0.617670583528803</v>
      </c>
      <c r="U1610" s="418">
        <f t="shared" ca="1" si="277"/>
        <v>1</v>
      </c>
      <c r="V1610" s="418">
        <f t="shared" ca="1" si="284"/>
        <v>85.976485550989054</v>
      </c>
      <c r="W1610" s="418">
        <f t="shared" ca="1" si="285"/>
        <v>1</v>
      </c>
      <c r="X1610" s="418">
        <f t="shared" ca="1" si="286"/>
        <v>13.788093847325969</v>
      </c>
      <c r="Y1610" s="418">
        <f t="shared" ca="1" si="278"/>
        <v>1</v>
      </c>
      <c r="Z1610" s="418">
        <f t="shared" ca="1" si="279"/>
        <v>1.7514566302960712</v>
      </c>
      <c r="AA1610" s="418">
        <f t="shared" ca="1" si="280"/>
        <v>25792.945665296716</v>
      </c>
      <c r="AB1610" s="418">
        <f t="shared" ca="1" si="281"/>
        <v>4136.4281541977907</v>
      </c>
      <c r="AC1610" s="418">
        <f t="shared" ca="1" si="282"/>
        <v>525.43698908882141</v>
      </c>
    </row>
    <row r="1611" spans="19:29">
      <c r="S1611" s="418">
        <f t="shared" si="283"/>
        <v>16.069999999999713</v>
      </c>
      <c r="T1611" s="418">
        <f t="shared" si="276"/>
        <v>0.61748531014614128</v>
      </c>
      <c r="U1611" s="418">
        <f t="shared" ca="1" si="277"/>
        <v>1</v>
      </c>
      <c r="V1611" s="418">
        <f t="shared" ca="1" si="284"/>
        <v>86.098369809256525</v>
      </c>
      <c r="W1611" s="418">
        <f t="shared" ca="1" si="285"/>
        <v>1</v>
      </c>
      <c r="X1611" s="418">
        <f t="shared" ca="1" si="286"/>
        <v>13.746791550206389</v>
      </c>
      <c r="Y1611" s="418">
        <f t="shared" ca="1" si="278"/>
        <v>1</v>
      </c>
      <c r="Z1611" s="418">
        <f t="shared" ca="1" si="279"/>
        <v>1.7462101340843721</v>
      </c>
      <c r="AA1611" s="418">
        <f t="shared" ca="1" si="280"/>
        <v>25829.510942776957</v>
      </c>
      <c r="AB1611" s="418">
        <f t="shared" ca="1" si="281"/>
        <v>4124.0374650619169</v>
      </c>
      <c r="AC1611" s="418">
        <f t="shared" ca="1" si="282"/>
        <v>523.86304022531158</v>
      </c>
    </row>
    <row r="1612" spans="19:29">
      <c r="S1612" s="418">
        <f t="shared" si="283"/>
        <v>16.079999999999714</v>
      </c>
      <c r="T1612" s="418">
        <f t="shared" si="276"/>
        <v>0.61730009233715788</v>
      </c>
      <c r="U1612" s="418">
        <f t="shared" ca="1" si="277"/>
        <v>1</v>
      </c>
      <c r="V1612" s="418">
        <f t="shared" ca="1" si="284"/>
        <v>86.219989604810664</v>
      </c>
      <c r="W1612" s="418">
        <f t="shared" ca="1" si="285"/>
        <v>1</v>
      </c>
      <c r="X1612" s="418">
        <f t="shared" ca="1" si="286"/>
        <v>13.705612974303552</v>
      </c>
      <c r="Y1612" s="418">
        <f t="shared" ca="1" si="278"/>
        <v>1</v>
      </c>
      <c r="Z1612" s="418">
        <f t="shared" ca="1" si="279"/>
        <v>1.7409793537756668</v>
      </c>
      <c r="AA1612" s="418">
        <f t="shared" ca="1" si="280"/>
        <v>25865.9968814432</v>
      </c>
      <c r="AB1612" s="418">
        <f t="shared" ca="1" si="281"/>
        <v>4111.6838922910656</v>
      </c>
      <c r="AC1612" s="418">
        <f t="shared" ca="1" si="282"/>
        <v>522.29380613270007</v>
      </c>
    </row>
    <row r="1613" spans="19:29">
      <c r="S1613" s="418">
        <f t="shared" si="283"/>
        <v>16.089999999999716</v>
      </c>
      <c r="T1613" s="418">
        <f t="shared" si="276"/>
        <v>0.61711493008518326</v>
      </c>
      <c r="U1613" s="418">
        <f t="shared" ca="1" si="277"/>
        <v>1</v>
      </c>
      <c r="V1613" s="418">
        <f t="shared" ca="1" si="284"/>
        <v>86.341344277524144</v>
      </c>
      <c r="W1613" s="418">
        <f t="shared" ca="1" si="285"/>
        <v>1</v>
      </c>
      <c r="X1613" s="418">
        <f t="shared" ca="1" si="286"/>
        <v>13.664557749009996</v>
      </c>
      <c r="Y1613" s="418">
        <f t="shared" ca="1" si="278"/>
        <v>1</v>
      </c>
      <c r="Z1613" s="418">
        <f t="shared" ca="1" si="279"/>
        <v>1.7357642422928969</v>
      </c>
      <c r="AA1613" s="418">
        <f t="shared" ca="1" si="280"/>
        <v>25902.403283257245</v>
      </c>
      <c r="AB1613" s="418">
        <f t="shared" ca="1" si="281"/>
        <v>4099.3673247029983</v>
      </c>
      <c r="AC1613" s="418">
        <f t="shared" ca="1" si="282"/>
        <v>520.72927268786907</v>
      </c>
    </row>
    <row r="1614" spans="19:29">
      <c r="S1614" s="418">
        <f t="shared" si="283"/>
        <v>16.099999999999717</v>
      </c>
      <c r="T1614" s="418">
        <f t="shared" si="276"/>
        <v>0.61692982337355273</v>
      </c>
      <c r="U1614" s="418">
        <f t="shared" ca="1" si="277"/>
        <v>1</v>
      </c>
      <c r="V1614" s="418">
        <f t="shared" ca="1" si="284"/>
        <v>86.462433176759689</v>
      </c>
      <c r="W1614" s="418">
        <f t="shared" ca="1" si="285"/>
        <v>1</v>
      </c>
      <c r="X1614" s="418">
        <f t="shared" ca="1" si="286"/>
        <v>13.623625504828416</v>
      </c>
      <c r="Y1614" s="418">
        <f t="shared" ca="1" si="278"/>
        <v>1</v>
      </c>
      <c r="Z1614" s="418">
        <f t="shared" ca="1" si="279"/>
        <v>1.7305647527000243</v>
      </c>
      <c r="AA1614" s="418">
        <f t="shared" ca="1" si="280"/>
        <v>25938.729953027905</v>
      </c>
      <c r="AB1614" s="418">
        <f t="shared" ca="1" si="281"/>
        <v>4087.0876514485249</v>
      </c>
      <c r="AC1614" s="418">
        <f t="shared" ca="1" si="282"/>
        <v>519.16942581000728</v>
      </c>
    </row>
    <row r="1615" spans="19:29">
      <c r="S1615" s="418">
        <f t="shared" si="283"/>
        <v>16.109999999999719</v>
      </c>
      <c r="T1615" s="418">
        <f t="shared" si="276"/>
        <v>0.61674477218560664</v>
      </c>
      <c r="U1615" s="418">
        <f t="shared" ca="1" si="277"/>
        <v>1</v>
      </c>
      <c r="V1615" s="418">
        <f t="shared" ca="1" si="284"/>
        <v>86.583255661358251</v>
      </c>
      <c r="W1615" s="418">
        <f t="shared" ca="1" si="285"/>
        <v>1</v>
      </c>
      <c r="X1615" s="418">
        <f t="shared" ca="1" si="286"/>
        <v>13.58281587336834</v>
      </c>
      <c r="Y1615" s="418">
        <f t="shared" ca="1" si="278"/>
        <v>1</v>
      </c>
      <c r="Z1615" s="418">
        <f t="shared" ca="1" si="279"/>
        <v>1.7253808382016071</v>
      </c>
      <c r="AA1615" s="418">
        <f t="shared" ca="1" si="280"/>
        <v>25974.976698407474</v>
      </c>
      <c r="AB1615" s="418">
        <f t="shared" ca="1" si="281"/>
        <v>4074.8447620105017</v>
      </c>
      <c r="AC1615" s="418">
        <f t="shared" ca="1" si="282"/>
        <v>517.61425146048214</v>
      </c>
    </row>
    <row r="1616" spans="19:29">
      <c r="S1616" s="418">
        <f t="shared" si="283"/>
        <v>16.11999999999972</v>
      </c>
      <c r="T1616" s="418">
        <f t="shared" si="276"/>
        <v>0.61655977650469052</v>
      </c>
      <c r="U1616" s="418">
        <f t="shared" ca="1" si="277"/>
        <v>1</v>
      </c>
      <c r="V1616" s="418">
        <f t="shared" ca="1" si="284"/>
        <v>86.703811099626705</v>
      </c>
      <c r="W1616" s="418">
        <f t="shared" ca="1" si="285"/>
        <v>1</v>
      </c>
      <c r="X1616" s="418">
        <f t="shared" ca="1" si="286"/>
        <v>13.542128487342808</v>
      </c>
      <c r="Y1616" s="418">
        <f t="shared" ca="1" si="278"/>
        <v>1</v>
      </c>
      <c r="Z1616" s="418">
        <f t="shared" ca="1" si="279"/>
        <v>1.7202124521423803</v>
      </c>
      <c r="AA1616" s="418">
        <f t="shared" ca="1" si="280"/>
        <v>26011.143329888011</v>
      </c>
      <c r="AB1616" s="418">
        <f t="shared" ca="1" si="281"/>
        <v>4062.6385462028425</v>
      </c>
      <c r="AC1616" s="418">
        <f t="shared" ca="1" si="282"/>
        <v>516.06373564271405</v>
      </c>
    </row>
    <row r="1617" spans="19:29">
      <c r="S1617" s="418">
        <f t="shared" si="283"/>
        <v>16.129999999999722</v>
      </c>
      <c r="T1617" s="418">
        <f t="shared" si="276"/>
        <v>0.61637483631415479</v>
      </c>
      <c r="U1617" s="418">
        <f t="shared" ca="1" si="277"/>
        <v>1</v>
      </c>
      <c r="V1617" s="418">
        <f t="shared" ca="1" si="284"/>
        <v>86.824098869324843</v>
      </c>
      <c r="W1617" s="418">
        <f t="shared" ca="1" si="285"/>
        <v>1</v>
      </c>
      <c r="X1617" s="418">
        <f t="shared" ca="1" si="286"/>
        <v>13.501562980565073</v>
      </c>
      <c r="Y1617" s="418">
        <f t="shared" ca="1" si="278"/>
        <v>1</v>
      </c>
      <c r="Z1617" s="418">
        <f t="shared" ca="1" si="279"/>
        <v>1.715059548006834</v>
      </c>
      <c r="AA1617" s="418">
        <f t="shared" ca="1" si="280"/>
        <v>26047.229660797453</v>
      </c>
      <c r="AB1617" s="418">
        <f t="shared" ca="1" si="281"/>
        <v>4050.4688941695217</v>
      </c>
      <c r="AC1617" s="418">
        <f t="shared" ca="1" si="282"/>
        <v>514.51786440205024</v>
      </c>
    </row>
    <row r="1618" spans="19:29">
      <c r="S1618" s="418">
        <f t="shared" si="283"/>
        <v>16.139999999999723</v>
      </c>
      <c r="T1618" s="418">
        <f t="shared" si="276"/>
        <v>0.61618995159735468</v>
      </c>
      <c r="U1618" s="418">
        <f t="shared" ca="1" si="277"/>
        <v>1</v>
      </c>
      <c r="V1618" s="418">
        <f t="shared" ca="1" si="284"/>
        <v>86.944118357651874</v>
      </c>
      <c r="W1618" s="418">
        <f t="shared" ca="1" si="285"/>
        <v>1</v>
      </c>
      <c r="X1618" s="418">
        <f t="shared" ca="1" si="286"/>
        <v>13.461118987945298</v>
      </c>
      <c r="Y1618" s="418">
        <f t="shared" ca="1" si="278"/>
        <v>1</v>
      </c>
      <c r="Z1618" s="418">
        <f t="shared" ca="1" si="279"/>
        <v>1.7099220794187966</v>
      </c>
      <c r="AA1618" s="418">
        <f t="shared" ca="1" si="280"/>
        <v>26083.235507295562</v>
      </c>
      <c r="AB1618" s="418">
        <f t="shared" ca="1" si="281"/>
        <v>4038.3356963835895</v>
      </c>
      <c r="AC1618" s="418">
        <f t="shared" ca="1" si="282"/>
        <v>512.97662382563897</v>
      </c>
    </row>
    <row r="1619" spans="19:29">
      <c r="S1619" s="418">
        <f t="shared" si="283"/>
        <v>16.149999999999725</v>
      </c>
      <c r="T1619" s="418">
        <f t="shared" si="276"/>
        <v>0.61600512233765059</v>
      </c>
      <c r="U1619" s="418">
        <f t="shared" ca="1" si="277"/>
        <v>1</v>
      </c>
      <c r="V1619" s="418">
        <f t="shared" ca="1" si="284"/>
        <v>87.063868961232245</v>
      </c>
      <c r="W1619" s="418">
        <f t="shared" ca="1" si="285"/>
        <v>1</v>
      </c>
      <c r="X1619" s="418">
        <f t="shared" ca="1" si="286"/>
        <v>13.420796145487277</v>
      </c>
      <c r="Y1619" s="418">
        <f t="shared" ca="1" si="278"/>
        <v>1</v>
      </c>
      <c r="Z1619" s="418">
        <f t="shared" ca="1" si="279"/>
        <v>1.7048000001410157</v>
      </c>
      <c r="AA1619" s="418">
        <f t="shared" ca="1" si="280"/>
        <v>26119.160688369673</v>
      </c>
      <c r="AB1619" s="418">
        <f t="shared" ca="1" si="281"/>
        <v>4026.2388436461829</v>
      </c>
      <c r="AC1619" s="418">
        <f t="shared" ca="1" si="282"/>
        <v>511.44000004230475</v>
      </c>
    </row>
    <row r="1620" spans="19:29">
      <c r="S1620" s="418">
        <f t="shared" si="283"/>
        <v>16.159999999999727</v>
      </c>
      <c r="T1620" s="418">
        <f t="shared" si="276"/>
        <v>0.61582034851840795</v>
      </c>
      <c r="U1620" s="418">
        <f t="shared" ca="1" si="277"/>
        <v>1</v>
      </c>
      <c r="V1620" s="418">
        <f t="shared" ca="1" si="284"/>
        <v>87.183350086100958</v>
      </c>
      <c r="W1620" s="418">
        <f t="shared" ca="1" si="285"/>
        <v>1</v>
      </c>
      <c r="X1620" s="418">
        <f t="shared" ca="1" si="286"/>
        <v>13.380594090285156</v>
      </c>
      <c r="Y1620" s="418">
        <f t="shared" ca="1" si="278"/>
        <v>1</v>
      </c>
      <c r="Z1620" s="418">
        <f t="shared" ca="1" si="279"/>
        <v>1.6996932640747435</v>
      </c>
      <c r="AA1620" s="418">
        <f t="shared" ca="1" si="280"/>
        <v>26155.005025830287</v>
      </c>
      <c r="AB1620" s="418">
        <f t="shared" ca="1" si="281"/>
        <v>4014.1782270855465</v>
      </c>
      <c r="AC1620" s="418">
        <f t="shared" ca="1" si="282"/>
        <v>509.90797922242308</v>
      </c>
    </row>
    <row r="1621" spans="19:29">
      <c r="S1621" s="418">
        <f t="shared" si="283"/>
        <v>16.169999999999728</v>
      </c>
      <c r="T1621" s="418">
        <f t="shared" si="276"/>
        <v>0.61563563012299705</v>
      </c>
      <c r="U1621" s="418">
        <f t="shared" ca="1" si="277"/>
        <v>1</v>
      </c>
      <c r="V1621" s="418">
        <f t="shared" ca="1" si="284"/>
        <v>87.302561147688309</v>
      </c>
      <c r="W1621" s="418">
        <f t="shared" ca="1" si="285"/>
        <v>1</v>
      </c>
      <c r="X1621" s="418">
        <f t="shared" ca="1" si="286"/>
        <v>13.340512460520166</v>
      </c>
      <c r="Y1621" s="418">
        <f t="shared" ca="1" si="278"/>
        <v>1</v>
      </c>
      <c r="Z1621" s="418">
        <f t="shared" ca="1" si="279"/>
        <v>1.6946018252593209</v>
      </c>
      <c r="AA1621" s="418">
        <f t="shared" ca="1" si="280"/>
        <v>26190.768344306493</v>
      </c>
      <c r="AB1621" s="418">
        <f t="shared" ca="1" si="281"/>
        <v>4002.1537381560497</v>
      </c>
      <c r="AC1621" s="418">
        <f t="shared" ca="1" si="282"/>
        <v>508.38054757779628</v>
      </c>
    </row>
    <row r="1622" spans="19:29">
      <c r="S1622" s="418">
        <f t="shared" si="283"/>
        <v>16.17999999999973</v>
      </c>
      <c r="T1622" s="418">
        <f t="shared" si="276"/>
        <v>0.6154509671347933</v>
      </c>
      <c r="U1622" s="418">
        <f t="shared" ca="1" si="277"/>
        <v>1</v>
      </c>
      <c r="V1622" s="418">
        <f t="shared" ca="1" si="284"/>
        <v>87.421501570804011</v>
      </c>
      <c r="W1622" s="418">
        <f t="shared" ca="1" si="285"/>
        <v>1</v>
      </c>
      <c r="X1622" s="418">
        <f t="shared" ca="1" si="286"/>
        <v>13.30055089545737</v>
      </c>
      <c r="Y1622" s="418">
        <f t="shared" ca="1" si="278"/>
        <v>1</v>
      </c>
      <c r="Z1622" s="418">
        <f t="shared" ca="1" si="279"/>
        <v>1.6895256378717642</v>
      </c>
      <c r="AA1622" s="418">
        <f t="shared" ca="1" si="280"/>
        <v>26226.450471241202</v>
      </c>
      <c r="AB1622" s="418">
        <f t="shared" ca="1" si="281"/>
        <v>3990.1652686372108</v>
      </c>
      <c r="AC1622" s="418">
        <f t="shared" ca="1" si="282"/>
        <v>506.85769136152925</v>
      </c>
    </row>
    <row r="1623" spans="19:29">
      <c r="S1623" s="418">
        <f t="shared" si="283"/>
        <v>16.189999999999731</v>
      </c>
      <c r="T1623" s="418">
        <f t="shared" si="276"/>
        <v>0.61526635953717712</v>
      </c>
      <c r="U1623" s="418">
        <f t="shared" ca="1" si="277"/>
        <v>1</v>
      </c>
      <c r="V1623" s="418">
        <f t="shared" ca="1" si="284"/>
        <v>87.540170789620774</v>
      </c>
      <c r="W1623" s="418">
        <f t="shared" ca="1" si="285"/>
        <v>1</v>
      </c>
      <c r="X1623" s="418">
        <f t="shared" ca="1" si="286"/>
        <v>13.260709035442412</v>
      </c>
      <c r="Y1623" s="418">
        <f t="shared" ca="1" si="278"/>
        <v>1</v>
      </c>
      <c r="Z1623" s="418">
        <f t="shared" ca="1" si="279"/>
        <v>1.6844646562263528</v>
      </c>
      <c r="AA1623" s="418">
        <f t="shared" ca="1" si="280"/>
        <v>26262.051236886233</v>
      </c>
      <c r="AB1623" s="418">
        <f t="shared" ca="1" si="281"/>
        <v>3978.2127106327234</v>
      </c>
      <c r="AC1623" s="418">
        <f t="shared" ca="1" si="282"/>
        <v>505.3393968679058</v>
      </c>
    </row>
    <row r="1624" spans="19:29">
      <c r="S1624" s="418">
        <f t="shared" si="283"/>
        <v>16.199999999999733</v>
      </c>
      <c r="T1624" s="418">
        <f t="shared" si="276"/>
        <v>0.61508180731353357</v>
      </c>
      <c r="U1624" s="418">
        <f t="shared" ca="1" si="277"/>
        <v>1</v>
      </c>
      <c r="V1624" s="418">
        <f t="shared" ca="1" si="284"/>
        <v>87.658568247657385</v>
      </c>
      <c r="W1624" s="418">
        <f t="shared" ca="1" si="285"/>
        <v>1</v>
      </c>
      <c r="X1624" s="418">
        <f t="shared" ca="1" si="286"/>
        <v>13.220986521898283</v>
      </c>
      <c r="Y1624" s="418">
        <f t="shared" ca="1" si="278"/>
        <v>1</v>
      </c>
      <c r="Z1624" s="418">
        <f t="shared" ca="1" si="279"/>
        <v>1.6794188347742174</v>
      </c>
      <c r="AA1624" s="418">
        <f t="shared" ca="1" si="280"/>
        <v>26297.570474297216</v>
      </c>
      <c r="AB1624" s="418">
        <f t="shared" ca="1" si="281"/>
        <v>3966.2959565694846</v>
      </c>
      <c r="AC1624" s="418">
        <f t="shared" ca="1" si="282"/>
        <v>503.82565043226521</v>
      </c>
    </row>
    <row r="1625" spans="19:29">
      <c r="S1625" s="418">
        <f t="shared" si="283"/>
        <v>16.209999999999734</v>
      </c>
      <c r="T1625" s="418">
        <f t="shared" si="276"/>
        <v>0.61489731044725315</v>
      </c>
      <c r="U1625" s="418">
        <f t="shared" ca="1" si="277"/>
        <v>1</v>
      </c>
      <c r="V1625" s="418">
        <f t="shared" ca="1" si="284"/>
        <v>87.776693397761122</v>
      </c>
      <c r="W1625" s="418">
        <f t="shared" ca="1" si="285"/>
        <v>1</v>
      </c>
      <c r="X1625" s="418">
        <f t="shared" ca="1" si="286"/>
        <v>13.181382997322091</v>
      </c>
      <c r="Y1625" s="418">
        <f t="shared" ca="1" si="278"/>
        <v>1</v>
      </c>
      <c r="Z1625" s="418">
        <f t="shared" ca="1" si="279"/>
        <v>1.6743881281029311</v>
      </c>
      <c r="AA1625" s="418">
        <f t="shared" ca="1" si="280"/>
        <v>26333.008019328336</v>
      </c>
      <c r="AB1625" s="418">
        <f t="shared" ca="1" si="281"/>
        <v>3954.4148991966272</v>
      </c>
      <c r="AC1625" s="418">
        <f t="shared" ca="1" si="282"/>
        <v>502.31643843087932</v>
      </c>
    </row>
    <row r="1626" spans="19:29">
      <c r="S1626" s="418">
        <f t="shared" si="283"/>
        <v>16.219999999999736</v>
      </c>
      <c r="T1626" s="418">
        <f t="shared" si="276"/>
        <v>0.61471286892173116</v>
      </c>
      <c r="U1626" s="418">
        <f t="shared" ca="1" si="277"/>
        <v>1</v>
      </c>
      <c r="V1626" s="418">
        <f t="shared" ca="1" si="284"/>
        <v>87.894545702089744</v>
      </c>
      <c r="W1626" s="418">
        <f t="shared" ca="1" si="285"/>
        <v>1</v>
      </c>
      <c r="X1626" s="418">
        <f t="shared" ca="1" si="286"/>
        <v>13.14189810528185</v>
      </c>
      <c r="Y1626" s="418">
        <f t="shared" ca="1" si="278"/>
        <v>1</v>
      </c>
      <c r="Z1626" s="418">
        <f t="shared" ca="1" si="279"/>
        <v>1.6693724909360999</v>
      </c>
      <c r="AA1626" s="418">
        <f t="shared" ca="1" si="280"/>
        <v>26368.363710626923</v>
      </c>
      <c r="AB1626" s="418">
        <f t="shared" ca="1" si="281"/>
        <v>3942.5694315845549</v>
      </c>
      <c r="AC1626" s="418">
        <f t="shared" ca="1" si="282"/>
        <v>500.81174728082993</v>
      </c>
    </row>
    <row r="1627" spans="19:29">
      <c r="S1627" s="418">
        <f t="shared" si="283"/>
        <v>16.229999999999738</v>
      </c>
      <c r="T1627" s="418">
        <f t="shared" si="276"/>
        <v>0.61452848272036764</v>
      </c>
      <c r="U1627" s="418">
        <f t="shared" ca="1" si="277"/>
        <v>1</v>
      </c>
      <c r="V1627" s="418">
        <f t="shared" ca="1" si="284"/>
        <v>88.012124632092835</v>
      </c>
      <c r="W1627" s="418">
        <f t="shared" ca="1" si="285"/>
        <v>1</v>
      </c>
      <c r="X1627" s="418">
        <f t="shared" ca="1" si="286"/>
        <v>13.102531490413265</v>
      </c>
      <c r="Y1627" s="418">
        <f t="shared" ca="1" si="278"/>
        <v>1</v>
      </c>
      <c r="Z1627" s="418">
        <f t="shared" ca="1" si="279"/>
        <v>1.6643718781329553</v>
      </c>
      <c r="AA1627" s="418">
        <f t="shared" ca="1" si="280"/>
        <v>26403.637389627849</v>
      </c>
      <c r="AB1627" s="418">
        <f t="shared" ca="1" si="281"/>
        <v>3930.7594471239795</v>
      </c>
      <c r="AC1627" s="418">
        <f t="shared" ca="1" si="282"/>
        <v>499.31156343988658</v>
      </c>
    </row>
    <row r="1628" spans="19:29">
      <c r="S1628" s="418">
        <f t="shared" si="283"/>
        <v>16.239999999999739</v>
      </c>
      <c r="T1628" s="418">
        <f t="shared" si="276"/>
        <v>0.6143441518265681</v>
      </c>
      <c r="U1628" s="418">
        <f t="shared" ca="1" si="277"/>
        <v>1</v>
      </c>
      <c r="V1628" s="418">
        <f t="shared" ca="1" si="284"/>
        <v>88.129429668492676</v>
      </c>
      <c r="W1628" s="418">
        <f t="shared" ca="1" si="285"/>
        <v>1</v>
      </c>
      <c r="X1628" s="418">
        <f t="shared" ca="1" si="286"/>
        <v>13.063282798416536</v>
      </c>
      <c r="Y1628" s="418">
        <f t="shared" ca="1" si="278"/>
        <v>1</v>
      </c>
      <c r="Z1628" s="418">
        <f t="shared" ca="1" si="279"/>
        <v>1.6593862446879486</v>
      </c>
      <c r="AA1628" s="418">
        <f t="shared" ca="1" si="280"/>
        <v>26438.828900547804</v>
      </c>
      <c r="AB1628" s="418">
        <f t="shared" ca="1" si="281"/>
        <v>3918.9848395249605</v>
      </c>
      <c r="AC1628" s="418">
        <f t="shared" ca="1" si="282"/>
        <v>497.81587340638458</v>
      </c>
    </row>
    <row r="1629" spans="19:29">
      <c r="S1629" s="418">
        <f t="shared" si="283"/>
        <v>16.249999999999741</v>
      </c>
      <c r="T1629" s="418">
        <f t="shared" si="276"/>
        <v>0.61415987622374257</v>
      </c>
      <c r="U1629" s="418">
        <f t="shared" ca="1" si="277"/>
        <v>1</v>
      </c>
      <c r="V1629" s="418">
        <f t="shared" ca="1" si="284"/>
        <v>88.246460301264563</v>
      </c>
      <c r="W1629" s="418">
        <f t="shared" ca="1" si="285"/>
        <v>1</v>
      </c>
      <c r="X1629" s="418">
        <f t="shared" ca="1" si="286"/>
        <v>13.024151676053169</v>
      </c>
      <c r="Y1629" s="418">
        <f t="shared" ca="1" si="278"/>
        <v>1</v>
      </c>
      <c r="Z1629" s="418">
        <f t="shared" ca="1" si="279"/>
        <v>1.6544155457303449</v>
      </c>
      <c r="AA1629" s="418">
        <f t="shared" ca="1" si="280"/>
        <v>26473.938090379368</v>
      </c>
      <c r="AB1629" s="418">
        <f t="shared" ca="1" si="281"/>
        <v>3907.2455028159507</v>
      </c>
      <c r="AC1629" s="418">
        <f t="shared" ca="1" si="282"/>
        <v>496.32466371910346</v>
      </c>
    </row>
    <row r="1630" spans="19:29">
      <c r="S1630" s="418">
        <f t="shared" si="283"/>
        <v>16.259999999999742</v>
      </c>
      <c r="T1630" s="418">
        <f t="shared" si="276"/>
        <v>0.61397565589530634</v>
      </c>
      <c r="U1630" s="418">
        <f t="shared" ca="1" si="277"/>
        <v>1</v>
      </c>
      <c r="V1630" s="418">
        <f t="shared" ca="1" si="284"/>
        <v>88.363216029616609</v>
      </c>
      <c r="W1630" s="418">
        <f t="shared" ca="1" si="285"/>
        <v>1</v>
      </c>
      <c r="X1630" s="418">
        <f t="shared" ca="1" si="286"/>
        <v>12.985137771142799</v>
      </c>
      <c r="Y1630" s="418">
        <f t="shared" ca="1" si="278"/>
        <v>1</v>
      </c>
      <c r="Z1630" s="418">
        <f t="shared" ca="1" si="279"/>
        <v>1.6494597365238199</v>
      </c>
      <c r="AA1630" s="418">
        <f t="shared" ca="1" si="280"/>
        <v>26508.964808884983</v>
      </c>
      <c r="AB1630" s="418">
        <f t="shared" ca="1" si="281"/>
        <v>3895.5413313428398</v>
      </c>
      <c r="AC1630" s="418">
        <f t="shared" ca="1" si="282"/>
        <v>494.83792095714597</v>
      </c>
    </row>
    <row r="1631" spans="19:29">
      <c r="S1631" s="418">
        <f t="shared" si="283"/>
        <v>16.269999999999744</v>
      </c>
      <c r="T1631" s="418">
        <f t="shared" si="276"/>
        <v>0.61379149082467954</v>
      </c>
      <c r="U1631" s="418">
        <f t="shared" ca="1" si="277"/>
        <v>1</v>
      </c>
      <c r="V1631" s="418">
        <f t="shared" ca="1" si="284"/>
        <v>88.47969636196899</v>
      </c>
      <c r="W1631" s="418">
        <f t="shared" ca="1" si="285"/>
        <v>1</v>
      </c>
      <c r="X1631" s="418">
        <f t="shared" ca="1" si="286"/>
        <v>12.946240732560019</v>
      </c>
      <c r="Y1631" s="418">
        <f t="shared" ca="1" si="278"/>
        <v>1</v>
      </c>
      <c r="Z1631" s="418">
        <f t="shared" ca="1" si="279"/>
        <v>1.6445187724660577</v>
      </c>
      <c r="AA1631" s="418">
        <f t="shared" ca="1" si="280"/>
        <v>26543.908908590696</v>
      </c>
      <c r="AB1631" s="418">
        <f t="shared" ca="1" si="281"/>
        <v>3883.8722197680058</v>
      </c>
      <c r="AC1631" s="418">
        <f t="shared" ca="1" si="282"/>
        <v>493.35563173981734</v>
      </c>
    </row>
    <row r="1632" spans="19:29">
      <c r="S1632" s="418">
        <f t="shared" si="283"/>
        <v>16.279999999999745</v>
      </c>
      <c r="T1632" s="418">
        <f t="shared" si="276"/>
        <v>0.61360738099528733</v>
      </c>
      <c r="U1632" s="418">
        <f t="shared" ca="1" si="277"/>
        <v>1</v>
      </c>
      <c r="V1632" s="418">
        <f t="shared" ca="1" si="284"/>
        <v>88.595900815932737</v>
      </c>
      <c r="W1632" s="418">
        <f t="shared" ca="1" si="285"/>
        <v>1</v>
      </c>
      <c r="X1632" s="418">
        <f t="shared" ca="1" si="286"/>
        <v>12.907460210231219</v>
      </c>
      <c r="Y1632" s="418">
        <f t="shared" ca="1" si="278"/>
        <v>1</v>
      </c>
      <c r="Z1632" s="418">
        <f t="shared" ca="1" si="279"/>
        <v>1.6395926090883481</v>
      </c>
      <c r="AA1632" s="418">
        <f t="shared" ca="1" si="280"/>
        <v>26578.770244779822</v>
      </c>
      <c r="AB1632" s="418">
        <f t="shared" ca="1" si="281"/>
        <v>3872.238063069366</v>
      </c>
      <c r="AC1632" s="418">
        <f t="shared" ca="1" si="282"/>
        <v>491.87778272650445</v>
      </c>
    </row>
    <row r="1633" spans="19:29">
      <c r="S1633" s="418">
        <f t="shared" si="283"/>
        <v>16.289999999999747</v>
      </c>
      <c r="T1633" s="418">
        <f t="shared" si="276"/>
        <v>0.61342332639055985</v>
      </c>
      <c r="U1633" s="418">
        <f t="shared" ca="1" si="277"/>
        <v>1</v>
      </c>
      <c r="V1633" s="418">
        <f t="shared" ca="1" si="284"/>
        <v>88.711828918287964</v>
      </c>
      <c r="W1633" s="418">
        <f t="shared" ca="1" si="285"/>
        <v>1</v>
      </c>
      <c r="X1633" s="418">
        <f t="shared" ca="1" si="286"/>
        <v>12.868795855131438</v>
      </c>
      <c r="Y1633" s="418">
        <f t="shared" ca="1" si="278"/>
        <v>1</v>
      </c>
      <c r="Z1633" s="418">
        <f t="shared" ca="1" si="279"/>
        <v>1.6346812020551875</v>
      </c>
      <c r="AA1633" s="418">
        <f t="shared" ca="1" si="280"/>
        <v>26613.548675486389</v>
      </c>
      <c r="AB1633" s="418">
        <f t="shared" ca="1" si="281"/>
        <v>3860.6387565394316</v>
      </c>
      <c r="AC1633" s="418">
        <f t="shared" ca="1" si="282"/>
        <v>490.40436061655623</v>
      </c>
    </row>
    <row r="1634" spans="19:29">
      <c r="S1634" s="418">
        <f t="shared" si="283"/>
        <v>16.299999999999748</v>
      </c>
      <c r="T1634" s="418">
        <f t="shared" si="276"/>
        <v>0.61323932699393213</v>
      </c>
      <c r="U1634" s="418">
        <f t="shared" ca="1" si="277"/>
        <v>1</v>
      </c>
      <c r="V1634" s="418">
        <f t="shared" ca="1" si="284"/>
        <v>88.827480204961589</v>
      </c>
      <c r="W1634" s="418">
        <f t="shared" ca="1" si="285"/>
        <v>1</v>
      </c>
      <c r="X1634" s="418">
        <f t="shared" ca="1" si="286"/>
        <v>12.830247319281217</v>
      </c>
      <c r="Y1634" s="418">
        <f t="shared" ca="1" si="278"/>
        <v>1</v>
      </c>
      <c r="Z1634" s="418">
        <f t="shared" ca="1" si="279"/>
        <v>1.6297845071638797</v>
      </c>
      <c r="AA1634" s="418">
        <f t="shared" ca="1" si="280"/>
        <v>26648.244061488476</v>
      </c>
      <c r="AB1634" s="418">
        <f t="shared" ca="1" si="281"/>
        <v>3849.0741957843647</v>
      </c>
      <c r="AC1634" s="418">
        <f t="shared" ca="1" si="282"/>
        <v>488.93535214916392</v>
      </c>
    </row>
    <row r="1635" spans="19:29">
      <c r="S1635" s="418">
        <f t="shared" si="283"/>
        <v>16.30999999999975</v>
      </c>
      <c r="T1635" s="418">
        <f t="shared" si="276"/>
        <v>0.61305538278884431</v>
      </c>
      <c r="U1635" s="418">
        <f t="shared" ca="1" si="277"/>
        <v>1</v>
      </c>
      <c r="V1635" s="418">
        <f t="shared" ca="1" si="284"/>
        <v>88.942854221004609</v>
      </c>
      <c r="W1635" s="418">
        <f t="shared" ca="1" si="285"/>
        <v>1</v>
      </c>
      <c r="X1635" s="418">
        <f t="shared" ca="1" si="286"/>
        <v>12.791814255743473</v>
      </c>
      <c r="Y1635" s="418">
        <f t="shared" ca="1" si="278"/>
        <v>1</v>
      </c>
      <c r="Z1635" s="418">
        <f t="shared" ca="1" si="279"/>
        <v>1.6249024803441372</v>
      </c>
      <c r="AA1635" s="418">
        <f t="shared" ca="1" si="280"/>
        <v>26682.856266301384</v>
      </c>
      <c r="AB1635" s="418">
        <f t="shared" ca="1" si="281"/>
        <v>3837.544276723042</v>
      </c>
      <c r="AC1635" s="418">
        <f t="shared" ca="1" si="282"/>
        <v>487.47074410324115</v>
      </c>
    </row>
    <row r="1636" spans="19:29">
      <c r="S1636" s="418">
        <f t="shared" si="283"/>
        <v>16.319999999999752</v>
      </c>
      <c r="T1636" s="418">
        <f t="shared" si="276"/>
        <v>0.61287149375874128</v>
      </c>
      <c r="U1636" s="418">
        <f t="shared" ca="1" si="277"/>
        <v>1</v>
      </c>
      <c r="V1636" s="418">
        <f t="shared" ca="1" si="284"/>
        <v>89.057950520568852</v>
      </c>
      <c r="W1636" s="418">
        <f t="shared" ca="1" si="285"/>
        <v>1</v>
      </c>
      <c r="X1636" s="418">
        <f t="shared" ca="1" si="286"/>
        <v>12.753496318620376</v>
      </c>
      <c r="Y1636" s="418">
        <f t="shared" ca="1" si="278"/>
        <v>1</v>
      </c>
      <c r="Z1636" s="418">
        <f t="shared" ca="1" si="279"/>
        <v>1.620035077657686</v>
      </c>
      <c r="AA1636" s="418">
        <f t="shared" ca="1" si="280"/>
        <v>26717.385156170654</v>
      </c>
      <c r="AB1636" s="418">
        <f t="shared" ca="1" si="281"/>
        <v>3826.0488955861128</v>
      </c>
      <c r="AC1636" s="418">
        <f t="shared" ca="1" si="282"/>
        <v>486.01052329730578</v>
      </c>
    </row>
    <row r="1637" spans="19:29">
      <c r="S1637" s="418">
        <f t="shared" si="283"/>
        <v>16.329999999999753</v>
      </c>
      <c r="T1637" s="418">
        <f t="shared" si="276"/>
        <v>0.61268765988707319</v>
      </c>
      <c r="U1637" s="418">
        <f t="shared" ca="1" si="277"/>
        <v>1</v>
      </c>
      <c r="V1637" s="418">
        <f t="shared" ca="1" si="284"/>
        <v>89.172768666883186</v>
      </c>
      <c r="W1637" s="418">
        <f t="shared" ca="1" si="285"/>
        <v>1</v>
      </c>
      <c r="X1637" s="418">
        <f t="shared" ca="1" si="286"/>
        <v>12.715293163050234</v>
      </c>
      <c r="Y1637" s="418">
        <f t="shared" ca="1" si="278"/>
        <v>1</v>
      </c>
      <c r="Z1637" s="418">
        <f t="shared" ca="1" si="279"/>
        <v>1.615182255297869</v>
      </c>
      <c r="AA1637" s="418">
        <f t="shared" ca="1" si="280"/>
        <v>26751.830600064957</v>
      </c>
      <c r="AB1637" s="418">
        <f t="shared" ca="1" si="281"/>
        <v>3814.5879489150702</v>
      </c>
      <c r="AC1637" s="418">
        <f t="shared" ca="1" si="282"/>
        <v>484.55467658936067</v>
      </c>
    </row>
    <row r="1638" spans="19:29">
      <c r="S1638" s="418">
        <f t="shared" si="283"/>
        <v>16.339999999999755</v>
      </c>
      <c r="T1638" s="418">
        <f t="shared" si="276"/>
        <v>0.61250388115729482</v>
      </c>
      <c r="U1638" s="418">
        <f t="shared" ca="1" si="277"/>
        <v>1</v>
      </c>
      <c r="V1638" s="418">
        <f t="shared" ca="1" si="284"/>
        <v>89.287308232229378</v>
      </c>
      <c r="W1638" s="418">
        <f t="shared" ca="1" si="285"/>
        <v>1</v>
      </c>
      <c r="X1638" s="418">
        <f t="shared" ca="1" si="286"/>
        <v>12.677204445204387</v>
      </c>
      <c r="Y1638" s="418">
        <f t="shared" ca="1" si="278"/>
        <v>1</v>
      </c>
      <c r="Z1638" s="418">
        <f t="shared" ca="1" si="279"/>
        <v>1.6103439695892521</v>
      </c>
      <c r="AA1638" s="418">
        <f t="shared" ca="1" si="280"/>
        <v>26786.192469668815</v>
      </c>
      <c r="AB1638" s="418">
        <f t="shared" ca="1" si="281"/>
        <v>3803.161333561316</v>
      </c>
      <c r="AC1638" s="418">
        <f t="shared" ca="1" si="282"/>
        <v>483.10319087677561</v>
      </c>
    </row>
    <row r="1639" spans="19:29">
      <c r="S1639" s="418">
        <f t="shared" si="283"/>
        <v>16.349999999999756</v>
      </c>
      <c r="T1639" s="418">
        <f t="shared" si="276"/>
        <v>0.61232015755286617</v>
      </c>
      <c r="U1639" s="418">
        <f t="shared" ca="1" si="277"/>
        <v>1</v>
      </c>
      <c r="V1639" s="418">
        <f t="shared" ca="1" si="284"/>
        <v>89.401568797917307</v>
      </c>
      <c r="W1639" s="418">
        <f t="shared" ca="1" si="285"/>
        <v>1</v>
      </c>
      <c r="X1639" s="418">
        <f t="shared" ca="1" si="286"/>
        <v>12.639229822284117</v>
      </c>
      <c r="Y1639" s="418">
        <f t="shared" ca="1" si="278"/>
        <v>1</v>
      </c>
      <c r="Z1639" s="418">
        <f t="shared" ca="1" si="279"/>
        <v>1.6055201769872314</v>
      </c>
      <c r="AA1639" s="418">
        <f t="shared" ca="1" si="280"/>
        <v>26820.470639375191</v>
      </c>
      <c r="AB1639" s="418">
        <f t="shared" ca="1" si="281"/>
        <v>3791.7689466852348</v>
      </c>
      <c r="AC1639" s="418">
        <f t="shared" ca="1" si="282"/>
        <v>481.65605309616939</v>
      </c>
    </row>
    <row r="1640" spans="19:29">
      <c r="S1640" s="418">
        <f t="shared" si="283"/>
        <v>16.359999999999758</v>
      </c>
      <c r="T1640" s="418">
        <f t="shared" si="276"/>
        <v>0.61213648905725215</v>
      </c>
      <c r="U1640" s="418">
        <f t="shared" ca="1" si="277"/>
        <v>1</v>
      </c>
      <c r="V1640" s="418">
        <f t="shared" ca="1" si="284"/>
        <v>89.515549954259868</v>
      </c>
      <c r="W1640" s="418">
        <f t="shared" ca="1" si="285"/>
        <v>1</v>
      </c>
      <c r="X1640" s="418">
        <f t="shared" ca="1" si="286"/>
        <v>12.601368952517563</v>
      </c>
      <c r="Y1640" s="418">
        <f t="shared" ca="1" si="278"/>
        <v>1</v>
      </c>
      <c r="Z1640" s="418">
        <f t="shared" ca="1" si="279"/>
        <v>1.6007108340776408</v>
      </c>
      <c r="AA1640" s="418">
        <f t="shared" ca="1" si="280"/>
        <v>26854.66498627796</v>
      </c>
      <c r="AB1640" s="418">
        <f t="shared" ca="1" si="281"/>
        <v>3780.4106857552688</v>
      </c>
      <c r="AC1640" s="418">
        <f t="shared" ca="1" si="282"/>
        <v>480.21325022329222</v>
      </c>
    </row>
    <row r="1641" spans="19:29">
      <c r="S1641" s="418">
        <f t="shared" si="283"/>
        <v>16.369999999999759</v>
      </c>
      <c r="T1641" s="418">
        <f t="shared" si="276"/>
        <v>0.61195287565392253</v>
      </c>
      <c r="U1641" s="418">
        <f t="shared" ca="1" si="277"/>
        <v>1</v>
      </c>
      <c r="V1641" s="418">
        <f t="shared" ca="1" si="284"/>
        <v>89.629251300547267</v>
      </c>
      <c r="W1641" s="418">
        <f t="shared" ca="1" si="285"/>
        <v>1</v>
      </c>
      <c r="X1641" s="418">
        <f t="shared" ca="1" si="286"/>
        <v>12.563621495156641</v>
      </c>
      <c r="Y1641" s="418">
        <f t="shared" ca="1" si="278"/>
        <v>1</v>
      </c>
      <c r="Z1641" s="418">
        <f t="shared" ca="1" si="279"/>
        <v>1.5959158975763617</v>
      </c>
      <c r="AA1641" s="418">
        <f t="shared" ca="1" si="280"/>
        <v>26888.775390164181</v>
      </c>
      <c r="AB1641" s="418">
        <f t="shared" ca="1" si="281"/>
        <v>3769.086448546992</v>
      </c>
      <c r="AC1641" s="418">
        <f t="shared" ca="1" si="282"/>
        <v>478.77476927290849</v>
      </c>
    </row>
    <row r="1642" spans="19:29">
      <c r="S1642" s="418">
        <f t="shared" si="283"/>
        <v>16.379999999999761</v>
      </c>
      <c r="T1642" s="418">
        <f t="shared" si="276"/>
        <v>0.6117693173263522</v>
      </c>
      <c r="U1642" s="418">
        <f t="shared" ca="1" si="277"/>
        <v>1</v>
      </c>
      <c r="V1642" s="418">
        <f t="shared" ca="1" si="284"/>
        <v>89.742672445020972</v>
      </c>
      <c r="W1642" s="418">
        <f t="shared" ca="1" si="285"/>
        <v>1</v>
      </c>
      <c r="X1642" s="418">
        <f t="shared" ca="1" si="286"/>
        <v>12.525987110473979</v>
      </c>
      <c r="Y1642" s="418">
        <f t="shared" ca="1" si="278"/>
        <v>1</v>
      </c>
      <c r="Z1642" s="418">
        <f t="shared" ca="1" si="279"/>
        <v>1.5911353243289332</v>
      </c>
      <c r="AA1642" s="418">
        <f t="shared" ca="1" si="280"/>
        <v>26922.80173350629</v>
      </c>
      <c r="AB1642" s="418">
        <f t="shared" ca="1" si="281"/>
        <v>3757.7961331421939</v>
      </c>
      <c r="AC1642" s="418">
        <f t="shared" ca="1" si="282"/>
        <v>477.34059729868</v>
      </c>
    </row>
    <row r="1643" spans="19:29">
      <c r="S1643" s="418">
        <f t="shared" si="283"/>
        <v>16.389999999999763</v>
      </c>
      <c r="T1643" s="418">
        <f t="shared" si="276"/>
        <v>0.6115858140580207</v>
      </c>
      <c r="U1643" s="418">
        <f t="shared" ca="1" si="277"/>
        <v>1</v>
      </c>
      <c r="V1643" s="418">
        <f t="shared" ca="1" si="284"/>
        <v>89.85581300484715</v>
      </c>
      <c r="W1643" s="418">
        <f t="shared" ca="1" si="285"/>
        <v>1</v>
      </c>
      <c r="X1643" s="418">
        <f t="shared" ca="1" si="286"/>
        <v>12.488465459759862</v>
      </c>
      <c r="Y1643" s="418">
        <f t="shared" ca="1" si="278"/>
        <v>1</v>
      </c>
      <c r="Z1643" s="418">
        <f t="shared" ca="1" si="279"/>
        <v>1.5863690713101639</v>
      </c>
      <c r="AA1643" s="418">
        <f t="shared" ca="1" si="280"/>
        <v>26956.743901454145</v>
      </c>
      <c r="AB1643" s="418">
        <f t="shared" ca="1" si="281"/>
        <v>3746.5396379279587</v>
      </c>
      <c r="AC1643" s="418">
        <f t="shared" ca="1" si="282"/>
        <v>475.91072139304919</v>
      </c>
    </row>
    <row r="1644" spans="19:29">
      <c r="S1644" s="418">
        <f t="shared" si="283"/>
        <v>16.399999999999764</v>
      </c>
      <c r="T1644" s="418">
        <f t="shared" si="276"/>
        <v>0.61140236583241303</v>
      </c>
      <c r="U1644" s="418">
        <f t="shared" ca="1" si="277"/>
        <v>1</v>
      </c>
      <c r="V1644" s="418">
        <f t="shared" ca="1" si="284"/>
        <v>89.968672606089626</v>
      </c>
      <c r="W1644" s="418">
        <f t="shared" ca="1" si="285"/>
        <v>1</v>
      </c>
      <c r="X1644" s="418">
        <f t="shared" ca="1" si="286"/>
        <v>12.45105620531918</v>
      </c>
      <c r="Y1644" s="418">
        <f t="shared" ca="1" si="278"/>
        <v>1</v>
      </c>
      <c r="Z1644" s="418">
        <f t="shared" ca="1" si="279"/>
        <v>1.5816170956237443</v>
      </c>
      <c r="AA1644" s="418">
        <f t="shared" ca="1" si="280"/>
        <v>26990.601781826888</v>
      </c>
      <c r="AB1644" s="418">
        <f t="shared" ca="1" si="281"/>
        <v>3735.3168615957538</v>
      </c>
      <c r="AC1644" s="418">
        <f t="shared" ca="1" si="282"/>
        <v>474.48512868712328</v>
      </c>
    </row>
    <row r="1645" spans="19:29">
      <c r="S1645" s="418">
        <f t="shared" si="283"/>
        <v>16.409999999999766</v>
      </c>
      <c r="T1645" s="418">
        <f t="shared" si="276"/>
        <v>0.61121897263301861</v>
      </c>
      <c r="U1645" s="418">
        <f t="shared" ca="1" si="277"/>
        <v>1</v>
      </c>
      <c r="V1645" s="418">
        <f t="shared" ca="1" si="284"/>
        <v>90.0812508836825</v>
      </c>
      <c r="W1645" s="418">
        <f t="shared" ca="1" si="285"/>
        <v>1</v>
      </c>
      <c r="X1645" s="418">
        <f t="shared" ca="1" si="286"/>
        <v>12.413759010468391</v>
      </c>
      <c r="Y1645" s="418">
        <f t="shared" ca="1" si="278"/>
        <v>1</v>
      </c>
      <c r="Z1645" s="418">
        <f t="shared" ca="1" si="279"/>
        <v>1.5768793545018613</v>
      </c>
      <c r="AA1645" s="418">
        <f t="shared" ca="1" si="280"/>
        <v>27024.375265104751</v>
      </c>
      <c r="AB1645" s="418">
        <f t="shared" ca="1" si="281"/>
        <v>3724.1277031405175</v>
      </c>
      <c r="AC1645" s="418">
        <f t="shared" ca="1" si="282"/>
        <v>473.06380635055842</v>
      </c>
    </row>
    <row r="1646" spans="19:29">
      <c r="S1646" s="418">
        <f t="shared" si="283"/>
        <v>16.419999999999767</v>
      </c>
      <c r="T1646" s="418">
        <f t="shared" si="276"/>
        <v>0.6110356344433322</v>
      </c>
      <c r="U1646" s="418">
        <f t="shared" ca="1" si="277"/>
        <v>1</v>
      </c>
      <c r="V1646" s="418">
        <f t="shared" ca="1" si="284"/>
        <v>90.193547481402206</v>
      </c>
      <c r="W1646" s="418">
        <f t="shared" ca="1" si="285"/>
        <v>1</v>
      </c>
      <c r="X1646" s="418">
        <f t="shared" ca="1" si="286"/>
        <v>12.376573539532489</v>
      </c>
      <c r="Y1646" s="418">
        <f t="shared" ca="1" si="278"/>
        <v>1</v>
      </c>
      <c r="Z1646" s="418">
        <f t="shared" ca="1" si="279"/>
        <v>1.5721558053048128</v>
      </c>
      <c r="AA1646" s="418">
        <f t="shared" ca="1" si="280"/>
        <v>27058.064244420661</v>
      </c>
      <c r="AB1646" s="418">
        <f t="shared" ca="1" si="281"/>
        <v>3712.9720618597466</v>
      </c>
      <c r="AC1646" s="418">
        <f t="shared" ca="1" si="282"/>
        <v>471.64674159144386</v>
      </c>
    </row>
    <row r="1647" spans="19:29">
      <c r="S1647" s="418">
        <f t="shared" si="283"/>
        <v>16.429999999999769</v>
      </c>
      <c r="T1647" s="418">
        <f t="shared" si="276"/>
        <v>0.61085235124685322</v>
      </c>
      <c r="U1647" s="418">
        <f t="shared" ca="1" si="277"/>
        <v>1</v>
      </c>
      <c r="V1647" s="418">
        <f t="shared" ca="1" si="284"/>
        <v>90.305562051839217</v>
      </c>
      <c r="W1647" s="418">
        <f t="shared" ca="1" si="285"/>
        <v>1</v>
      </c>
      <c r="X1647" s="418">
        <f t="shared" ca="1" si="286"/>
        <v>12.339499457841985</v>
      </c>
      <c r="Y1647" s="418">
        <f t="shared" ca="1" si="278"/>
        <v>1</v>
      </c>
      <c r="Z1647" s="418">
        <f t="shared" ca="1" si="279"/>
        <v>1.5674464055206241</v>
      </c>
      <c r="AA1647" s="418">
        <f t="shared" ca="1" si="280"/>
        <v>27091.668615551764</v>
      </c>
      <c r="AB1647" s="418">
        <f t="shared" ca="1" si="281"/>
        <v>3701.8498373525954</v>
      </c>
      <c r="AC1647" s="418">
        <f t="shared" ca="1" si="282"/>
        <v>470.23392165618725</v>
      </c>
    </row>
    <row r="1648" spans="19:29">
      <c r="S1648" s="418">
        <f t="shared" si="283"/>
        <v>16.43999999999977</v>
      </c>
      <c r="T1648" s="418">
        <f t="shared" si="276"/>
        <v>0.61066912302708631</v>
      </c>
      <c r="U1648" s="418">
        <f t="shared" ca="1" si="277"/>
        <v>1</v>
      </c>
      <c r="V1648" s="418">
        <f t="shared" ca="1" si="284"/>
        <v>90.417294256369303</v>
      </c>
      <c r="W1648" s="418">
        <f t="shared" ca="1" si="285"/>
        <v>1</v>
      </c>
      <c r="X1648" s="418">
        <f t="shared" ca="1" si="286"/>
        <v>12.302536431729893</v>
      </c>
      <c r="Y1648" s="418">
        <f t="shared" ca="1" si="278"/>
        <v>1</v>
      </c>
      <c r="Z1648" s="418">
        <f t="shared" ca="1" si="279"/>
        <v>1.5627511127646652</v>
      </c>
      <c r="AA1648" s="418">
        <f t="shared" ca="1" si="280"/>
        <v>27125.188276910791</v>
      </c>
      <c r="AB1648" s="418">
        <f t="shared" ca="1" si="281"/>
        <v>3690.7609295189677</v>
      </c>
      <c r="AC1648" s="418">
        <f t="shared" ca="1" si="282"/>
        <v>468.82533382939954</v>
      </c>
    </row>
    <row r="1649" spans="19:29">
      <c r="S1649" s="418">
        <f t="shared" si="283"/>
        <v>16.449999999999772</v>
      </c>
      <c r="T1649" s="418">
        <f t="shared" si="276"/>
        <v>0.61048594976754089</v>
      </c>
      <c r="U1649" s="418">
        <f t="shared" ca="1" si="277"/>
        <v>1</v>
      </c>
      <c r="V1649" s="418">
        <f t="shared" ca="1" si="284"/>
        <v>90.528743765124361</v>
      </c>
      <c r="W1649" s="418">
        <f t="shared" ca="1" si="285"/>
        <v>1</v>
      </c>
      <c r="X1649" s="418">
        <f t="shared" ca="1" si="286"/>
        <v>12.265684128528727</v>
      </c>
      <c r="Y1649" s="418">
        <f t="shared" ca="1" si="278"/>
        <v>1</v>
      </c>
      <c r="Z1649" s="418">
        <f t="shared" ca="1" si="279"/>
        <v>1.5580698847792698</v>
      </c>
      <c r="AA1649" s="418">
        <f t="shared" ca="1" si="280"/>
        <v>27158.623129537307</v>
      </c>
      <c r="AB1649" s="418">
        <f t="shared" ca="1" si="281"/>
        <v>3679.705238558618</v>
      </c>
      <c r="AC1649" s="418">
        <f t="shared" ca="1" si="282"/>
        <v>467.42096543378091</v>
      </c>
    </row>
    <row r="1650" spans="19:29">
      <c r="S1650" s="418">
        <f t="shared" si="283"/>
        <v>16.459999999999773</v>
      </c>
      <c r="T1650" s="418">
        <f t="shared" si="276"/>
        <v>0.61030283145173136</v>
      </c>
      <c r="U1650" s="418">
        <f t="shared" ca="1" si="277"/>
        <v>1</v>
      </c>
      <c r="V1650" s="418">
        <f t="shared" ca="1" si="284"/>
        <v>90.639910256962835</v>
      </c>
      <c r="W1650" s="418">
        <f t="shared" ca="1" si="285"/>
        <v>1</v>
      </c>
      <c r="X1650" s="418">
        <f t="shared" ca="1" si="286"/>
        <v>12.228942216567514</v>
      </c>
      <c r="Y1650" s="418">
        <f t="shared" ca="1" si="278"/>
        <v>1</v>
      </c>
      <c r="Z1650" s="418">
        <f t="shared" ca="1" si="279"/>
        <v>1.5534026794333544</v>
      </c>
      <c r="AA1650" s="418">
        <f t="shared" ca="1" si="280"/>
        <v>27191.973077088849</v>
      </c>
      <c r="AB1650" s="418">
        <f t="shared" ca="1" si="281"/>
        <v>3668.6826649702543</v>
      </c>
      <c r="AC1650" s="418">
        <f t="shared" ca="1" si="282"/>
        <v>466.02080383000634</v>
      </c>
    </row>
    <row r="1651" spans="19:29">
      <c r="S1651" s="418">
        <f t="shared" si="283"/>
        <v>16.469999999999775</v>
      </c>
      <c r="T1651" s="418">
        <f t="shared" si="276"/>
        <v>0.61011976806317714</v>
      </c>
      <c r="U1651" s="418">
        <f t="shared" ca="1" si="277"/>
        <v>1</v>
      </c>
      <c r="V1651" s="418">
        <f t="shared" ca="1" si="284"/>
        <v>90.750793419439717</v>
      </c>
      <c r="W1651" s="418">
        <f t="shared" ca="1" si="285"/>
        <v>1</v>
      </c>
      <c r="X1651" s="418">
        <f t="shared" ca="1" si="286"/>
        <v>12.192310365168794</v>
      </c>
      <c r="Y1651" s="418">
        <f t="shared" ca="1" si="278"/>
        <v>1</v>
      </c>
      <c r="Z1651" s="418">
        <f t="shared" ca="1" si="279"/>
        <v>1.5487494547220393</v>
      </c>
      <c r="AA1651" s="418">
        <f t="shared" ca="1" si="280"/>
        <v>27225.238025831914</v>
      </c>
      <c r="AB1651" s="418">
        <f t="shared" ca="1" si="281"/>
        <v>3657.6931095506379</v>
      </c>
      <c r="AC1651" s="418">
        <f t="shared" ca="1" si="282"/>
        <v>464.6248364166118</v>
      </c>
    </row>
    <row r="1652" spans="19:29">
      <c r="S1652" s="418">
        <f t="shared" si="283"/>
        <v>16.479999999999777</v>
      </c>
      <c r="T1652" s="418">
        <f t="shared" si="276"/>
        <v>0.60993675958540228</v>
      </c>
      <c r="U1652" s="418">
        <f t="shared" ca="1" si="277"/>
        <v>1</v>
      </c>
      <c r="V1652" s="418">
        <f t="shared" ca="1" si="284"/>
        <v>90.861392948776171</v>
      </c>
      <c r="W1652" s="418">
        <f t="shared" ca="1" si="285"/>
        <v>1</v>
      </c>
      <c r="X1652" s="418">
        <f t="shared" ca="1" si="286"/>
        <v>12.15578824464566</v>
      </c>
      <c r="Y1652" s="418">
        <f t="shared" ca="1" si="278"/>
        <v>1</v>
      </c>
      <c r="Z1652" s="418">
        <f t="shared" ca="1" si="279"/>
        <v>1.5441101687662708</v>
      </c>
      <c r="AA1652" s="418">
        <f t="shared" ca="1" si="280"/>
        <v>27258.41788463285</v>
      </c>
      <c r="AB1652" s="418">
        <f t="shared" ca="1" si="281"/>
        <v>3646.7364733936979</v>
      </c>
      <c r="AC1652" s="418">
        <f t="shared" ca="1" si="282"/>
        <v>463.23305062988123</v>
      </c>
    </row>
    <row r="1653" spans="19:29">
      <c r="S1653" s="418">
        <f t="shared" si="283"/>
        <v>16.489999999999778</v>
      </c>
      <c r="T1653" s="418">
        <f t="shared" si="276"/>
        <v>0.6097538060019364</v>
      </c>
      <c r="U1653" s="418">
        <f t="shared" ca="1" si="277"/>
        <v>1</v>
      </c>
      <c r="V1653" s="418">
        <f t="shared" ca="1" si="284"/>
        <v>90.971708549828719</v>
      </c>
      <c r="W1653" s="418">
        <f t="shared" ca="1" si="285"/>
        <v>1</v>
      </c>
      <c r="X1653" s="418">
        <f t="shared" ca="1" si="286"/>
        <v>12.119375526298779</v>
      </c>
      <c r="Y1653" s="418">
        <f t="shared" ca="1" si="278"/>
        <v>1</v>
      </c>
      <c r="Z1653" s="418">
        <f t="shared" ca="1" si="279"/>
        <v>1.539484779812444</v>
      </c>
      <c r="AA1653" s="418">
        <f t="shared" ca="1" si="280"/>
        <v>27291.512564948614</v>
      </c>
      <c r="AB1653" s="418">
        <f t="shared" ca="1" si="281"/>
        <v>3635.8126578896336</v>
      </c>
      <c r="AC1653" s="418">
        <f t="shared" ca="1" si="282"/>
        <v>461.84543394373321</v>
      </c>
    </row>
    <row r="1654" spans="19:29">
      <c r="S1654" s="418">
        <f t="shared" si="283"/>
        <v>16.49999999999978</v>
      </c>
      <c r="T1654" s="418">
        <f t="shared" si="276"/>
        <v>0.60957090729631336</v>
      </c>
      <c r="U1654" s="418">
        <f t="shared" ca="1" si="277"/>
        <v>1</v>
      </c>
      <c r="V1654" s="418">
        <f t="shared" ca="1" si="284"/>
        <v>91.081739936058071</v>
      </c>
      <c r="W1654" s="418">
        <f t="shared" ca="1" si="285"/>
        <v>1</v>
      </c>
      <c r="X1654" s="418">
        <f t="shared" ca="1" si="286"/>
        <v>12.083071882413439</v>
      </c>
      <c r="Y1654" s="418">
        <f t="shared" ca="1" si="278"/>
        <v>1</v>
      </c>
      <c r="Z1654" s="418">
        <f t="shared" ca="1" si="279"/>
        <v>1.5348732462320269</v>
      </c>
      <c r="AA1654" s="418">
        <f t="shared" ca="1" si="280"/>
        <v>27324.521980817422</v>
      </c>
      <c r="AB1654" s="418">
        <f t="shared" ca="1" si="281"/>
        <v>3624.9215647240317</v>
      </c>
      <c r="AC1654" s="418">
        <f t="shared" ca="1" si="282"/>
        <v>460.46197386960807</v>
      </c>
    </row>
    <row r="1655" spans="19:29">
      <c r="S1655" s="418">
        <f t="shared" si="283"/>
        <v>16.509999999999781</v>
      </c>
      <c r="T1655" s="418">
        <f t="shared" si="276"/>
        <v>0.60938806345207241</v>
      </c>
      <c r="U1655" s="418">
        <f t="shared" ca="1" si="277"/>
        <v>1</v>
      </c>
      <c r="V1655" s="418">
        <f t="shared" ca="1" si="284"/>
        <v>91.191486829497535</v>
      </c>
      <c r="W1655" s="418">
        <f t="shared" ca="1" si="285"/>
        <v>1</v>
      </c>
      <c r="X1655" s="418">
        <f t="shared" ca="1" si="286"/>
        <v>12.046876986256603</v>
      </c>
      <c r="Y1655" s="418">
        <f t="shared" ca="1" si="278"/>
        <v>1</v>
      </c>
      <c r="Z1655" s="418">
        <f t="shared" ca="1" si="279"/>
        <v>1.5302755265211865</v>
      </c>
      <c r="AA1655" s="418">
        <f t="shared" ca="1" si="280"/>
        <v>27357.446048849262</v>
      </c>
      <c r="AB1655" s="418">
        <f t="shared" ca="1" si="281"/>
        <v>3614.0630958769807</v>
      </c>
      <c r="AC1655" s="418">
        <f t="shared" ca="1" si="282"/>
        <v>459.08265795635594</v>
      </c>
    </row>
    <row r="1656" spans="19:29">
      <c r="S1656" s="418">
        <f t="shared" si="283"/>
        <v>16.519999999999783</v>
      </c>
      <c r="T1656" s="418">
        <f t="shared" si="276"/>
        <v>0.60920527445275752</v>
      </c>
      <c r="U1656" s="418">
        <f t="shared" ca="1" si="277"/>
        <v>1</v>
      </c>
      <c r="V1656" s="418">
        <f t="shared" ca="1" si="284"/>
        <v>91.300948960721087</v>
      </c>
      <c r="W1656" s="418">
        <f t="shared" ca="1" si="285"/>
        <v>1</v>
      </c>
      <c r="X1656" s="418">
        <f t="shared" ca="1" si="286"/>
        <v>12.010790512073958</v>
      </c>
      <c r="Y1656" s="418">
        <f t="shared" ca="1" si="278"/>
        <v>1</v>
      </c>
      <c r="Z1656" s="418">
        <f t="shared" ca="1" si="279"/>
        <v>1.525691579300414</v>
      </c>
      <c r="AA1656" s="418">
        <f t="shared" ca="1" si="280"/>
        <v>27390.284688216325</v>
      </c>
      <c r="AB1656" s="418">
        <f t="shared" ca="1" si="281"/>
        <v>3603.2371536221876</v>
      </c>
      <c r="AC1656" s="418">
        <f t="shared" ca="1" si="282"/>
        <v>457.7074737901242</v>
      </c>
    </row>
    <row r="1657" spans="19:29">
      <c r="S1657" s="418">
        <f t="shared" si="283"/>
        <v>16.529999999999784</v>
      </c>
      <c r="T1657" s="418">
        <f t="shared" si="276"/>
        <v>0.60902254028191782</v>
      </c>
      <c r="U1657" s="418">
        <f t="shared" ca="1" si="277"/>
        <v>1</v>
      </c>
      <c r="V1657" s="418">
        <f t="shared" ca="1" si="284"/>
        <v>91.41012606881101</v>
      </c>
      <c r="W1657" s="418">
        <f t="shared" ca="1" si="285"/>
        <v>1</v>
      </c>
      <c r="X1657" s="418">
        <f t="shared" ca="1" si="286"/>
        <v>11.974812135086996</v>
      </c>
      <c r="Y1657" s="418">
        <f t="shared" ca="1" si="278"/>
        <v>1</v>
      </c>
      <c r="Z1657" s="418">
        <f t="shared" ca="1" si="279"/>
        <v>1.5211213633141536</v>
      </c>
      <c r="AA1657" s="418">
        <f t="shared" ca="1" si="280"/>
        <v>27423.037820643302</v>
      </c>
      <c r="AB1657" s="418">
        <f t="shared" ca="1" si="281"/>
        <v>3592.4436405260985</v>
      </c>
      <c r="AC1657" s="418">
        <f t="shared" ca="1" si="282"/>
        <v>456.33640899424609</v>
      </c>
    </row>
    <row r="1658" spans="19:29">
      <c r="S1658" s="418">
        <f t="shared" si="283"/>
        <v>16.539999999999786</v>
      </c>
      <c r="T1658" s="418">
        <f t="shared" si="276"/>
        <v>0.60883986092310716</v>
      </c>
      <c r="U1658" s="418">
        <f t="shared" ca="1" si="277"/>
        <v>1</v>
      </c>
      <c r="V1658" s="418">
        <f t="shared" ca="1" si="284"/>
        <v>91.519017901325242</v>
      </c>
      <c r="W1658" s="418">
        <f t="shared" ca="1" si="285"/>
        <v>1</v>
      </c>
      <c r="X1658" s="418">
        <f t="shared" ca="1" si="286"/>
        <v>11.938941531490078</v>
      </c>
      <c r="Y1658" s="418">
        <f t="shared" ca="1" si="278"/>
        <v>1</v>
      </c>
      <c r="Z1658" s="418">
        <f t="shared" ca="1" si="279"/>
        <v>1.5165648374304306</v>
      </c>
      <c r="AA1658" s="418">
        <f t="shared" ca="1" si="280"/>
        <v>27455.705370397573</v>
      </c>
      <c r="AB1658" s="418">
        <f t="shared" ca="1" si="281"/>
        <v>3581.6824594470236</v>
      </c>
      <c r="AC1658" s="418">
        <f t="shared" ca="1" si="282"/>
        <v>454.96945122912916</v>
      </c>
    </row>
    <row r="1659" spans="19:29">
      <c r="S1659" s="418">
        <f t="shared" si="283"/>
        <v>16.549999999999788</v>
      </c>
      <c r="T1659" s="418">
        <f t="shared" si="276"/>
        <v>0.60865723635988433</v>
      </c>
      <c r="U1659" s="418">
        <f t="shared" ca="1" si="277"/>
        <v>1</v>
      </c>
      <c r="V1659" s="418">
        <f t="shared" ca="1" si="284"/>
        <v>91.627624214264245</v>
      </c>
      <c r="W1659" s="418">
        <f t="shared" ca="1" si="285"/>
        <v>1</v>
      </c>
      <c r="X1659" s="418">
        <f t="shared" ca="1" si="286"/>
        <v>11.903178378447533</v>
      </c>
      <c r="Y1659" s="418">
        <f t="shared" ca="1" si="278"/>
        <v>1</v>
      </c>
      <c r="Z1659" s="418">
        <f t="shared" ca="1" si="279"/>
        <v>1.5120219606404812</v>
      </c>
      <c r="AA1659" s="418">
        <f t="shared" ca="1" si="280"/>
        <v>27488.287264279272</v>
      </c>
      <c r="AB1659" s="418">
        <f t="shared" ca="1" si="281"/>
        <v>3570.9535135342599</v>
      </c>
      <c r="AC1659" s="418">
        <f t="shared" ca="1" si="282"/>
        <v>453.60658819214439</v>
      </c>
    </row>
    <row r="1660" spans="19:29">
      <c r="S1660" s="418">
        <f t="shared" si="283"/>
        <v>16.559999999999789</v>
      </c>
      <c r="T1660" s="418">
        <f t="shared" si="276"/>
        <v>0.60847466657581328</v>
      </c>
      <c r="U1660" s="418">
        <f t="shared" ca="1" si="277"/>
        <v>1</v>
      </c>
      <c r="V1660" s="418">
        <f t="shared" ca="1" si="284"/>
        <v>91.735944772037627</v>
      </c>
      <c r="W1660" s="418">
        <f t="shared" ca="1" si="285"/>
        <v>1</v>
      </c>
      <c r="X1660" s="418">
        <f t="shared" ca="1" si="286"/>
        <v>11.86752235409074</v>
      </c>
      <c r="Y1660" s="418">
        <f t="shared" ca="1" si="278"/>
        <v>1</v>
      </c>
      <c r="Z1660" s="418">
        <f t="shared" ca="1" si="279"/>
        <v>1.507492692058384</v>
      </c>
      <c r="AA1660" s="418">
        <f t="shared" ca="1" si="280"/>
        <v>27520.783431611289</v>
      </c>
      <c r="AB1660" s="418">
        <f t="shared" ca="1" si="281"/>
        <v>3560.2567062272219</v>
      </c>
      <c r="AC1660" s="418">
        <f t="shared" ca="1" si="282"/>
        <v>452.24780761751521</v>
      </c>
    </row>
    <row r="1661" spans="19:29">
      <c r="S1661" s="418">
        <f t="shared" si="283"/>
        <v>16.569999999999791</v>
      </c>
      <c r="T1661" s="418">
        <f t="shared" si="276"/>
        <v>0.60829215155446248</v>
      </c>
      <c r="U1661" s="418">
        <f t="shared" ca="1" si="277"/>
        <v>1</v>
      </c>
      <c r="V1661" s="418">
        <f t="shared" ca="1" si="284"/>
        <v>91.843979347430377</v>
      </c>
      <c r="W1661" s="418">
        <f t="shared" ca="1" si="285"/>
        <v>1</v>
      </c>
      <c r="X1661" s="418">
        <f t="shared" ca="1" si="286"/>
        <v>11.83197313751524</v>
      </c>
      <c r="Y1661" s="418">
        <f t="shared" ca="1" si="278"/>
        <v>1</v>
      </c>
      <c r="Z1661" s="418">
        <f t="shared" ca="1" si="279"/>
        <v>1.5029769909206907</v>
      </c>
      <c r="AA1661" s="418">
        <f t="shared" ca="1" si="280"/>
        <v>27553.193804229115</v>
      </c>
      <c r="AB1661" s="418">
        <f t="shared" ca="1" si="281"/>
        <v>3549.5919412545718</v>
      </c>
      <c r="AC1661" s="418">
        <f t="shared" ca="1" si="282"/>
        <v>450.89309727620719</v>
      </c>
    </row>
    <row r="1662" spans="19:29">
      <c r="S1662" s="418">
        <f t="shared" si="283"/>
        <v>16.579999999999792</v>
      </c>
      <c r="T1662" s="418">
        <f t="shared" si="276"/>
        <v>0.60810969127940584</v>
      </c>
      <c r="U1662" s="418">
        <f t="shared" ca="1" si="277"/>
        <v>1</v>
      </c>
      <c r="V1662" s="418">
        <f t="shared" ca="1" si="284"/>
        <v>91.95172772156873</v>
      </c>
      <c r="W1662" s="418">
        <f t="shared" ca="1" si="285"/>
        <v>1</v>
      </c>
      <c r="X1662" s="418">
        <f t="shared" ca="1" si="286"/>
        <v>11.796530408777842</v>
      </c>
      <c r="Y1662" s="418">
        <f t="shared" ca="1" si="278"/>
        <v>1</v>
      </c>
      <c r="Z1662" s="418">
        <f t="shared" ca="1" si="279"/>
        <v>1.4984748165860609</v>
      </c>
      <c r="AA1662" s="418">
        <f t="shared" ca="1" si="280"/>
        <v>27585.518316470618</v>
      </c>
      <c r="AB1662" s="418">
        <f t="shared" ca="1" si="281"/>
        <v>3538.9591226333528</v>
      </c>
      <c r="AC1662" s="418">
        <f t="shared" ca="1" si="282"/>
        <v>449.54244497581828</v>
      </c>
    </row>
    <row r="1663" spans="19:29">
      <c r="S1663" s="418">
        <f t="shared" si="283"/>
        <v>16.589999999999794</v>
      </c>
      <c r="T1663" s="418">
        <f t="shared" si="276"/>
        <v>0.60792728573422183</v>
      </c>
      <c r="U1663" s="418">
        <f t="shared" ca="1" si="277"/>
        <v>1</v>
      </c>
      <c r="V1663" s="418">
        <f t="shared" ca="1" si="284"/>
        <v>92.059189683885677</v>
      </c>
      <c r="W1663" s="418">
        <f t="shared" ca="1" si="285"/>
        <v>1</v>
      </c>
      <c r="X1663" s="418">
        <f t="shared" ca="1" si="286"/>
        <v>11.76119384889375</v>
      </c>
      <c r="Y1663" s="418">
        <f t="shared" ca="1" si="278"/>
        <v>1</v>
      </c>
      <c r="Z1663" s="418">
        <f t="shared" ca="1" si="279"/>
        <v>1.493986128534895</v>
      </c>
      <c r="AA1663" s="418">
        <f t="shared" ca="1" si="280"/>
        <v>27617.756905165705</v>
      </c>
      <c r="AB1663" s="418">
        <f t="shared" ca="1" si="281"/>
        <v>3528.3581546681253</v>
      </c>
      <c r="AC1663" s="418">
        <f t="shared" ca="1" si="282"/>
        <v>448.19583856046847</v>
      </c>
    </row>
    <row r="1664" spans="19:29">
      <c r="S1664" s="418">
        <f t="shared" si="283"/>
        <v>16.599999999999795</v>
      </c>
      <c r="T1664" s="418">
        <f t="shared" si="276"/>
        <v>0.60774493490249393</v>
      </c>
      <c r="U1664" s="418">
        <f t="shared" ca="1" si="277"/>
        <v>1</v>
      </c>
      <c r="V1664" s="418">
        <f t="shared" ca="1" si="284"/>
        <v>92.166365032086205</v>
      </c>
      <c r="W1664" s="418">
        <f t="shared" ca="1" si="285"/>
        <v>1</v>
      </c>
      <c r="X1664" s="418">
        <f t="shared" ca="1" si="286"/>
        <v>11.725963139833688</v>
      </c>
      <c r="Y1664" s="418">
        <f t="shared" ca="1" si="278"/>
        <v>1</v>
      </c>
      <c r="Z1664" s="418">
        <f t="shared" ca="1" si="279"/>
        <v>1.4895108863689703</v>
      </c>
      <c r="AA1664" s="418">
        <f t="shared" ca="1" si="280"/>
        <v>27649.909509625861</v>
      </c>
      <c r="AB1664" s="418">
        <f t="shared" ca="1" si="281"/>
        <v>3517.7889419501062</v>
      </c>
      <c r="AC1664" s="418">
        <f t="shared" ca="1" si="282"/>
        <v>446.85326591069111</v>
      </c>
    </row>
    <row r="1665" spans="19:29">
      <c r="S1665" s="418">
        <f t="shared" si="283"/>
        <v>16.609999999999797</v>
      </c>
      <c r="T1665" s="418">
        <f t="shared" si="276"/>
        <v>0.60756263876781058</v>
      </c>
      <c r="U1665" s="418">
        <f t="shared" ca="1" si="277"/>
        <v>1</v>
      </c>
      <c r="V1665" s="418">
        <f t="shared" ca="1" si="284"/>
        <v>92.273253572112139</v>
      </c>
      <c r="W1665" s="418">
        <f t="shared" ca="1" si="285"/>
        <v>1</v>
      </c>
      <c r="X1665" s="418">
        <f t="shared" ca="1" si="286"/>
        <v>11.690837964521034</v>
      </c>
      <c r="Y1665" s="418">
        <f t="shared" ca="1" si="278"/>
        <v>1</v>
      </c>
      <c r="Z1665" s="418">
        <f t="shared" ca="1" si="279"/>
        <v>1.4850490498110771</v>
      </c>
      <c r="AA1665" s="418">
        <f t="shared" ca="1" si="280"/>
        <v>27681.976071633642</v>
      </c>
      <c r="AB1665" s="418">
        <f t="shared" ca="1" si="281"/>
        <v>3507.25138935631</v>
      </c>
      <c r="AC1665" s="418">
        <f t="shared" ca="1" si="282"/>
        <v>445.51471494332316</v>
      </c>
    </row>
    <row r="1666" spans="19:29">
      <c r="S1666" s="418">
        <f t="shared" si="283"/>
        <v>16.619999999999798</v>
      </c>
      <c r="T1666" s="418">
        <f t="shared" si="276"/>
        <v>0.60738039731376514</v>
      </c>
      <c r="U1666" s="418">
        <f t="shared" ca="1" si="277"/>
        <v>1</v>
      </c>
      <c r="V1666" s="418">
        <f t="shared" ca="1" si="284"/>
        <v>92.379855118106732</v>
      </c>
      <c r="W1666" s="418">
        <f t="shared" ca="1" si="285"/>
        <v>1</v>
      </c>
      <c r="X1666" s="418">
        <f t="shared" ca="1" si="286"/>
        <v>11.655818006828973</v>
      </c>
      <c r="Y1666" s="418">
        <f t="shared" ca="1" si="278"/>
        <v>1</v>
      </c>
      <c r="Z1666" s="418">
        <f t="shared" ca="1" si="279"/>
        <v>1.4806005787046563</v>
      </c>
      <c r="AA1666" s="418">
        <f t="shared" ca="1" si="280"/>
        <v>27713.956535432018</v>
      </c>
      <c r="AB1666" s="418">
        <f t="shared" ca="1" si="281"/>
        <v>3496.7454020486921</v>
      </c>
      <c r="AC1666" s="418">
        <f t="shared" ca="1" si="282"/>
        <v>444.18017361139692</v>
      </c>
    </row>
    <row r="1667" spans="19:29">
      <c r="S1667" s="418">
        <f t="shared" si="283"/>
        <v>16.6299999999998</v>
      </c>
      <c r="T1667" s="418">
        <f t="shared" si="276"/>
        <v>0.60719821052395584</v>
      </c>
      <c r="U1667" s="418">
        <f t="shared" ca="1" si="277"/>
        <v>1</v>
      </c>
      <c r="V1667" s="418">
        <f t="shared" ca="1" si="284"/>
        <v>92.486169492378835</v>
      </c>
      <c r="W1667" s="418">
        <f t="shared" ca="1" si="285"/>
        <v>1</v>
      </c>
      <c r="X1667" s="418">
        <f t="shared" ca="1" si="286"/>
        <v>11.620902951577651</v>
      </c>
      <c r="Y1667" s="418">
        <f t="shared" ca="1" si="278"/>
        <v>1</v>
      </c>
      <c r="Z1667" s="418">
        <f t="shared" ca="1" si="279"/>
        <v>1.4761654330134379</v>
      </c>
      <c r="AA1667" s="418">
        <f t="shared" ca="1" si="280"/>
        <v>27745.850847713649</v>
      </c>
      <c r="AB1667" s="418">
        <f t="shared" ca="1" si="281"/>
        <v>3486.2708854732955</v>
      </c>
      <c r="AC1667" s="418">
        <f t="shared" ca="1" si="282"/>
        <v>442.84962990403136</v>
      </c>
    </row>
    <row r="1668" spans="19:29">
      <c r="S1668" s="418">
        <f t="shared" si="283"/>
        <v>16.639999999999802</v>
      </c>
      <c r="T1668" s="418">
        <f t="shared" si="276"/>
        <v>0.6070160783819859</v>
      </c>
      <c r="U1668" s="418">
        <f t="shared" ca="1" si="277"/>
        <v>1</v>
      </c>
      <c r="V1668" s="418">
        <f t="shared" ca="1" si="284"/>
        <v>92.592196525366859</v>
      </c>
      <c r="W1668" s="418">
        <f t="shared" ca="1" si="285"/>
        <v>1</v>
      </c>
      <c r="X1668" s="418">
        <f t="shared" ca="1" si="286"/>
        <v>11.586092484531335</v>
      </c>
      <c r="Y1668" s="418">
        <f t="shared" ca="1" si="278"/>
        <v>1</v>
      </c>
      <c r="Z1668" s="418">
        <f t="shared" ca="1" si="279"/>
        <v>1.4717435728210808</v>
      </c>
      <c r="AA1668" s="418">
        <f t="shared" ca="1" si="280"/>
        <v>27777.658957610056</v>
      </c>
      <c r="AB1668" s="418">
        <f t="shared" ca="1" si="281"/>
        <v>3475.8277453594005</v>
      </c>
      <c r="AC1668" s="418">
        <f t="shared" ca="1" si="282"/>
        <v>441.52307184632423</v>
      </c>
    </row>
    <row r="1669" spans="19:29">
      <c r="S1669" s="418">
        <f t="shared" si="283"/>
        <v>16.649999999999803</v>
      </c>
      <c r="T1669" s="418">
        <f t="shared" ref="T1669:T1732" si="287">EXP(-S1669*$C$13)</f>
        <v>0.60683400087146344</v>
      </c>
      <c r="U1669" s="418">
        <f t="shared" ref="U1669:U1732" ca="1" si="288">EXP($C$11*_xlfn.NORM.INV(RAND(),0,1))</f>
        <v>1</v>
      </c>
      <c r="V1669" s="418">
        <f t="shared" ca="1" si="284"/>
        <v>92.697936055602355</v>
      </c>
      <c r="W1669" s="418">
        <f t="shared" ca="1" si="285"/>
        <v>1</v>
      </c>
      <c r="X1669" s="418">
        <f t="shared" ca="1" si="286"/>
        <v>11.551386292395584</v>
      </c>
      <c r="Y1669" s="418">
        <f t="shared" ref="Y1669:Y1732" ca="1" si="289">IF(OR(X1669&gt;$C$8,Y1668=1),1,0)</f>
        <v>1</v>
      </c>
      <c r="Z1669" s="418">
        <f t="shared" ref="Z1669:Z1732" ca="1" si="290">IF(Y1669=0,V1669,0)+IF(AND(Y1669=1,Y1668=0),V1669*$C$9,0)+IF(AND(Y1669=1,Y1668=1),Z1668*EXP($C$10*0.01),0)</f>
        <v>1.4673349583308133</v>
      </c>
      <c r="AA1669" s="418">
        <f t="shared" ref="AA1669:AA1732" ca="1" si="291">V1669*$C$12</f>
        <v>27809.380816680707</v>
      </c>
      <c r="AB1669" s="418">
        <f t="shared" ref="AB1669:AB1732" ca="1" si="292">X1669*$C$12</f>
        <v>3465.4158877186751</v>
      </c>
      <c r="AC1669" s="418">
        <f t="shared" ref="AC1669:AC1732" ca="1" si="293">Z1669*$C$12</f>
        <v>440.20048749924399</v>
      </c>
    </row>
    <row r="1670" spans="19:29">
      <c r="S1670" s="418">
        <f t="shared" ref="S1670:S1733" si="294">S1669+0.01</f>
        <v>16.659999999999805</v>
      </c>
      <c r="T1670" s="418">
        <f t="shared" si="287"/>
        <v>0.60665197797600146</v>
      </c>
      <c r="U1670" s="418">
        <f t="shared" ca="1" si="288"/>
        <v>1</v>
      </c>
      <c r="V1670" s="418">
        <f t="shared" ref="V1670:V1733" ca="1" si="295">V1669*U1669+$C$6*V1669*(1-V1669/IF($C$4&gt;0,$C$4,10000000))*0.01</f>
        <v>92.803387929673349</v>
      </c>
      <c r="W1670" s="418">
        <f t="shared" ref="W1670:W1733" ca="1" si="296">IF(OR(V1670&gt;$C$7,W1669=1),1,0)</f>
        <v>1</v>
      </c>
      <c r="X1670" s="418">
        <f t="shared" ref="X1670:X1733" ca="1" si="297">IF(W1670=0,V1670,0)+IF(AND(W1670=1,W1669=0),V1670*$C$9,0)+IF(AND(W1670=1,W1669=1),X1669*EXP($C$10*0.01*U1670),0)</f>
        <v>11.516784062814438</v>
      </c>
      <c r="Y1670" s="418">
        <f t="shared" ca="1" si="289"/>
        <v>1</v>
      </c>
      <c r="Z1670" s="418">
        <f t="shared" ca="1" si="290"/>
        <v>1.4629395498650752</v>
      </c>
      <c r="AA1670" s="418">
        <f t="shared" ca="1" si="291"/>
        <v>27841.016378902004</v>
      </c>
      <c r="AB1670" s="418">
        <f t="shared" ca="1" si="292"/>
        <v>3455.0352188443312</v>
      </c>
      <c r="AC1670" s="418">
        <f t="shared" ca="1" si="293"/>
        <v>438.88186495952255</v>
      </c>
    </row>
    <row r="1671" spans="19:29">
      <c r="S1671" s="418">
        <f t="shared" si="294"/>
        <v>16.669999999999806</v>
      </c>
      <c r="T1671" s="418">
        <f t="shared" si="287"/>
        <v>0.60647000967921794</v>
      </c>
      <c r="U1671" s="418">
        <f t="shared" ca="1" si="288"/>
        <v>1</v>
      </c>
      <c r="V1671" s="418">
        <f t="shared" ca="1" si="295"/>
        <v>92.908552002187321</v>
      </c>
      <c r="W1671" s="418">
        <f t="shared" ca="1" si="296"/>
        <v>1</v>
      </c>
      <c r="X1671" s="418">
        <f t="shared" ca="1" si="297"/>
        <v>11.482285484367594</v>
      </c>
      <c r="Y1671" s="418">
        <f t="shared" ca="1" si="289"/>
        <v>1</v>
      </c>
      <c r="Z1671" s="418">
        <f t="shared" ca="1" si="290"/>
        <v>1.458557307865161</v>
      </c>
      <c r="AA1671" s="418">
        <f t="shared" ca="1" si="291"/>
        <v>27872.565600656195</v>
      </c>
      <c r="AB1671" s="418">
        <f t="shared" ca="1" si="292"/>
        <v>3444.6856453102782</v>
      </c>
      <c r="AC1671" s="418">
        <f t="shared" ca="1" si="293"/>
        <v>437.5671923595483</v>
      </c>
    </row>
    <row r="1672" spans="19:29">
      <c r="S1672" s="418">
        <f t="shared" si="294"/>
        <v>16.679999999999808</v>
      </c>
      <c r="T1672" s="418">
        <f t="shared" si="287"/>
        <v>0.60628809596473565</v>
      </c>
      <c r="U1672" s="418">
        <f t="shared" ca="1" si="288"/>
        <v>1</v>
      </c>
      <c r="V1672" s="418">
        <f t="shared" ca="1" si="295"/>
        <v>93.01342813573396</v>
      </c>
      <c r="W1672" s="418">
        <f t="shared" ca="1" si="296"/>
        <v>1</v>
      </c>
      <c r="X1672" s="418">
        <f t="shared" ca="1" si="297"/>
        <v>11.447890246567615</v>
      </c>
      <c r="Y1672" s="418">
        <f t="shared" ca="1" si="289"/>
        <v>1</v>
      </c>
      <c r="Z1672" s="418">
        <f t="shared" ca="1" si="290"/>
        <v>1.4541881928908627</v>
      </c>
      <c r="AA1672" s="418">
        <f t="shared" ca="1" si="291"/>
        <v>27904.028440720187</v>
      </c>
      <c r="AB1672" s="418">
        <f t="shared" ca="1" si="292"/>
        <v>3434.3670739702848</v>
      </c>
      <c r="AC1672" s="418">
        <f t="shared" ca="1" si="293"/>
        <v>436.2564578672588</v>
      </c>
    </row>
    <row r="1673" spans="19:29">
      <c r="S1673" s="418">
        <f t="shared" si="294"/>
        <v>16.689999999999809</v>
      </c>
      <c r="T1673" s="418">
        <f t="shared" si="287"/>
        <v>0.60610623681618236</v>
      </c>
      <c r="U1673" s="418">
        <f t="shared" ca="1" si="288"/>
        <v>1</v>
      </c>
      <c r="V1673" s="418">
        <f t="shared" ca="1" si="295"/>
        <v>93.118016200847578</v>
      </c>
      <c r="W1673" s="418">
        <f t="shared" ca="1" si="296"/>
        <v>1</v>
      </c>
      <c r="X1673" s="418">
        <f t="shared" ca="1" si="297"/>
        <v>11.41359803985713</v>
      </c>
      <c r="Y1673" s="418">
        <f t="shared" ca="1" si="289"/>
        <v>1</v>
      </c>
      <c r="Z1673" s="418">
        <f t="shared" ca="1" si="290"/>
        <v>1.4498321656201161</v>
      </c>
      <c r="AA1673" s="418">
        <f t="shared" ca="1" si="291"/>
        <v>27935.404860254272</v>
      </c>
      <c r="AB1673" s="418">
        <f t="shared" ca="1" si="292"/>
        <v>3424.0794119571387</v>
      </c>
      <c r="AC1673" s="418">
        <f t="shared" ca="1" si="293"/>
        <v>434.94964968603483</v>
      </c>
    </row>
    <row r="1674" spans="19:29">
      <c r="S1674" s="418">
        <f t="shared" si="294"/>
        <v>16.699999999999811</v>
      </c>
      <c r="T1674" s="418">
        <f t="shared" si="287"/>
        <v>0.60592443221719094</v>
      </c>
      <c r="U1674" s="418">
        <f t="shared" ca="1" si="288"/>
        <v>1</v>
      </c>
      <c r="V1674" s="418">
        <f t="shared" ca="1" si="295"/>
        <v>93.22231607596926</v>
      </c>
      <c r="W1674" s="418">
        <f t="shared" ca="1" si="296"/>
        <v>1</v>
      </c>
      <c r="X1674" s="418">
        <f t="shared" ca="1" si="297"/>
        <v>11.379408555606044</v>
      </c>
      <c r="Y1674" s="418">
        <f t="shared" ca="1" si="289"/>
        <v>1</v>
      </c>
      <c r="Z1674" s="418">
        <f t="shared" ca="1" si="290"/>
        <v>1.4454891868486466</v>
      </c>
      <c r="AA1674" s="418">
        <f t="shared" ca="1" si="291"/>
        <v>27966.694822790778</v>
      </c>
      <c r="AB1674" s="418">
        <f t="shared" ca="1" si="292"/>
        <v>3413.8225666818134</v>
      </c>
      <c r="AC1674" s="418">
        <f t="shared" ca="1" si="293"/>
        <v>433.64675605459399</v>
      </c>
    </row>
    <row r="1675" spans="19:29">
      <c r="S1675" s="418">
        <f t="shared" si="294"/>
        <v>16.709999999999813</v>
      </c>
      <c r="T1675" s="418">
        <f t="shared" si="287"/>
        <v>0.6057426821513987</v>
      </c>
      <c r="U1675" s="418">
        <f t="shared" ca="1" si="288"/>
        <v>1</v>
      </c>
      <c r="V1675" s="418">
        <f t="shared" ca="1" si="295"/>
        <v>93.326327647408775</v>
      </c>
      <c r="W1675" s="418">
        <f t="shared" ca="1" si="296"/>
        <v>1</v>
      </c>
      <c r="X1675" s="418">
        <f t="shared" ca="1" si="297"/>
        <v>11.345321486108771</v>
      </c>
      <c r="Y1675" s="418">
        <f t="shared" ca="1" si="289"/>
        <v>1</v>
      </c>
      <c r="Z1675" s="418">
        <f t="shared" ca="1" si="290"/>
        <v>1.4411592174896157</v>
      </c>
      <c r="AA1675" s="418">
        <f t="shared" ca="1" si="291"/>
        <v>27997.898294222632</v>
      </c>
      <c r="AB1675" s="418">
        <f t="shared" ca="1" si="292"/>
        <v>3403.5964458326312</v>
      </c>
      <c r="AC1675" s="418">
        <f t="shared" ca="1" si="293"/>
        <v>432.34776524688471</v>
      </c>
    </row>
    <row r="1676" spans="19:29">
      <c r="S1676" s="418">
        <f t="shared" si="294"/>
        <v>16.719999999999814</v>
      </c>
      <c r="T1676" s="418">
        <f t="shared" si="287"/>
        <v>0.60556098660244839</v>
      </c>
      <c r="U1676" s="418">
        <f t="shared" ca="1" si="288"/>
        <v>1</v>
      </c>
      <c r="V1676" s="418">
        <f t="shared" ca="1" si="295"/>
        <v>93.430050809306167</v>
      </c>
      <c r="W1676" s="418">
        <f t="shared" ca="1" si="296"/>
        <v>1</v>
      </c>
      <c r="X1676" s="418">
        <f t="shared" ca="1" si="297"/>
        <v>11.311336524581453</v>
      </c>
      <c r="Y1676" s="418">
        <f t="shared" ca="1" si="289"/>
        <v>1</v>
      </c>
      <c r="Z1676" s="418">
        <f t="shared" ca="1" si="290"/>
        <v>1.4368422185732701</v>
      </c>
      <c r="AA1676" s="418">
        <f t="shared" ca="1" si="291"/>
        <v>28029.015242791851</v>
      </c>
      <c r="AB1676" s="418">
        <f t="shared" ca="1" si="292"/>
        <v>3393.4009573744356</v>
      </c>
      <c r="AC1676" s="418">
        <f t="shared" ca="1" si="293"/>
        <v>431.05266557198104</v>
      </c>
    </row>
    <row r="1677" spans="19:29">
      <c r="S1677" s="418">
        <f t="shared" si="294"/>
        <v>16.729999999999816</v>
      </c>
      <c r="T1677" s="418">
        <f t="shared" si="287"/>
        <v>0.60537934555398709</v>
      </c>
      <c r="U1677" s="418">
        <f t="shared" ca="1" si="288"/>
        <v>1</v>
      </c>
      <c r="V1677" s="418">
        <f t="shared" ca="1" si="295"/>
        <v>93.533485463593138</v>
      </c>
      <c r="W1677" s="418">
        <f t="shared" ca="1" si="296"/>
        <v>1</v>
      </c>
      <c r="X1677" s="418">
        <f t="shared" ca="1" si="297"/>
        <v>11.277453365159207</v>
      </c>
      <c r="Y1677" s="418">
        <f t="shared" ca="1" si="289"/>
        <v>1</v>
      </c>
      <c r="Z1677" s="418">
        <f t="shared" ca="1" si="290"/>
        <v>1.4325381512465905</v>
      </c>
      <c r="AA1677" s="418">
        <f t="shared" ca="1" si="291"/>
        <v>28060.04563907794</v>
      </c>
      <c r="AB1677" s="418">
        <f t="shared" ca="1" si="292"/>
        <v>3383.236009547762</v>
      </c>
      <c r="AC1677" s="418">
        <f t="shared" ca="1" si="293"/>
        <v>429.76144537397715</v>
      </c>
    </row>
    <row r="1678" spans="19:29">
      <c r="S1678" s="418">
        <f t="shared" si="294"/>
        <v>16.739999999999817</v>
      </c>
      <c r="T1678" s="418">
        <f t="shared" si="287"/>
        <v>0.60519775898966743</v>
      </c>
      <c r="U1678" s="418">
        <f t="shared" ca="1" si="288"/>
        <v>1</v>
      </c>
      <c r="V1678" s="418">
        <f t="shared" ca="1" si="295"/>
        <v>93.636631519954094</v>
      </c>
      <c r="W1678" s="418">
        <f t="shared" ca="1" si="296"/>
        <v>1</v>
      </c>
      <c r="X1678" s="418">
        <f t="shared" ca="1" si="297"/>
        <v>11.243671702893371</v>
      </c>
      <c r="Y1678" s="418">
        <f t="shared" ca="1" si="289"/>
        <v>1</v>
      </c>
      <c r="Z1678" s="418">
        <f t="shared" ca="1" si="290"/>
        <v>1.4282469767729415</v>
      </c>
      <c r="AA1678" s="418">
        <f t="shared" ca="1" si="291"/>
        <v>28090.98945598623</v>
      </c>
      <c r="AB1678" s="418">
        <f t="shared" ca="1" si="292"/>
        <v>3373.1015108680112</v>
      </c>
      <c r="AC1678" s="418">
        <f t="shared" ca="1" si="293"/>
        <v>428.47409303188249</v>
      </c>
    </row>
    <row r="1679" spans="19:29">
      <c r="S1679" s="418">
        <f t="shared" si="294"/>
        <v>16.749999999999819</v>
      </c>
      <c r="T1679" s="418">
        <f t="shared" si="287"/>
        <v>0.60501622689314649</v>
      </c>
      <c r="U1679" s="418">
        <f t="shared" ca="1" si="288"/>
        <v>1</v>
      </c>
      <c r="V1679" s="418">
        <f t="shared" ca="1" si="295"/>
        <v>93.739488895787048</v>
      </c>
      <c r="W1679" s="418">
        <f t="shared" ca="1" si="296"/>
        <v>1</v>
      </c>
      <c r="X1679" s="418">
        <f t="shared" ca="1" si="297"/>
        <v>11.209991233748756</v>
      </c>
      <c r="Y1679" s="418">
        <f t="shared" ca="1" si="289"/>
        <v>1</v>
      </c>
      <c r="Z1679" s="418">
        <f t="shared" ca="1" si="290"/>
        <v>1.4239686565317242</v>
      </c>
      <c r="AA1679" s="418">
        <f t="shared" ca="1" si="291"/>
        <v>28121.846668736114</v>
      </c>
      <c r="AB1679" s="418">
        <f t="shared" ca="1" si="292"/>
        <v>3362.9973701246267</v>
      </c>
      <c r="AC1679" s="418">
        <f t="shared" ca="1" si="293"/>
        <v>427.19059695951728</v>
      </c>
    </row>
    <row r="1680" spans="19:29">
      <c r="S1680" s="418">
        <f t="shared" si="294"/>
        <v>16.75999999999982</v>
      </c>
      <c r="T1680" s="418">
        <f t="shared" si="287"/>
        <v>0.60483474924808633</v>
      </c>
      <c r="U1680" s="418">
        <f t="shared" ca="1" si="288"/>
        <v>1</v>
      </c>
      <c r="V1680" s="418">
        <f t="shared" ca="1" si="295"/>
        <v>93.842057516164175</v>
      </c>
      <c r="W1680" s="418">
        <f t="shared" ca="1" si="296"/>
        <v>1</v>
      </c>
      <c r="X1680" s="418">
        <f t="shared" ca="1" si="297"/>
        <v>11.176411654600912</v>
      </c>
      <c r="Y1680" s="418">
        <f t="shared" ca="1" si="289"/>
        <v>1</v>
      </c>
      <c r="Z1680" s="418">
        <f t="shared" ca="1" si="290"/>
        <v>1.4197031520180274</v>
      </c>
      <c r="AA1680" s="418">
        <f t="shared" ca="1" si="291"/>
        <v>28152.617254849254</v>
      </c>
      <c r="AB1680" s="418">
        <f t="shared" ca="1" si="292"/>
        <v>3352.9234963802737</v>
      </c>
      <c r="AC1680" s="418">
        <f t="shared" ca="1" si="293"/>
        <v>425.91094560540824</v>
      </c>
    </row>
    <row r="1681" spans="19:29">
      <c r="S1681" s="418">
        <f t="shared" si="294"/>
        <v>16.769999999999822</v>
      </c>
      <c r="T1681" s="418">
        <f t="shared" si="287"/>
        <v>0.60465332603815403</v>
      </c>
      <c r="U1681" s="418">
        <f t="shared" ca="1" si="288"/>
        <v>1</v>
      </c>
      <c r="V1681" s="418">
        <f t="shared" ca="1" si="295"/>
        <v>93.944337313792204</v>
      </c>
      <c r="W1681" s="418">
        <f t="shared" ca="1" si="296"/>
        <v>1</v>
      </c>
      <c r="X1681" s="418">
        <f t="shared" ca="1" si="297"/>
        <v>11.142932663233401</v>
      </c>
      <c r="Y1681" s="418">
        <f t="shared" ca="1" si="289"/>
        <v>1</v>
      </c>
      <c r="Z1681" s="418">
        <f t="shared" ca="1" si="290"/>
        <v>1.4154504248422819</v>
      </c>
      <c r="AA1681" s="418">
        <f t="shared" ca="1" si="291"/>
        <v>28183.301194137661</v>
      </c>
      <c r="AB1681" s="418">
        <f t="shared" ca="1" si="292"/>
        <v>3342.8797989700201</v>
      </c>
      <c r="AC1681" s="418">
        <f t="shared" ca="1" si="293"/>
        <v>424.63512745268457</v>
      </c>
    </row>
    <row r="1682" spans="19:29">
      <c r="S1682" s="418">
        <f t="shared" si="294"/>
        <v>16.779999999999824</v>
      </c>
      <c r="T1682" s="418">
        <f t="shared" si="287"/>
        <v>0.60447195724702152</v>
      </c>
      <c r="U1682" s="418">
        <f t="shared" ca="1" si="288"/>
        <v>1</v>
      </c>
      <c r="V1682" s="418">
        <f t="shared" ca="1" si="295"/>
        <v>94.046328228972513</v>
      </c>
      <c r="W1682" s="418">
        <f t="shared" ca="1" si="296"/>
        <v>1</v>
      </c>
      <c r="X1682" s="418">
        <f t="shared" ca="1" si="297"/>
        <v>11.109553958335074</v>
      </c>
      <c r="Y1682" s="418">
        <f t="shared" ca="1" si="289"/>
        <v>1</v>
      </c>
      <c r="Z1682" s="418">
        <f t="shared" ca="1" si="290"/>
        <v>1.4112104367299143</v>
      </c>
      <c r="AA1682" s="418">
        <f t="shared" ca="1" si="291"/>
        <v>28213.898468691754</v>
      </c>
      <c r="AB1682" s="418">
        <f t="shared" ca="1" si="292"/>
        <v>3332.8661875005218</v>
      </c>
      <c r="AC1682" s="418">
        <f t="shared" ca="1" si="293"/>
        <v>423.36313101897429</v>
      </c>
    </row>
    <row r="1683" spans="19:29">
      <c r="S1683" s="418">
        <f t="shared" si="294"/>
        <v>16.789999999999825</v>
      </c>
      <c r="T1683" s="418">
        <f t="shared" si="287"/>
        <v>0.60429064285836565</v>
      </c>
      <c r="U1683" s="418">
        <f t="shared" ca="1" si="288"/>
        <v>1</v>
      </c>
      <c r="V1683" s="418">
        <f t="shared" ca="1" si="295"/>
        <v>94.148030209561057</v>
      </c>
      <c r="W1683" s="418">
        <f t="shared" ca="1" si="296"/>
        <v>1</v>
      </c>
      <c r="X1683" s="418">
        <f t="shared" ca="1" si="297"/>
        <v>11.076275239497361</v>
      </c>
      <c r="Y1683" s="418">
        <f t="shared" ca="1" si="289"/>
        <v>1</v>
      </c>
      <c r="Z1683" s="418">
        <f t="shared" ca="1" si="290"/>
        <v>1.406983149521003</v>
      </c>
      <c r="AA1683" s="418">
        <f t="shared" ca="1" si="291"/>
        <v>28244.409062868319</v>
      </c>
      <c r="AB1683" s="418">
        <f t="shared" ca="1" si="292"/>
        <v>3322.8825718492085</v>
      </c>
      <c r="AC1683" s="418">
        <f t="shared" ca="1" si="293"/>
        <v>422.09494485630091</v>
      </c>
    </row>
    <row r="1684" spans="19:29">
      <c r="S1684" s="418">
        <f t="shared" si="294"/>
        <v>16.799999999999827</v>
      </c>
      <c r="T1684" s="418">
        <f t="shared" si="287"/>
        <v>0.6041093828558679</v>
      </c>
      <c r="U1684" s="418">
        <f t="shared" ca="1" si="288"/>
        <v>1</v>
      </c>
      <c r="V1684" s="418">
        <f t="shared" ca="1" si="295"/>
        <v>94.249443210928007</v>
      </c>
      <c r="W1684" s="418">
        <f t="shared" ca="1" si="296"/>
        <v>1</v>
      </c>
      <c r="X1684" s="418">
        <f t="shared" ca="1" si="297"/>
        <v>11.043096207211569</v>
      </c>
      <c r="Y1684" s="418">
        <f t="shared" ca="1" si="289"/>
        <v>1</v>
      </c>
      <c r="Z1684" s="418">
        <f t="shared" ca="1" si="290"/>
        <v>1.4027685251699344</v>
      </c>
      <c r="AA1684" s="418">
        <f t="shared" ca="1" si="291"/>
        <v>28274.832963278401</v>
      </c>
      <c r="AB1684" s="418">
        <f t="shared" ca="1" si="292"/>
        <v>3312.9288621634705</v>
      </c>
      <c r="AC1684" s="418">
        <f t="shared" ca="1" si="293"/>
        <v>420.83055755098036</v>
      </c>
    </row>
    <row r="1685" spans="19:29">
      <c r="S1685" s="418">
        <f t="shared" si="294"/>
        <v>16.809999999999828</v>
      </c>
      <c r="T1685" s="418">
        <f t="shared" si="287"/>
        <v>0.60392817722321501</v>
      </c>
      <c r="U1685" s="418">
        <f t="shared" ca="1" si="288"/>
        <v>1</v>
      </c>
      <c r="V1685" s="418">
        <f t="shared" ca="1" si="295"/>
        <v>94.350567195917236</v>
      </c>
      <c r="W1685" s="418">
        <f t="shared" ca="1" si="296"/>
        <v>1</v>
      </c>
      <c r="X1685" s="418">
        <f t="shared" ca="1" si="297"/>
        <v>11.010016562866182</v>
      </c>
      <c r="Y1685" s="418">
        <f t="shared" ca="1" si="289"/>
        <v>1</v>
      </c>
      <c r="Z1685" s="418">
        <f t="shared" ca="1" si="290"/>
        <v>1.398566525745061</v>
      </c>
      <c r="AA1685" s="418">
        <f t="shared" ca="1" si="291"/>
        <v>28305.17015877517</v>
      </c>
      <c r="AB1685" s="418">
        <f t="shared" ca="1" si="292"/>
        <v>3303.0049688598547</v>
      </c>
      <c r="AC1685" s="418">
        <f t="shared" ca="1" si="293"/>
        <v>419.56995772351831</v>
      </c>
    </row>
    <row r="1686" spans="19:29">
      <c r="S1686" s="418">
        <f t="shared" si="294"/>
        <v>16.81999999999983</v>
      </c>
      <c r="T1686" s="418">
        <f t="shared" si="287"/>
        <v>0.60374702594409857</v>
      </c>
      <c r="U1686" s="418">
        <f t="shared" ca="1" si="288"/>
        <v>1</v>
      </c>
      <c r="V1686" s="418">
        <f t="shared" ca="1" si="295"/>
        <v>94.451402134805519</v>
      </c>
      <c r="W1686" s="418">
        <f t="shared" ca="1" si="296"/>
        <v>1</v>
      </c>
      <c r="X1686" s="418">
        <f t="shared" ca="1" si="297"/>
        <v>10.977036008744179</v>
      </c>
      <c r="Y1686" s="418">
        <f t="shared" ca="1" si="289"/>
        <v>1</v>
      </c>
      <c r="Z1686" s="418">
        <f t="shared" ca="1" si="290"/>
        <v>1.3943771134283598</v>
      </c>
      <c r="AA1686" s="418">
        <f t="shared" ca="1" si="291"/>
        <v>28335.420640441655</v>
      </c>
      <c r="AB1686" s="418">
        <f t="shared" ca="1" si="292"/>
        <v>3293.1108026232537</v>
      </c>
      <c r="AC1686" s="418">
        <f t="shared" ca="1" si="293"/>
        <v>418.31313402850793</v>
      </c>
    </row>
    <row r="1687" spans="19:29">
      <c r="S1687" s="418">
        <f t="shared" si="294"/>
        <v>16.829999999999831</v>
      </c>
      <c r="T1687" s="418">
        <f t="shared" si="287"/>
        <v>0.60356592900221473</v>
      </c>
      <c r="U1687" s="418">
        <f t="shared" ca="1" si="288"/>
        <v>1</v>
      </c>
      <c r="V1687" s="418">
        <f t="shared" ca="1" si="295"/>
        <v>94.551948005261593</v>
      </c>
      <c r="W1687" s="418">
        <f t="shared" ca="1" si="296"/>
        <v>1</v>
      </c>
      <c r="X1687" s="418">
        <f t="shared" ca="1" si="297"/>
        <v>10.944154248020348</v>
      </c>
      <c r="Y1687" s="418">
        <f t="shared" ca="1" si="289"/>
        <v>1</v>
      </c>
      <c r="Z1687" s="418">
        <f t="shared" ca="1" si="290"/>
        <v>1.3902002505150914</v>
      </c>
      <c r="AA1687" s="418">
        <f t="shared" ca="1" si="291"/>
        <v>28365.584401578479</v>
      </c>
      <c r="AB1687" s="418">
        <f t="shared" ca="1" si="292"/>
        <v>3283.2462744061045</v>
      </c>
      <c r="AC1687" s="418">
        <f t="shared" ca="1" si="293"/>
        <v>417.06007515452745</v>
      </c>
    </row>
    <row r="1688" spans="19:29">
      <c r="S1688" s="418">
        <f t="shared" si="294"/>
        <v>16.839999999999833</v>
      </c>
      <c r="T1688" s="418">
        <f t="shared" si="287"/>
        <v>0.60338488638126508</v>
      </c>
      <c r="U1688" s="418">
        <f t="shared" ca="1" si="288"/>
        <v>1</v>
      </c>
      <c r="V1688" s="418">
        <f t="shared" ca="1" si="295"/>
        <v>94.652204792305</v>
      </c>
      <c r="W1688" s="418">
        <f t="shared" ca="1" si="296"/>
        <v>1</v>
      </c>
      <c r="X1688" s="418">
        <f t="shared" ca="1" si="297"/>
        <v>10.911370984758625</v>
      </c>
      <c r="Y1688" s="418">
        <f t="shared" ca="1" si="289"/>
        <v>1</v>
      </c>
      <c r="Z1688" s="418">
        <f t="shared" ca="1" si="290"/>
        <v>1.3860358994134614</v>
      </c>
      <c r="AA1688" s="418">
        <f t="shared" ca="1" si="291"/>
        <v>28395.661437691499</v>
      </c>
      <c r="AB1688" s="418">
        <f t="shared" ca="1" si="292"/>
        <v>3273.4112954275874</v>
      </c>
      <c r="AC1688" s="418">
        <f t="shared" ca="1" si="293"/>
        <v>415.8107698240384</v>
      </c>
    </row>
    <row r="1689" spans="19:29">
      <c r="S1689" s="418">
        <f t="shared" si="294"/>
        <v>16.849999999999834</v>
      </c>
      <c r="T1689" s="418">
        <f t="shared" si="287"/>
        <v>0.60320389806495545</v>
      </c>
      <c r="U1689" s="418">
        <f t="shared" ca="1" si="288"/>
        <v>1</v>
      </c>
      <c r="V1689" s="418">
        <f t="shared" ca="1" si="295"/>
        <v>94.752172488264677</v>
      </c>
      <c r="W1689" s="418">
        <f t="shared" ca="1" si="296"/>
        <v>1</v>
      </c>
      <c r="X1689" s="418">
        <f t="shared" ca="1" si="297"/>
        <v>10.878685923909416</v>
      </c>
      <c r="Y1689" s="418">
        <f t="shared" ca="1" si="289"/>
        <v>1</v>
      </c>
      <c r="Z1689" s="418">
        <f t="shared" ca="1" si="290"/>
        <v>1.3818840226442819</v>
      </c>
      <c r="AA1689" s="418">
        <f t="shared" ca="1" si="291"/>
        <v>28425.651746479401</v>
      </c>
      <c r="AB1689" s="418">
        <f t="shared" ca="1" si="292"/>
        <v>3263.6057771728247</v>
      </c>
      <c r="AC1689" s="418">
        <f t="shared" ca="1" si="293"/>
        <v>414.56520679328457</v>
      </c>
    </row>
    <row r="1690" spans="19:29">
      <c r="S1690" s="418">
        <f t="shared" si="294"/>
        <v>16.859999999999836</v>
      </c>
      <c r="T1690" s="418">
        <f t="shared" si="287"/>
        <v>0.60302296403699718</v>
      </c>
      <c r="U1690" s="418">
        <f t="shared" ca="1" si="288"/>
        <v>1</v>
      </c>
      <c r="V1690" s="418">
        <f t="shared" ca="1" si="295"/>
        <v>94.851851092737419</v>
      </c>
      <c r="W1690" s="418">
        <f t="shared" ca="1" si="296"/>
        <v>1</v>
      </c>
      <c r="X1690" s="418">
        <f t="shared" ca="1" si="297"/>
        <v>10.846098771306952</v>
      </c>
      <c r="Y1690" s="418">
        <f t="shared" ca="1" si="289"/>
        <v>1</v>
      </c>
      <c r="Z1690" s="418">
        <f t="shared" ca="1" si="290"/>
        <v>1.3777445828406338</v>
      </c>
      <c r="AA1690" s="418">
        <f t="shared" ca="1" si="291"/>
        <v>28455.555327821225</v>
      </c>
      <c r="AB1690" s="418">
        <f t="shared" ca="1" si="292"/>
        <v>3253.8296313920855</v>
      </c>
      <c r="AC1690" s="418">
        <f t="shared" ca="1" si="293"/>
        <v>413.32337485219017</v>
      </c>
    </row>
    <row r="1691" spans="19:29">
      <c r="S1691" s="418">
        <f t="shared" si="294"/>
        <v>16.869999999999838</v>
      </c>
      <c r="T1691" s="418">
        <f t="shared" si="287"/>
        <v>0.60284208428110608</v>
      </c>
      <c r="U1691" s="418">
        <f t="shared" ca="1" si="288"/>
        <v>1</v>
      </c>
      <c r="V1691" s="418">
        <f t="shared" ca="1" si="295"/>
        <v>94.951240612546158</v>
      </c>
      <c r="W1691" s="418">
        <f t="shared" ca="1" si="296"/>
        <v>1</v>
      </c>
      <c r="X1691" s="418">
        <f t="shared" ca="1" si="297"/>
        <v>10.813609233666641</v>
      </c>
      <c r="Y1691" s="418">
        <f t="shared" ca="1" si="289"/>
        <v>1</v>
      </c>
      <c r="Z1691" s="418">
        <f t="shared" ca="1" si="290"/>
        <v>1.3736175427475312</v>
      </c>
      <c r="AA1691" s="418">
        <f t="shared" ca="1" si="291"/>
        <v>28485.372183763848</v>
      </c>
      <c r="AB1691" s="418">
        <f t="shared" ca="1" si="292"/>
        <v>3244.0827700999926</v>
      </c>
      <c r="AC1691" s="418">
        <f t="shared" ca="1" si="293"/>
        <v>412.08526282425936</v>
      </c>
    </row>
    <row r="1692" spans="19:29">
      <c r="S1692" s="418">
        <f t="shared" si="294"/>
        <v>16.879999999999839</v>
      </c>
      <c r="T1692" s="418">
        <f t="shared" si="287"/>
        <v>0.60266125878100285</v>
      </c>
      <c r="U1692" s="418">
        <f t="shared" ca="1" si="288"/>
        <v>1</v>
      </c>
      <c r="V1692" s="418">
        <f t="shared" ca="1" si="295"/>
        <v>95.050341061697992</v>
      </c>
      <c r="W1692" s="418">
        <f t="shared" ca="1" si="296"/>
        <v>1</v>
      </c>
      <c r="X1692" s="418">
        <f t="shared" ca="1" si="297"/>
        <v>10.781217018582426</v>
      </c>
      <c r="Y1692" s="418">
        <f t="shared" ca="1" si="289"/>
        <v>1</v>
      </c>
      <c r="Z1692" s="418">
        <f t="shared" ca="1" si="290"/>
        <v>1.3695028652215853</v>
      </c>
      <c r="AA1692" s="418">
        <f t="shared" ca="1" si="291"/>
        <v>28515.102318509398</v>
      </c>
      <c r="AB1692" s="418">
        <f t="shared" ca="1" si="292"/>
        <v>3234.3651055747277</v>
      </c>
      <c r="AC1692" s="418">
        <f t="shared" ca="1" si="293"/>
        <v>410.85085956647561</v>
      </c>
    </row>
    <row r="1693" spans="19:29">
      <c r="S1693" s="418">
        <f t="shared" si="294"/>
        <v>16.889999999999841</v>
      </c>
      <c r="T1693" s="418">
        <f t="shared" si="287"/>
        <v>0.6024804875204135</v>
      </c>
      <c r="U1693" s="418">
        <f t="shared" ca="1" si="288"/>
        <v>1</v>
      </c>
      <c r="V1693" s="418">
        <f t="shared" ca="1" si="295"/>
        <v>95.149152461342098</v>
      </c>
      <c r="W1693" s="418">
        <f t="shared" ca="1" si="296"/>
        <v>1</v>
      </c>
      <c r="X1693" s="418">
        <f t="shared" ca="1" si="297"/>
        <v>10.74892183452415</v>
      </c>
      <c r="Y1693" s="418">
        <f t="shared" ca="1" si="289"/>
        <v>1</v>
      </c>
      <c r="Z1693" s="418">
        <f t="shared" ca="1" si="290"/>
        <v>1.3654005132306704</v>
      </c>
      <c r="AA1693" s="418">
        <f t="shared" ca="1" si="291"/>
        <v>28544.745738402631</v>
      </c>
      <c r="AB1693" s="418">
        <f t="shared" ca="1" si="292"/>
        <v>3224.6765503572451</v>
      </c>
      <c r="AC1693" s="418">
        <f t="shared" ca="1" si="293"/>
        <v>409.62015396920111</v>
      </c>
    </row>
    <row r="1694" spans="19:29">
      <c r="S1694" s="418">
        <f t="shared" si="294"/>
        <v>16.899999999999842</v>
      </c>
      <c r="T1694" s="418">
        <f t="shared" si="287"/>
        <v>0.60229977048306826</v>
      </c>
      <c r="U1694" s="418">
        <f t="shared" ca="1" si="288"/>
        <v>1</v>
      </c>
      <c r="V1694" s="418">
        <f t="shared" ca="1" si="295"/>
        <v>95.24767483972748</v>
      </c>
      <c r="W1694" s="418">
        <f t="shared" ca="1" si="296"/>
        <v>1</v>
      </c>
      <c r="X1694" s="418">
        <f t="shared" ca="1" si="297"/>
        <v>10.716723390834941</v>
      </c>
      <c r="Y1694" s="418">
        <f t="shared" ca="1" si="289"/>
        <v>1</v>
      </c>
      <c r="Z1694" s="418">
        <f t="shared" ca="1" si="290"/>
        <v>1.3613104498535911</v>
      </c>
      <c r="AA1694" s="418">
        <f t="shared" ca="1" si="291"/>
        <v>28574.302451918244</v>
      </c>
      <c r="AB1694" s="418">
        <f t="shared" ca="1" si="292"/>
        <v>3215.0170172504822</v>
      </c>
      <c r="AC1694" s="418">
        <f t="shared" ca="1" si="293"/>
        <v>408.39313495607735</v>
      </c>
    </row>
    <row r="1695" spans="19:29">
      <c r="S1695" s="418">
        <f t="shared" si="294"/>
        <v>16.909999999999844</v>
      </c>
      <c r="T1695" s="418">
        <f t="shared" si="287"/>
        <v>0.60211910765270282</v>
      </c>
      <c r="U1695" s="418">
        <f t="shared" ca="1" si="288"/>
        <v>1</v>
      </c>
      <c r="V1695" s="418">
        <f t="shared" ca="1" si="295"/>
        <v>95.345908232160511</v>
      </c>
      <c r="W1695" s="418">
        <f t="shared" ca="1" si="296"/>
        <v>1</v>
      </c>
      <c r="X1695" s="418">
        <f t="shared" ca="1" si="297"/>
        <v>10.684621397728588</v>
      </c>
      <c r="Y1695" s="418">
        <f t="shared" ca="1" si="289"/>
        <v>1</v>
      </c>
      <c r="Z1695" s="418">
        <f t="shared" ca="1" si="290"/>
        <v>1.3572326382797493</v>
      </c>
      <c r="AA1695" s="418">
        <f t="shared" ca="1" si="291"/>
        <v>28603.772469648153</v>
      </c>
      <c r="AB1695" s="418">
        <f t="shared" ca="1" si="292"/>
        <v>3205.3864193185764</v>
      </c>
      <c r="AC1695" s="418">
        <f t="shared" ca="1" si="293"/>
        <v>407.16979148392477</v>
      </c>
    </row>
    <row r="1696" spans="19:29">
      <c r="S1696" s="418">
        <f t="shared" si="294"/>
        <v>16.919999999999845</v>
      </c>
      <c r="T1696" s="418">
        <f t="shared" si="287"/>
        <v>0.60193849901305752</v>
      </c>
      <c r="U1696" s="418">
        <f t="shared" ca="1" si="288"/>
        <v>1</v>
      </c>
      <c r="V1696" s="418">
        <f t="shared" ca="1" si="295"/>
        <v>95.443852680962337</v>
      </c>
      <c r="W1696" s="418">
        <f t="shared" ca="1" si="296"/>
        <v>1</v>
      </c>
      <c r="X1696" s="418">
        <f t="shared" ca="1" si="297"/>
        <v>10.652615566286935</v>
      </c>
      <c r="Y1696" s="418">
        <f t="shared" ca="1" si="289"/>
        <v>1</v>
      </c>
      <c r="Z1696" s="418">
        <f t="shared" ca="1" si="290"/>
        <v>1.3531670418088133</v>
      </c>
      <c r="AA1696" s="418">
        <f t="shared" ca="1" si="291"/>
        <v>28633.155804288701</v>
      </c>
      <c r="AB1696" s="418">
        <f t="shared" ca="1" si="292"/>
        <v>3195.7846698860803</v>
      </c>
      <c r="AC1696" s="418">
        <f t="shared" ca="1" si="293"/>
        <v>405.95011254264398</v>
      </c>
    </row>
    <row r="1697" spans="19:29">
      <c r="S1697" s="418">
        <f t="shared" si="294"/>
        <v>16.929999999999847</v>
      </c>
      <c r="T1697" s="418">
        <f t="shared" si="287"/>
        <v>0.60175794454787757</v>
      </c>
      <c r="U1697" s="418">
        <f t="shared" ca="1" si="288"/>
        <v>1</v>
      </c>
      <c r="V1697" s="418">
        <f t="shared" ca="1" si="295"/>
        <v>95.541508235426093</v>
      </c>
      <c r="W1697" s="418">
        <f t="shared" ca="1" si="296"/>
        <v>1</v>
      </c>
      <c r="X1697" s="418">
        <f t="shared" ca="1" si="297"/>
        <v>10.620705608457284</v>
      </c>
      <c r="Y1697" s="418">
        <f t="shared" ca="1" si="289"/>
        <v>1</v>
      </c>
      <c r="Z1697" s="418">
        <f t="shared" ca="1" si="290"/>
        <v>1.3491136238503876</v>
      </c>
      <c r="AA1697" s="418">
        <f t="shared" ca="1" si="291"/>
        <v>28662.452470627828</v>
      </c>
      <c r="AB1697" s="418">
        <f t="shared" ca="1" si="292"/>
        <v>3186.211682537185</v>
      </c>
      <c r="AC1697" s="418">
        <f t="shared" ca="1" si="293"/>
        <v>404.7340871551163</v>
      </c>
    </row>
    <row r="1698" spans="19:29">
      <c r="S1698" s="418">
        <f t="shared" si="294"/>
        <v>16.939999999999849</v>
      </c>
      <c r="T1698" s="418">
        <f t="shared" si="287"/>
        <v>0.60157744424091286</v>
      </c>
      <c r="U1698" s="418">
        <f t="shared" ca="1" si="288"/>
        <v>1</v>
      </c>
      <c r="V1698" s="418">
        <f t="shared" ca="1" si="295"/>
        <v>95.638874951774056</v>
      </c>
      <c r="W1698" s="418">
        <f t="shared" ca="1" si="296"/>
        <v>1</v>
      </c>
      <c r="X1698" s="418">
        <f t="shared" ca="1" si="297"/>
        <v>10.588891237049799</v>
      </c>
      <c r="Y1698" s="418">
        <f t="shared" ca="1" si="289"/>
        <v>1</v>
      </c>
      <c r="Z1698" s="418">
        <f t="shared" ca="1" si="290"/>
        <v>1.345072347923683</v>
      </c>
      <c r="AA1698" s="418">
        <f t="shared" ca="1" si="291"/>
        <v>28691.662485532215</v>
      </c>
      <c r="AB1698" s="418">
        <f t="shared" ca="1" si="292"/>
        <v>3176.6673711149397</v>
      </c>
      <c r="AC1698" s="418">
        <f t="shared" ca="1" si="293"/>
        <v>403.52170437710492</v>
      </c>
    </row>
    <row r="1699" spans="19:29">
      <c r="S1699" s="418">
        <f t="shared" si="294"/>
        <v>16.94999999999985</v>
      </c>
      <c r="T1699" s="418">
        <f t="shared" si="287"/>
        <v>0.60139699807591862</v>
      </c>
      <c r="U1699" s="418">
        <f t="shared" ca="1" si="288"/>
        <v>1</v>
      </c>
      <c r="V1699" s="418">
        <f t="shared" ca="1" si="295"/>
        <v>95.735952893114543</v>
      </c>
      <c r="W1699" s="418">
        <f t="shared" ca="1" si="296"/>
        <v>1</v>
      </c>
      <c r="X1699" s="418">
        <f t="shared" ca="1" si="297"/>
        <v>10.557172165734922</v>
      </c>
      <c r="Y1699" s="418">
        <f t="shared" ca="1" si="289"/>
        <v>1</v>
      </c>
      <c r="Z1699" s="418">
        <f t="shared" ca="1" si="290"/>
        <v>1.3410431776571889</v>
      </c>
      <c r="AA1699" s="418">
        <f t="shared" ca="1" si="291"/>
        <v>28720.785867934363</v>
      </c>
      <c r="AB1699" s="418">
        <f t="shared" ca="1" si="292"/>
        <v>3167.1516497204766</v>
      </c>
      <c r="AC1699" s="418">
        <f t="shared" ca="1" si="293"/>
        <v>402.3129532971567</v>
      </c>
    </row>
    <row r="1700" spans="19:29">
      <c r="S1700" s="418">
        <f t="shared" si="294"/>
        <v>16.959999999999852</v>
      </c>
      <c r="T1700" s="418">
        <f t="shared" si="287"/>
        <v>0.60121660603665472</v>
      </c>
      <c r="U1700" s="418">
        <f t="shared" ca="1" si="288"/>
        <v>1</v>
      </c>
      <c r="V1700" s="418">
        <f t="shared" ca="1" si="295"/>
        <v>95.832742129398753</v>
      </c>
      <c r="W1700" s="418">
        <f t="shared" ca="1" si="296"/>
        <v>1</v>
      </c>
      <c r="X1700" s="418">
        <f t="shared" ca="1" si="297"/>
        <v>10.525548109040798</v>
      </c>
      <c r="Y1700" s="418">
        <f t="shared" ca="1" si="289"/>
        <v>1</v>
      </c>
      <c r="Z1700" s="418">
        <f t="shared" ca="1" si="290"/>
        <v>1.337026076788346</v>
      </c>
      <c r="AA1700" s="418">
        <f t="shared" ca="1" si="291"/>
        <v>28749.822638819627</v>
      </c>
      <c r="AB1700" s="418">
        <f t="shared" ca="1" si="292"/>
        <v>3157.6644327122394</v>
      </c>
      <c r="AC1700" s="418">
        <f t="shared" ca="1" si="293"/>
        <v>401.10782303650376</v>
      </c>
    </row>
    <row r="1701" spans="19:29">
      <c r="S1701" s="418">
        <f t="shared" si="294"/>
        <v>16.969999999999853</v>
      </c>
      <c r="T1701" s="418">
        <f t="shared" si="287"/>
        <v>0.60103626810688571</v>
      </c>
      <c r="U1701" s="418">
        <f t="shared" ca="1" si="288"/>
        <v>1</v>
      </c>
      <c r="V1701" s="418">
        <f t="shared" ca="1" si="295"/>
        <v>95.929242737377422</v>
      </c>
      <c r="W1701" s="418">
        <f t="shared" ca="1" si="296"/>
        <v>1</v>
      </c>
      <c r="X1701" s="418">
        <f t="shared" ca="1" si="297"/>
        <v>10.494018782350702</v>
      </c>
      <c r="Y1701" s="418">
        <f t="shared" ca="1" si="289"/>
        <v>1</v>
      </c>
      <c r="Z1701" s="418">
        <f t="shared" ca="1" si="290"/>
        <v>1.3330210091632189</v>
      </c>
      <c r="AA1701" s="418">
        <f t="shared" ca="1" si="291"/>
        <v>28778.772821213228</v>
      </c>
      <c r="AB1701" s="418">
        <f t="shared" ca="1" si="292"/>
        <v>3148.2056347052107</v>
      </c>
      <c r="AC1701" s="418">
        <f t="shared" ca="1" si="293"/>
        <v>399.90630274896569</v>
      </c>
    </row>
    <row r="1702" spans="19:29">
      <c r="S1702" s="418">
        <f t="shared" si="294"/>
        <v>16.979999999999855</v>
      </c>
      <c r="T1702" s="418">
        <f t="shared" si="287"/>
        <v>0.60085598427038123</v>
      </c>
      <c r="U1702" s="418">
        <f t="shared" ca="1" si="288"/>
        <v>1</v>
      </c>
      <c r="V1702" s="418">
        <f t="shared" ca="1" si="295"/>
        <v>96.02545480055737</v>
      </c>
      <c r="W1702" s="418">
        <f t="shared" ca="1" si="296"/>
        <v>1</v>
      </c>
      <c r="X1702" s="418">
        <f t="shared" ca="1" si="297"/>
        <v>10.462583901900482</v>
      </c>
      <c r="Y1702" s="418">
        <f t="shared" ca="1" si="289"/>
        <v>1</v>
      </c>
      <c r="Z1702" s="418">
        <f t="shared" ca="1" si="290"/>
        <v>1.3290279387361721</v>
      </c>
      <c r="AA1702" s="418">
        <f t="shared" ca="1" si="291"/>
        <v>28807.636440167211</v>
      </c>
      <c r="AB1702" s="418">
        <f t="shared" ca="1" si="292"/>
        <v>3138.7751705701444</v>
      </c>
      <c r="AC1702" s="418">
        <f t="shared" ca="1" si="293"/>
        <v>398.70838162085164</v>
      </c>
    </row>
    <row r="1703" spans="19:29">
      <c r="S1703" s="418">
        <f t="shared" si="294"/>
        <v>16.989999999999856</v>
      </c>
      <c r="T1703" s="418">
        <f t="shared" si="287"/>
        <v>0.6006757545109157</v>
      </c>
      <c r="U1703" s="418">
        <f t="shared" ca="1" si="288"/>
        <v>1</v>
      </c>
      <c r="V1703" s="418">
        <f t="shared" ca="1" si="295"/>
        <v>96.121378409157913</v>
      </c>
      <c r="W1703" s="418">
        <f t="shared" ca="1" si="296"/>
        <v>1</v>
      </c>
      <c r="X1703" s="418">
        <f t="shared" ca="1" si="297"/>
        <v>10.431243184776001</v>
      </c>
      <c r="Y1703" s="418">
        <f t="shared" ca="1" si="289"/>
        <v>1</v>
      </c>
      <c r="Z1703" s="418">
        <f t="shared" ca="1" si="290"/>
        <v>1.325046829569545</v>
      </c>
      <c r="AA1703" s="418">
        <f t="shared" ca="1" si="291"/>
        <v>28836.413522747374</v>
      </c>
      <c r="AB1703" s="418">
        <f t="shared" ca="1" si="292"/>
        <v>3129.3729554328002</v>
      </c>
      <c r="AC1703" s="418">
        <f t="shared" ca="1" si="293"/>
        <v>397.51404887086352</v>
      </c>
    </row>
    <row r="1704" spans="19:29">
      <c r="S1704" s="418">
        <f t="shared" si="294"/>
        <v>16.999999999999858</v>
      </c>
      <c r="T1704" s="418">
        <f t="shared" si="287"/>
        <v>0.60049557881226856</v>
      </c>
      <c r="U1704" s="418">
        <f t="shared" ca="1" si="288"/>
        <v>1</v>
      </c>
      <c r="V1704" s="418">
        <f t="shared" ca="1" si="295"/>
        <v>96.217013660067181</v>
      </c>
      <c r="W1704" s="418">
        <f t="shared" ca="1" si="296"/>
        <v>1</v>
      </c>
      <c r="X1704" s="418">
        <f t="shared" ca="1" si="297"/>
        <v>10.399996348910594</v>
      </c>
      <c r="Y1704" s="418">
        <f t="shared" ca="1" si="289"/>
        <v>1</v>
      </c>
      <c r="Z1704" s="418">
        <f t="shared" ca="1" si="290"/>
        <v>1.321077645833328</v>
      </c>
      <c r="AA1704" s="418">
        <f t="shared" ca="1" si="291"/>
        <v>28865.104098020154</v>
      </c>
      <c r="AB1704" s="418">
        <f t="shared" ca="1" si="292"/>
        <v>3119.9989046731785</v>
      </c>
      <c r="AC1704" s="418">
        <f t="shared" ca="1" si="293"/>
        <v>396.32329374999841</v>
      </c>
    </row>
    <row r="1705" spans="19:29">
      <c r="S1705" s="418">
        <f t="shared" si="294"/>
        <v>17.009999999999859</v>
      </c>
      <c r="T1705" s="418">
        <f t="shared" si="287"/>
        <v>0.60031545715822388</v>
      </c>
      <c r="U1705" s="418">
        <f t="shared" ca="1" si="288"/>
        <v>1</v>
      </c>
      <c r="V1705" s="418">
        <f t="shared" ca="1" si="295"/>
        <v>96.31236065679829</v>
      </c>
      <c r="W1705" s="418">
        <f t="shared" ca="1" si="296"/>
        <v>1</v>
      </c>
      <c r="X1705" s="418">
        <f t="shared" ca="1" si="297"/>
        <v>10.368843113082528</v>
      </c>
      <c r="Y1705" s="418">
        <f t="shared" ca="1" si="289"/>
        <v>1</v>
      </c>
      <c r="Z1705" s="418">
        <f t="shared" ca="1" si="290"/>
        <v>1.3171203518048409</v>
      </c>
      <c r="AA1705" s="418">
        <f t="shared" ca="1" si="291"/>
        <v>28893.708197039487</v>
      </c>
      <c r="AB1705" s="418">
        <f t="shared" ca="1" si="292"/>
        <v>3110.6529339247586</v>
      </c>
      <c r="AC1705" s="418">
        <f t="shared" ca="1" si="293"/>
        <v>395.13610554145225</v>
      </c>
    </row>
    <row r="1706" spans="19:29">
      <c r="S1706" s="418">
        <f t="shared" si="294"/>
        <v>17.019999999999861</v>
      </c>
      <c r="T1706" s="418">
        <f t="shared" si="287"/>
        <v>0.60013538953257062</v>
      </c>
      <c r="U1706" s="418">
        <f t="shared" ca="1" si="288"/>
        <v>1</v>
      </c>
      <c r="V1706" s="418">
        <f t="shared" ca="1" si="295"/>
        <v>96.407419509445404</v>
      </c>
      <c r="W1706" s="418">
        <f t="shared" ca="1" si="296"/>
        <v>1</v>
      </c>
      <c r="X1706" s="418">
        <f t="shared" ca="1" si="297"/>
        <v>10.33778319691247</v>
      </c>
      <c r="Y1706" s="418">
        <f t="shared" ca="1" si="289"/>
        <v>1</v>
      </c>
      <c r="Z1706" s="418">
        <f t="shared" ca="1" si="290"/>
        <v>1.3131749118684106</v>
      </c>
      <c r="AA1706" s="418">
        <f t="shared" ca="1" si="291"/>
        <v>28922.225852833621</v>
      </c>
      <c r="AB1706" s="418">
        <f t="shared" ca="1" si="292"/>
        <v>3101.3349590737412</v>
      </c>
      <c r="AC1706" s="418">
        <f t="shared" ca="1" si="293"/>
        <v>393.95247356052317</v>
      </c>
    </row>
    <row r="1707" spans="19:29">
      <c r="S1707" s="418">
        <f t="shared" si="294"/>
        <v>17.029999999999863</v>
      </c>
      <c r="T1707" s="418">
        <f t="shared" si="287"/>
        <v>0.59995537591910297</v>
      </c>
      <c r="U1707" s="418">
        <f t="shared" ca="1" si="288"/>
        <v>1</v>
      </c>
      <c r="V1707" s="418">
        <f t="shared" ca="1" si="295"/>
        <v>96.502190334639707</v>
      </c>
      <c r="W1707" s="418">
        <f t="shared" ca="1" si="296"/>
        <v>1</v>
      </c>
      <c r="X1707" s="418">
        <f t="shared" ca="1" si="297"/>
        <v>10.306816320860964</v>
      </c>
      <c r="Y1707" s="418">
        <f t="shared" ca="1" si="289"/>
        <v>1</v>
      </c>
      <c r="Z1707" s="418">
        <f t="shared" ca="1" si="290"/>
        <v>1.309241290515051</v>
      </c>
      <c r="AA1707" s="418">
        <f t="shared" ca="1" si="291"/>
        <v>28950.657100391913</v>
      </c>
      <c r="AB1707" s="418">
        <f t="shared" ca="1" si="292"/>
        <v>3092.0448962582891</v>
      </c>
      <c r="AC1707" s="418">
        <f t="shared" ca="1" si="293"/>
        <v>392.77238715451529</v>
      </c>
    </row>
    <row r="1708" spans="19:29">
      <c r="S1708" s="418">
        <f t="shared" si="294"/>
        <v>17.039999999999864</v>
      </c>
      <c r="T1708" s="418">
        <f t="shared" si="287"/>
        <v>0.59977541630161957</v>
      </c>
      <c r="U1708" s="418">
        <f t="shared" ca="1" si="288"/>
        <v>1</v>
      </c>
      <c r="V1708" s="418">
        <f t="shared" ca="1" si="295"/>
        <v>96.59667325550528</v>
      </c>
      <c r="W1708" s="418">
        <f t="shared" ca="1" si="296"/>
        <v>1</v>
      </c>
      <c r="X1708" s="418">
        <f t="shared" ca="1" si="297"/>
        <v>10.275942206225917</v>
      </c>
      <c r="Y1708" s="418">
        <f t="shared" ca="1" si="289"/>
        <v>1</v>
      </c>
      <c r="Z1708" s="418">
        <f t="shared" ca="1" si="290"/>
        <v>1.3053194523421434</v>
      </c>
      <c r="AA1708" s="418">
        <f t="shared" ca="1" si="291"/>
        <v>28979.001976651583</v>
      </c>
      <c r="AB1708" s="418">
        <f t="shared" ca="1" si="292"/>
        <v>3082.782661867775</v>
      </c>
      <c r="AC1708" s="418">
        <f t="shared" ca="1" si="293"/>
        <v>391.595835702643</v>
      </c>
    </row>
    <row r="1709" spans="19:29">
      <c r="S1709" s="418">
        <f t="shared" si="294"/>
        <v>17.049999999999866</v>
      </c>
      <c r="T1709" s="418">
        <f t="shared" si="287"/>
        <v>0.59959551066392403</v>
      </c>
      <c r="U1709" s="418">
        <f t="shared" ca="1" si="288"/>
        <v>1</v>
      </c>
      <c r="V1709" s="418">
        <f t="shared" ca="1" si="295"/>
        <v>96.69086840161485</v>
      </c>
      <c r="W1709" s="418">
        <f t="shared" ca="1" si="296"/>
        <v>1</v>
      </c>
      <c r="X1709" s="418">
        <f t="shared" ca="1" si="297"/>
        <v>10.245160575140089</v>
      </c>
      <c r="Y1709" s="418">
        <f t="shared" ca="1" si="289"/>
        <v>1</v>
      </c>
      <c r="Z1709" s="418">
        <f t="shared" ca="1" si="290"/>
        <v>1.3014093620531177</v>
      </c>
      <c r="AA1709" s="418">
        <f t="shared" ca="1" si="291"/>
        <v>29007.260520484455</v>
      </c>
      <c r="AB1709" s="418">
        <f t="shared" ca="1" si="292"/>
        <v>3073.5481725420268</v>
      </c>
      <c r="AC1709" s="418">
        <f t="shared" ca="1" si="293"/>
        <v>390.42280861593531</v>
      </c>
    </row>
    <row r="1710" spans="19:29">
      <c r="S1710" s="418">
        <f t="shared" si="294"/>
        <v>17.059999999999867</v>
      </c>
      <c r="T1710" s="418">
        <f t="shared" si="287"/>
        <v>0.59941565898982474</v>
      </c>
      <c r="U1710" s="418">
        <f t="shared" ca="1" si="288"/>
        <v>1</v>
      </c>
      <c r="V1710" s="418">
        <f t="shared" ca="1" si="295"/>
        <v>96.784775908945491</v>
      </c>
      <c r="W1710" s="418">
        <f t="shared" ca="1" si="296"/>
        <v>1</v>
      </c>
      <c r="X1710" s="418">
        <f t="shared" ca="1" si="297"/>
        <v>10.21447115056859</v>
      </c>
      <c r="Y1710" s="418">
        <f t="shared" ca="1" si="289"/>
        <v>1</v>
      </c>
      <c r="Z1710" s="418">
        <f t="shared" ca="1" si="290"/>
        <v>1.2975109844571351</v>
      </c>
      <c r="AA1710" s="418">
        <f t="shared" ca="1" si="291"/>
        <v>29035.432772683649</v>
      </c>
      <c r="AB1710" s="418">
        <f t="shared" ca="1" si="292"/>
        <v>3064.3413451705769</v>
      </c>
      <c r="AC1710" s="418">
        <f t="shared" ca="1" si="293"/>
        <v>389.25329533714051</v>
      </c>
    </row>
    <row r="1711" spans="19:29">
      <c r="S1711" s="418">
        <f t="shared" si="294"/>
        <v>17.069999999999869</v>
      </c>
      <c r="T1711" s="418">
        <f t="shared" si="287"/>
        <v>0.59923586126313533</v>
      </c>
      <c r="U1711" s="418">
        <f t="shared" ca="1" si="288"/>
        <v>1</v>
      </c>
      <c r="V1711" s="418">
        <f t="shared" ca="1" si="295"/>
        <v>96.87839591983419</v>
      </c>
      <c r="W1711" s="418">
        <f t="shared" ca="1" si="296"/>
        <v>1</v>
      </c>
      <c r="X1711" s="418">
        <f t="shared" ca="1" si="297"/>
        <v>10.183873656306394</v>
      </c>
      <c r="Y1711" s="418">
        <f t="shared" ca="1" si="289"/>
        <v>1</v>
      </c>
      <c r="Z1711" s="418">
        <f t="shared" ca="1" si="290"/>
        <v>1.2936242844687709</v>
      </c>
      <c r="AA1711" s="418">
        <f t="shared" ca="1" si="291"/>
        <v>29063.518775950259</v>
      </c>
      <c r="AB1711" s="418">
        <f t="shared" ca="1" si="292"/>
        <v>3055.1620968919183</v>
      </c>
      <c r="AC1711" s="418">
        <f t="shared" ca="1" si="293"/>
        <v>388.08728534063124</v>
      </c>
    </row>
    <row r="1712" spans="19:29">
      <c r="S1712" s="418">
        <f t="shared" si="294"/>
        <v>17.07999999999987</v>
      </c>
      <c r="T1712" s="418">
        <f t="shared" si="287"/>
        <v>0.59905611746767373</v>
      </c>
      <c r="U1712" s="418">
        <f t="shared" ca="1" si="288"/>
        <v>1</v>
      </c>
      <c r="V1712" s="418">
        <f t="shared" ca="1" si="295"/>
        <v>96.971728582933352</v>
      </c>
      <c r="W1712" s="418">
        <f t="shared" ca="1" si="296"/>
        <v>1</v>
      </c>
      <c r="X1712" s="418">
        <f t="shared" ca="1" si="297"/>
        <v>10.153367816975848</v>
      </c>
      <c r="Y1712" s="418">
        <f t="shared" ca="1" si="289"/>
        <v>1</v>
      </c>
      <c r="Z1712" s="418">
        <f t="shared" ca="1" si="290"/>
        <v>1.2897492271076987</v>
      </c>
      <c r="AA1712" s="418">
        <f t="shared" ca="1" si="291"/>
        <v>29091.518574880007</v>
      </c>
      <c r="AB1712" s="418">
        <f t="shared" ca="1" si="292"/>
        <v>3046.0103450927545</v>
      </c>
      <c r="AC1712" s="418">
        <f t="shared" ca="1" si="293"/>
        <v>386.92476813230962</v>
      </c>
    </row>
    <row r="1713" spans="19:29">
      <c r="S1713" s="418">
        <f t="shared" si="294"/>
        <v>17.089999999999872</v>
      </c>
      <c r="T1713" s="418">
        <f t="shared" si="287"/>
        <v>0.59887642758726312</v>
      </c>
      <c r="U1713" s="418">
        <f t="shared" ca="1" si="288"/>
        <v>1</v>
      </c>
      <c r="V1713" s="418">
        <f t="shared" ca="1" si="295"/>
        <v>97.064774053166261</v>
      </c>
      <c r="W1713" s="418">
        <f t="shared" ca="1" si="296"/>
        <v>1</v>
      </c>
      <c r="X1713" s="418">
        <f t="shared" ca="1" si="297"/>
        <v>10.122953358024189</v>
      </c>
      <c r="Y1713" s="418">
        <f t="shared" ca="1" si="289"/>
        <v>1</v>
      </c>
      <c r="Z1713" s="418">
        <f t="shared" ca="1" si="290"/>
        <v>1.2858857774983763</v>
      </c>
      <c r="AA1713" s="418">
        <f t="shared" ca="1" si="291"/>
        <v>29119.432215949877</v>
      </c>
      <c r="AB1713" s="418">
        <f t="shared" ca="1" si="292"/>
        <v>3036.8860074072568</v>
      </c>
      <c r="AC1713" s="418">
        <f t="shared" ca="1" si="293"/>
        <v>385.76573324951289</v>
      </c>
    </row>
    <row r="1714" spans="19:29">
      <c r="S1714" s="418">
        <f t="shared" si="294"/>
        <v>17.099999999999874</v>
      </c>
      <c r="T1714" s="418">
        <f t="shared" si="287"/>
        <v>0.59869679160573142</v>
      </c>
      <c r="U1714" s="418">
        <f t="shared" ca="1" si="288"/>
        <v>1</v>
      </c>
      <c r="V1714" s="418">
        <f t="shared" ca="1" si="295"/>
        <v>97.157532491682417</v>
      </c>
      <c r="W1714" s="418">
        <f t="shared" ca="1" si="296"/>
        <v>1</v>
      </c>
      <c r="X1714" s="418">
        <f t="shared" ca="1" si="297"/>
        <v>10.092630005721082</v>
      </c>
      <c r="Y1714" s="418">
        <f t="shared" ca="1" si="289"/>
        <v>1</v>
      </c>
      <c r="Z1714" s="418">
        <f t="shared" ca="1" si="290"/>
        <v>1.2820339008697312</v>
      </c>
      <c r="AA1714" s="418">
        <f t="shared" ca="1" si="291"/>
        <v>29147.259747504726</v>
      </c>
      <c r="AB1714" s="418">
        <f t="shared" ca="1" si="292"/>
        <v>3027.7890017163245</v>
      </c>
      <c r="AC1714" s="418">
        <f t="shared" ca="1" si="293"/>
        <v>384.61017026091935</v>
      </c>
    </row>
    <row r="1715" spans="19:29">
      <c r="S1715" s="418">
        <f t="shared" si="294"/>
        <v>17.109999999999875</v>
      </c>
      <c r="T1715" s="418">
        <f t="shared" si="287"/>
        <v>0.59851720950691134</v>
      </c>
      <c r="U1715" s="418">
        <f t="shared" ca="1" si="288"/>
        <v>1</v>
      </c>
      <c r="V1715" s="418">
        <f t="shared" ca="1" si="295"/>
        <v>97.250004065812817</v>
      </c>
      <c r="W1715" s="418">
        <f t="shared" ca="1" si="296"/>
        <v>1</v>
      </c>
      <c r="X1715" s="418">
        <f t="shared" ca="1" si="297"/>
        <v>10.062397487156153</v>
      </c>
      <c r="Y1715" s="418">
        <f t="shared" ca="1" si="289"/>
        <v>1</v>
      </c>
      <c r="Z1715" s="418">
        <f t="shared" ca="1" si="290"/>
        <v>1.2781935625548477</v>
      </c>
      <c r="AA1715" s="418">
        <f t="shared" ca="1" si="291"/>
        <v>29175.001219743845</v>
      </c>
      <c r="AB1715" s="418">
        <f t="shared" ca="1" si="292"/>
        <v>3018.7192461468458</v>
      </c>
      <c r="AC1715" s="418">
        <f t="shared" ca="1" si="293"/>
        <v>383.45806876645435</v>
      </c>
    </row>
    <row r="1716" spans="19:29">
      <c r="S1716" s="418">
        <f t="shared" si="294"/>
        <v>17.119999999999877</v>
      </c>
      <c r="T1716" s="418">
        <f t="shared" si="287"/>
        <v>0.5983376812746406</v>
      </c>
      <c r="U1716" s="418">
        <f t="shared" ca="1" si="288"/>
        <v>1</v>
      </c>
      <c r="V1716" s="418">
        <f t="shared" ca="1" si="295"/>
        <v>97.342188949025186</v>
      </c>
      <c r="W1716" s="418">
        <f t="shared" ca="1" si="296"/>
        <v>1</v>
      </c>
      <c r="X1716" s="418">
        <f t="shared" ca="1" si="297"/>
        <v>10.032255530236528</v>
      </c>
      <c r="Y1716" s="418">
        <f t="shared" ca="1" si="289"/>
        <v>1</v>
      </c>
      <c r="Z1716" s="418">
        <f t="shared" ca="1" si="290"/>
        <v>1.2743647279906549</v>
      </c>
      <c r="AA1716" s="418">
        <f t="shared" ca="1" si="291"/>
        <v>29202.656684707556</v>
      </c>
      <c r="AB1716" s="418">
        <f t="shared" ca="1" si="292"/>
        <v>3009.6766590709585</v>
      </c>
      <c r="AC1716" s="418">
        <f t="shared" ca="1" si="293"/>
        <v>382.30941839719645</v>
      </c>
    </row>
    <row r="1717" spans="19:29">
      <c r="S1717" s="418">
        <f t="shared" si="294"/>
        <v>17.129999999999878</v>
      </c>
      <c r="T1717" s="418">
        <f t="shared" si="287"/>
        <v>0.59815820689276145</v>
      </c>
      <c r="U1717" s="418">
        <f t="shared" ca="1" si="288"/>
        <v>1</v>
      </c>
      <c r="V1717" s="418">
        <f t="shared" ca="1" si="295"/>
        <v>97.434087320879158</v>
      </c>
      <c r="W1717" s="418">
        <f t="shared" ca="1" si="296"/>
        <v>1</v>
      </c>
      <c r="X1717" s="418">
        <f t="shared" ca="1" si="297"/>
        <v>10.002203863684393</v>
      </c>
      <c r="Y1717" s="418">
        <f t="shared" ca="1" si="289"/>
        <v>1</v>
      </c>
      <c r="Z1717" s="418">
        <f t="shared" ca="1" si="290"/>
        <v>1.270547362717616</v>
      </c>
      <c r="AA1717" s="418">
        <f t="shared" ca="1" si="291"/>
        <v>29230.226196263746</v>
      </c>
      <c r="AB1717" s="418">
        <f t="shared" ca="1" si="292"/>
        <v>3000.6611591053179</v>
      </c>
      <c r="AC1717" s="418">
        <f t="shared" ca="1" si="293"/>
        <v>381.16420881528484</v>
      </c>
    </row>
    <row r="1718" spans="19:29">
      <c r="S1718" s="418">
        <f t="shared" si="294"/>
        <v>17.13999999999988</v>
      </c>
      <c r="T1718" s="418">
        <f t="shared" si="287"/>
        <v>0.59797878634512147</v>
      </c>
      <c r="U1718" s="418">
        <f t="shared" ca="1" si="288"/>
        <v>1</v>
      </c>
      <c r="V1718" s="418">
        <f t="shared" ca="1" si="295"/>
        <v>97.525699366981357</v>
      </c>
      <c r="W1718" s="418">
        <f t="shared" ca="1" si="296"/>
        <v>1</v>
      </c>
      <c r="X1718" s="418">
        <f t="shared" ca="1" si="297"/>
        <v>9.9722422170345464</v>
      </c>
      <c r="Y1718" s="418">
        <f t="shared" ca="1" si="289"/>
        <v>1</v>
      </c>
      <c r="Z1718" s="418">
        <f t="shared" ca="1" si="290"/>
        <v>1.2667414323794179</v>
      </c>
      <c r="AA1718" s="418">
        <f t="shared" ca="1" si="291"/>
        <v>29257.709810094406</v>
      </c>
      <c r="AB1718" s="418">
        <f t="shared" ca="1" si="292"/>
        <v>2991.6726651103641</v>
      </c>
      <c r="AC1718" s="418">
        <f t="shared" ca="1" si="293"/>
        <v>380.02242971382537</v>
      </c>
    </row>
    <row r="1719" spans="19:29">
      <c r="S1719" s="418">
        <f t="shared" si="294"/>
        <v>17.149999999999881</v>
      </c>
      <c r="T1719" s="418">
        <f t="shared" si="287"/>
        <v>0.59779941961557259</v>
      </c>
      <c r="U1719" s="418">
        <f t="shared" ca="1" si="288"/>
        <v>1</v>
      </c>
      <c r="V1719" s="418">
        <f t="shared" ca="1" si="295"/>
        <v>97.617025278940474</v>
      </c>
      <c r="W1719" s="418">
        <f t="shared" ca="1" si="296"/>
        <v>1</v>
      </c>
      <c r="X1719" s="418">
        <f t="shared" ca="1" si="297"/>
        <v>9.9423703206319658</v>
      </c>
      <c r="Y1719" s="418">
        <f t="shared" ca="1" si="289"/>
        <v>1</v>
      </c>
      <c r="Z1719" s="418">
        <f t="shared" ca="1" si="290"/>
        <v>1.2629469027226616</v>
      </c>
      <c r="AA1719" s="418">
        <f t="shared" ca="1" si="291"/>
        <v>29285.107583682144</v>
      </c>
      <c r="AB1719" s="418">
        <f t="shared" ca="1" si="292"/>
        <v>2982.7110961895896</v>
      </c>
      <c r="AC1719" s="418">
        <f t="shared" ca="1" si="293"/>
        <v>378.8840708167985</v>
      </c>
    </row>
    <row r="1720" spans="19:29">
      <c r="S1720" s="418">
        <f t="shared" si="294"/>
        <v>17.159999999999883</v>
      </c>
      <c r="T1720" s="418">
        <f t="shared" si="287"/>
        <v>0.59762010668797183</v>
      </c>
      <c r="U1720" s="418">
        <f t="shared" ca="1" si="288"/>
        <v>1</v>
      </c>
      <c r="V1720" s="418">
        <f t="shared" ca="1" si="295"/>
        <v>97.708065254322293</v>
      </c>
      <c r="W1720" s="418">
        <f t="shared" ca="1" si="296"/>
        <v>1</v>
      </c>
      <c r="X1720" s="418">
        <f t="shared" ca="1" si="297"/>
        <v>9.9125879056293815</v>
      </c>
      <c r="Y1720" s="418">
        <f t="shared" ca="1" si="289"/>
        <v>1</v>
      </c>
      <c r="Z1720" s="418">
        <f t="shared" ca="1" si="290"/>
        <v>1.2591637395965547</v>
      </c>
      <c r="AA1720" s="418">
        <f t="shared" ca="1" si="291"/>
        <v>29312.419576296688</v>
      </c>
      <c r="AB1720" s="418">
        <f t="shared" ca="1" si="292"/>
        <v>2973.7763716888144</v>
      </c>
      <c r="AC1720" s="418">
        <f t="shared" ca="1" si="293"/>
        <v>377.74912187896643</v>
      </c>
    </row>
    <row r="1721" spans="19:29">
      <c r="S1721" s="418">
        <f t="shared" si="294"/>
        <v>17.169999999999884</v>
      </c>
      <c r="T1721" s="418">
        <f t="shared" si="287"/>
        <v>0.5974408475461811</v>
      </c>
      <c r="U1721" s="418">
        <f t="shared" ca="1" si="288"/>
        <v>1</v>
      </c>
      <c r="V1721" s="418">
        <f t="shared" ca="1" si="295"/>
        <v>97.798819496604622</v>
      </c>
      <c r="W1721" s="418">
        <f t="shared" ca="1" si="296"/>
        <v>1</v>
      </c>
      <c r="X1721" s="418">
        <f t="shared" ca="1" si="297"/>
        <v>9.8828947039848583</v>
      </c>
      <c r="Y1721" s="418">
        <f t="shared" ca="1" si="289"/>
        <v>1</v>
      </c>
      <c r="Z1721" s="418">
        <f t="shared" ca="1" si="290"/>
        <v>1.2553919089526036</v>
      </c>
      <c r="AA1721" s="418">
        <f t="shared" ca="1" si="291"/>
        <v>29339.645848981385</v>
      </c>
      <c r="AB1721" s="418">
        <f t="shared" ca="1" si="292"/>
        <v>2964.8684111954576</v>
      </c>
      <c r="AC1721" s="418">
        <f t="shared" ca="1" si="293"/>
        <v>376.61757268578106</v>
      </c>
    </row>
    <row r="1722" spans="19:29">
      <c r="S1722" s="418">
        <f t="shared" si="294"/>
        <v>17.179999999999886</v>
      </c>
      <c r="T1722" s="418">
        <f t="shared" si="287"/>
        <v>0.59726164217406719</v>
      </c>
      <c r="U1722" s="418">
        <f t="shared" ca="1" si="288"/>
        <v>1</v>
      </c>
      <c r="V1722" s="418">
        <f t="shared" ca="1" si="295"/>
        <v>97.889288215132254</v>
      </c>
      <c r="W1722" s="418">
        <f t="shared" ca="1" si="296"/>
        <v>1</v>
      </c>
      <c r="X1722" s="418">
        <f t="shared" ca="1" si="297"/>
        <v>9.8532904484593811</v>
      </c>
      <c r="Y1722" s="418">
        <f t="shared" ca="1" si="289"/>
        <v>1</v>
      </c>
      <c r="Z1722" s="418">
        <f t="shared" ca="1" si="290"/>
        <v>1.2516313768443068</v>
      </c>
      <c r="AA1722" s="418">
        <f t="shared" ca="1" si="291"/>
        <v>29366.786464539677</v>
      </c>
      <c r="AB1722" s="418">
        <f t="shared" ca="1" si="292"/>
        <v>2955.9871345378142</v>
      </c>
      <c r="AC1722" s="418">
        <f t="shared" ca="1" si="293"/>
        <v>375.48941305329203</v>
      </c>
    </row>
    <row r="1723" spans="19:29">
      <c r="S1723" s="418">
        <f t="shared" si="294"/>
        <v>17.189999999999888</v>
      </c>
      <c r="T1723" s="418">
        <f t="shared" si="287"/>
        <v>0.59708249055550133</v>
      </c>
      <c r="U1723" s="418">
        <f t="shared" ca="1" si="288"/>
        <v>1</v>
      </c>
      <c r="V1723" s="418">
        <f t="shared" ca="1" si="295"/>
        <v>97.979471625071866</v>
      </c>
      <c r="W1723" s="418">
        <f t="shared" ca="1" si="296"/>
        <v>1</v>
      </c>
      <c r="X1723" s="418">
        <f t="shared" ca="1" si="297"/>
        <v>9.8237748726144485</v>
      </c>
      <c r="Y1723" s="418">
        <f t="shared" ca="1" si="289"/>
        <v>1</v>
      </c>
      <c r="Z1723" s="418">
        <f t="shared" ca="1" si="290"/>
        <v>1.2478821094268502</v>
      </c>
      <c r="AA1723" s="418">
        <f t="shared" ca="1" si="291"/>
        <v>29393.84148752156</v>
      </c>
      <c r="AB1723" s="418">
        <f t="shared" ca="1" si="292"/>
        <v>2947.1324617843347</v>
      </c>
      <c r="AC1723" s="418">
        <f t="shared" ca="1" si="293"/>
        <v>374.36463282805505</v>
      </c>
    </row>
    <row r="1724" spans="19:29">
      <c r="S1724" s="418">
        <f t="shared" si="294"/>
        <v>17.199999999999889</v>
      </c>
      <c r="T1724" s="418">
        <f t="shared" si="287"/>
        <v>0.59690339267435999</v>
      </c>
      <c r="U1724" s="418">
        <f t="shared" ca="1" si="288"/>
        <v>1</v>
      </c>
      <c r="V1724" s="418">
        <f t="shared" ca="1" si="295"/>
        <v>98.06936994736688</v>
      </c>
      <c r="W1724" s="418">
        <f t="shared" ca="1" si="296"/>
        <v>1</v>
      </c>
      <c r="X1724" s="418">
        <f t="shared" ca="1" si="297"/>
        <v>9.7943477108096797</v>
      </c>
      <c r="Y1724" s="418">
        <f t="shared" ca="1" si="289"/>
        <v>1</v>
      </c>
      <c r="Z1724" s="418">
        <f t="shared" ca="1" si="290"/>
        <v>1.2441440729568016</v>
      </c>
      <c r="AA1724" s="418">
        <f t="shared" ca="1" si="291"/>
        <v>29420.810984210064</v>
      </c>
      <c r="AB1724" s="418">
        <f t="shared" ca="1" si="292"/>
        <v>2938.3043132429038</v>
      </c>
      <c r="AC1724" s="418">
        <f t="shared" ca="1" si="293"/>
        <v>373.24322188704048</v>
      </c>
    </row>
    <row r="1725" spans="19:29">
      <c r="S1725" s="418">
        <f t="shared" si="294"/>
        <v>17.209999999999891</v>
      </c>
      <c r="T1725" s="418">
        <f t="shared" si="287"/>
        <v>0.59672434851452449</v>
      </c>
      <c r="U1725" s="418">
        <f t="shared" ca="1" si="288"/>
        <v>1</v>
      </c>
      <c r="V1725" s="418">
        <f t="shared" ca="1" si="295"/>
        <v>98.158983408692322</v>
      </c>
      <c r="W1725" s="418">
        <f t="shared" ca="1" si="296"/>
        <v>1</v>
      </c>
      <c r="X1725" s="418">
        <f t="shared" ca="1" si="297"/>
        <v>9.7650086982004201</v>
      </c>
      <c r="Y1725" s="418">
        <f t="shared" ca="1" si="289"/>
        <v>1</v>
      </c>
      <c r="Z1725" s="418">
        <f t="shared" ca="1" si="290"/>
        <v>1.2404172337918078</v>
      </c>
      <c r="AA1725" s="418">
        <f t="shared" ca="1" si="291"/>
        <v>29447.695022607695</v>
      </c>
      <c r="AB1725" s="418">
        <f t="shared" ca="1" si="292"/>
        <v>2929.5026094601262</v>
      </c>
      <c r="AC1725" s="418">
        <f t="shared" ca="1" si="293"/>
        <v>372.12517013754234</v>
      </c>
    </row>
    <row r="1726" spans="19:29">
      <c r="S1726" s="418">
        <f t="shared" si="294"/>
        <v>17.219999999999892</v>
      </c>
      <c r="T1726" s="418">
        <f t="shared" si="287"/>
        <v>0.59654535805988074</v>
      </c>
      <c r="U1726" s="418">
        <f t="shared" ca="1" si="288"/>
        <v>1</v>
      </c>
      <c r="V1726" s="418">
        <f t="shared" ca="1" si="295"/>
        <v>98.248312241409621</v>
      </c>
      <c r="W1726" s="418">
        <f t="shared" ca="1" si="296"/>
        <v>1</v>
      </c>
      <c r="X1726" s="418">
        <f t="shared" ca="1" si="297"/>
        <v>9.735757570735359</v>
      </c>
      <c r="Y1726" s="418">
        <f t="shared" ca="1" si="289"/>
        <v>1</v>
      </c>
      <c r="Z1726" s="418">
        <f t="shared" ca="1" si="290"/>
        <v>1.2367015583902907</v>
      </c>
      <c r="AA1726" s="418">
        <f t="shared" ca="1" si="291"/>
        <v>29474.493672422886</v>
      </c>
      <c r="AB1726" s="418">
        <f t="shared" ca="1" si="292"/>
        <v>2920.7272712206077</v>
      </c>
      <c r="AC1726" s="418">
        <f t="shared" ca="1" si="293"/>
        <v>371.01046751708719</v>
      </c>
    </row>
    <row r="1727" spans="19:29">
      <c r="S1727" s="418">
        <f t="shared" si="294"/>
        <v>17.229999999999894</v>
      </c>
      <c r="T1727" s="418">
        <f t="shared" si="287"/>
        <v>0.5963664212943196</v>
      </c>
      <c r="U1727" s="418">
        <f t="shared" ca="1" si="288"/>
        <v>1</v>
      </c>
      <c r="V1727" s="418">
        <f t="shared" ca="1" si="295"/>
        <v>98.337356683521435</v>
      </c>
      <c r="W1727" s="418">
        <f t="shared" ca="1" si="296"/>
        <v>1</v>
      </c>
      <c r="X1727" s="418">
        <f t="shared" ca="1" si="297"/>
        <v>9.7065940651541514</v>
      </c>
      <c r="Y1727" s="418">
        <f t="shared" ca="1" si="289"/>
        <v>1</v>
      </c>
      <c r="Z1727" s="418">
        <f t="shared" ca="1" si="290"/>
        <v>1.232997013311147</v>
      </c>
      <c r="AA1727" s="418">
        <f t="shared" ca="1" si="291"/>
        <v>29501.207005056429</v>
      </c>
      <c r="AB1727" s="418">
        <f t="shared" ca="1" si="292"/>
        <v>2911.9782195462453</v>
      </c>
      <c r="AC1727" s="418">
        <f t="shared" ca="1" si="293"/>
        <v>369.89910399334411</v>
      </c>
    </row>
    <row r="1728" spans="19:29">
      <c r="S1728" s="418">
        <f t="shared" si="294"/>
        <v>17.239999999999895</v>
      </c>
      <c r="T1728" s="418">
        <f t="shared" si="287"/>
        <v>0.59618753820173676</v>
      </c>
      <c r="U1728" s="418">
        <f t="shared" ca="1" si="288"/>
        <v>1</v>
      </c>
      <c r="V1728" s="418">
        <f t="shared" ca="1" si="295"/>
        <v>98.426116978626453</v>
      </c>
      <c r="W1728" s="418">
        <f t="shared" ca="1" si="296"/>
        <v>1</v>
      </c>
      <c r="X1728" s="418">
        <f t="shared" ca="1" si="297"/>
        <v>9.6775179189850498</v>
      </c>
      <c r="Y1728" s="418">
        <f t="shared" ca="1" si="289"/>
        <v>1</v>
      </c>
      <c r="Z1728" s="418">
        <f t="shared" ca="1" si="290"/>
        <v>1.2293035652134459</v>
      </c>
      <c r="AA1728" s="418">
        <f t="shared" ca="1" si="291"/>
        <v>29527.835093587935</v>
      </c>
      <c r="AB1728" s="418">
        <f t="shared" ca="1" si="292"/>
        <v>2903.2553756955149</v>
      </c>
      <c r="AC1728" s="418">
        <f t="shared" ca="1" si="293"/>
        <v>368.79106956403376</v>
      </c>
    </row>
    <row r="1729" spans="19:29">
      <c r="S1729" s="418">
        <f t="shared" si="294"/>
        <v>17.249999999999897</v>
      </c>
      <c r="T1729" s="418">
        <f t="shared" si="287"/>
        <v>0.59600870876603285</v>
      </c>
      <c r="U1729" s="418">
        <f t="shared" ca="1" si="288"/>
        <v>1</v>
      </c>
      <c r="V1729" s="418">
        <f t="shared" ca="1" si="295"/>
        <v>98.514593375874156</v>
      </c>
      <c r="W1729" s="418">
        <f t="shared" ca="1" si="296"/>
        <v>1</v>
      </c>
      <c r="X1729" s="418">
        <f t="shared" ca="1" si="297"/>
        <v>9.6485288705425418</v>
      </c>
      <c r="Y1729" s="418">
        <f t="shared" ca="1" si="289"/>
        <v>1</v>
      </c>
      <c r="Z1729" s="418">
        <f t="shared" ca="1" si="290"/>
        <v>1.2256211808561295</v>
      </c>
      <c r="AA1729" s="418">
        <f t="shared" ca="1" si="291"/>
        <v>29554.378012762249</v>
      </c>
      <c r="AB1729" s="418">
        <f t="shared" ca="1" si="292"/>
        <v>2894.5586611627627</v>
      </c>
      <c r="AC1729" s="418">
        <f t="shared" ca="1" si="293"/>
        <v>367.68635425683885</v>
      </c>
    </row>
    <row r="1730" spans="19:29">
      <c r="S1730" s="418">
        <f t="shared" si="294"/>
        <v>17.259999999999899</v>
      </c>
      <c r="T1730" s="418">
        <f t="shared" si="287"/>
        <v>0.59582993297111309</v>
      </c>
      <c r="U1730" s="418">
        <f t="shared" ca="1" si="288"/>
        <v>1</v>
      </c>
      <c r="V1730" s="418">
        <f t="shared" ca="1" si="295"/>
        <v>98.602786129919622</v>
      </c>
      <c r="W1730" s="418">
        <f t="shared" ca="1" si="296"/>
        <v>1</v>
      </c>
      <c r="X1730" s="418">
        <f t="shared" ca="1" si="297"/>
        <v>9.6196266589249966</v>
      </c>
      <c r="Y1730" s="418">
        <f t="shared" ca="1" si="289"/>
        <v>1</v>
      </c>
      <c r="Z1730" s="418">
        <f t="shared" ca="1" si="290"/>
        <v>1.2219498270977136</v>
      </c>
      <c r="AA1730" s="418">
        <f t="shared" ca="1" si="291"/>
        <v>29580.835838975887</v>
      </c>
      <c r="AB1730" s="418">
        <f t="shared" ca="1" si="292"/>
        <v>2885.8879976774988</v>
      </c>
      <c r="AC1730" s="418">
        <f t="shared" ca="1" si="293"/>
        <v>366.58494812931406</v>
      </c>
    </row>
    <row r="1731" spans="19:29">
      <c r="S1731" s="418">
        <f t="shared" si="294"/>
        <v>17.2699999999999</v>
      </c>
      <c r="T1731" s="418">
        <f t="shared" si="287"/>
        <v>0.59565121080088757</v>
      </c>
      <c r="U1731" s="418">
        <f t="shared" ca="1" si="288"/>
        <v>1</v>
      </c>
      <c r="V1731" s="418">
        <f t="shared" ca="1" si="295"/>
        <v>98.690695500878277</v>
      </c>
      <c r="W1731" s="418">
        <f t="shared" ca="1" si="296"/>
        <v>1</v>
      </c>
      <c r="X1731" s="418">
        <f t="shared" ca="1" si="297"/>
        <v>9.5908110240123143</v>
      </c>
      <c r="Y1731" s="418">
        <f t="shared" ca="1" si="289"/>
        <v>1</v>
      </c>
      <c r="Z1731" s="418">
        <f t="shared" ca="1" si="290"/>
        <v>1.2182894708959897</v>
      </c>
      <c r="AA1731" s="418">
        <f t="shared" ca="1" si="291"/>
        <v>29607.208650263485</v>
      </c>
      <c r="AB1731" s="418">
        <f t="shared" ca="1" si="292"/>
        <v>2877.2433072036943</v>
      </c>
      <c r="AC1731" s="418">
        <f t="shared" ca="1" si="293"/>
        <v>365.48684126879692</v>
      </c>
    </row>
    <row r="1732" spans="19:29">
      <c r="S1732" s="418">
        <f t="shared" si="294"/>
        <v>17.279999999999902</v>
      </c>
      <c r="T1732" s="418">
        <f t="shared" si="287"/>
        <v>0.5954725422392716</v>
      </c>
      <c r="U1732" s="418">
        <f t="shared" ca="1" si="288"/>
        <v>1</v>
      </c>
      <c r="V1732" s="418">
        <f t="shared" ca="1" si="295"/>
        <v>98.778321754280711</v>
      </c>
      <c r="W1732" s="418">
        <f t="shared" ca="1" si="296"/>
        <v>1</v>
      </c>
      <c r="X1732" s="418">
        <f t="shared" ca="1" si="297"/>
        <v>9.5620817064635855</v>
      </c>
      <c r="Y1732" s="418">
        <f t="shared" ca="1" si="289"/>
        <v>1</v>
      </c>
      <c r="Z1732" s="418">
        <f t="shared" ca="1" si="290"/>
        <v>1.2146400793077274</v>
      </c>
      <c r="AA1732" s="418">
        <f t="shared" ca="1" si="291"/>
        <v>29633.496526284212</v>
      </c>
      <c r="AB1732" s="418">
        <f t="shared" ca="1" si="292"/>
        <v>2868.6245119390755</v>
      </c>
      <c r="AC1732" s="418">
        <f t="shared" ca="1" si="293"/>
        <v>364.39202379231824</v>
      </c>
    </row>
    <row r="1733" spans="19:29">
      <c r="S1733" s="418">
        <f t="shared" si="294"/>
        <v>17.289999999999903</v>
      </c>
      <c r="T1733" s="418">
        <f t="shared" ref="T1733:T1796" si="298">EXP(-S1733*$C$13)</f>
        <v>0.59529392727018471</v>
      </c>
      <c r="U1733" s="418">
        <f t="shared" ref="U1733:U1796" ca="1" si="299">EXP($C$11*_xlfn.NORM.INV(RAND(),0,1))</f>
        <v>1</v>
      </c>
      <c r="V1733" s="418">
        <f t="shared" ca="1" si="295"/>
        <v>98.865665161027437</v>
      </c>
      <c r="W1733" s="418">
        <f t="shared" ca="1" si="296"/>
        <v>1</v>
      </c>
      <c r="X1733" s="418">
        <f t="shared" ca="1" si="297"/>
        <v>9.5334384477147598</v>
      </c>
      <c r="Y1733" s="418">
        <f t="shared" ref="Y1733:Y1796" ca="1" si="300">IF(OR(X1733&gt;$C$8,Y1732=1),1,0)</f>
        <v>1</v>
      </c>
      <c r="Z1733" s="418">
        <f t="shared" ref="Z1733:Z1796" ca="1" si="301">IF(Y1733=0,V1733,0)+IF(AND(Y1733=1,Y1732=0),V1733*$C$9,0)+IF(AND(Y1733=1,Y1732=1),Z1732*EXP($C$10*0.01),0)</f>
        <v>1.2110016194883777</v>
      </c>
      <c r="AA1733" s="418">
        <f t="shared" ref="AA1733:AA1796" ca="1" si="302">V1733*$C$12</f>
        <v>29659.699548308232</v>
      </c>
      <c r="AB1733" s="418">
        <f t="shared" ref="AB1733:AB1796" ca="1" si="303">X1733*$C$12</f>
        <v>2860.031534314428</v>
      </c>
      <c r="AC1733" s="418">
        <f t="shared" ref="AC1733:AC1796" ca="1" si="304">Z1733*$C$12</f>
        <v>363.30048584651331</v>
      </c>
    </row>
    <row r="1734" spans="19:29">
      <c r="S1734" s="418">
        <f t="shared" ref="S1734:S1797" si="305">S1733+0.01</f>
        <v>17.299999999999905</v>
      </c>
      <c r="T1734" s="418">
        <f t="shared" si="298"/>
        <v>0.59511536587755176</v>
      </c>
      <c r="U1734" s="418">
        <f t="shared" ca="1" si="299"/>
        <v>1</v>
      </c>
      <c r="V1734" s="418">
        <f t="shared" ref="V1734:V1797" ca="1" si="306">V1733*U1733+$C$6*V1733*(1-V1733/IF($C$4&gt;0,$C$4,10000000))*0.01</f>
        <v>98.95272599734372</v>
      </c>
      <c r="W1734" s="418">
        <f t="shared" ref="W1734:W1797" ca="1" si="307">IF(OR(V1734&gt;$C$7,W1733=1),1,0)</f>
        <v>1</v>
      </c>
      <c r="X1734" s="418">
        <f t="shared" ref="X1734:X1797" ca="1" si="308">IF(W1734=0,V1734,0)+IF(AND(W1734=1,W1733=0),V1734*$C$9,0)+IF(AND(W1734=1,W1733=1),X1733*EXP($C$10*0.01*U1734),0)</f>
        <v>9.5048809899763143</v>
      </c>
      <c r="Y1734" s="418">
        <f t="shared" ca="1" si="300"/>
        <v>1</v>
      </c>
      <c r="Z1734" s="418">
        <f t="shared" ca="1" si="301"/>
        <v>1.2073740586917776</v>
      </c>
      <c r="AA1734" s="418">
        <f t="shared" ca="1" si="302"/>
        <v>29685.817799203116</v>
      </c>
      <c r="AB1734" s="418">
        <f t="shared" ca="1" si="303"/>
        <v>2851.4642969928941</v>
      </c>
      <c r="AC1734" s="418">
        <f t="shared" ca="1" si="304"/>
        <v>362.21221760753326</v>
      </c>
    </row>
    <row r="1735" spans="19:29">
      <c r="S1735" s="418">
        <f t="shared" si="305"/>
        <v>17.309999999999906</v>
      </c>
      <c r="T1735" s="418">
        <f t="shared" si="298"/>
        <v>0.59493685804530205</v>
      </c>
      <c r="U1735" s="418">
        <f t="shared" ca="1" si="299"/>
        <v>1</v>
      </c>
      <c r="V1735" s="418">
        <f t="shared" ca="1" si="306"/>
        <v>99.039504544734385</v>
      </c>
      <c r="W1735" s="418">
        <f t="shared" ca="1" si="307"/>
        <v>1</v>
      </c>
      <c r="X1735" s="418">
        <f t="shared" ca="1" si="308"/>
        <v>9.4764090762309365</v>
      </c>
      <c r="Y1735" s="418">
        <f t="shared" ca="1" si="300"/>
        <v>1</v>
      </c>
      <c r="Z1735" s="418">
        <f t="shared" ca="1" si="301"/>
        <v>1.2037573642698556</v>
      </c>
      <c r="AA1735" s="418">
        <f t="shared" ca="1" si="302"/>
        <v>29711.851363420315</v>
      </c>
      <c r="AB1735" s="418">
        <f t="shared" ca="1" si="303"/>
        <v>2842.9227228692807</v>
      </c>
      <c r="AC1735" s="418">
        <f t="shared" ca="1" si="304"/>
        <v>361.12720928095666</v>
      </c>
    </row>
    <row r="1736" spans="19:29">
      <c r="S1736" s="418">
        <f t="shared" si="305"/>
        <v>17.319999999999908</v>
      </c>
      <c r="T1736" s="418">
        <f t="shared" si="298"/>
        <v>0.5947584037573701</v>
      </c>
      <c r="U1736" s="418">
        <f t="shared" ca="1" si="299"/>
        <v>1</v>
      </c>
      <c r="V1736" s="418">
        <f t="shared" ca="1" si="306"/>
        <v>99.126001089938626</v>
      </c>
      <c r="W1736" s="418">
        <f t="shared" ca="1" si="307"/>
        <v>1</v>
      </c>
      <c r="X1736" s="418">
        <f t="shared" ca="1" si="308"/>
        <v>9.4480224502312105</v>
      </c>
      <c r="Y1736" s="418">
        <f t="shared" ca="1" si="300"/>
        <v>1</v>
      </c>
      <c r="Z1736" s="418">
        <f t="shared" ca="1" si="301"/>
        <v>1.2001515036723374</v>
      </c>
      <c r="AA1736" s="418">
        <f t="shared" ca="1" si="302"/>
        <v>29737.800326981589</v>
      </c>
      <c r="AB1736" s="418">
        <f t="shared" ca="1" si="303"/>
        <v>2834.4067350693631</v>
      </c>
      <c r="AC1736" s="418">
        <f t="shared" ca="1" si="304"/>
        <v>360.04545110170119</v>
      </c>
    </row>
    <row r="1737" spans="19:29">
      <c r="S1737" s="418">
        <f t="shared" si="305"/>
        <v>17.329999999999909</v>
      </c>
      <c r="T1737" s="418">
        <f t="shared" si="298"/>
        <v>0.59458000299769487</v>
      </c>
      <c r="U1737" s="418">
        <f t="shared" ca="1" si="299"/>
        <v>1</v>
      </c>
      <c r="V1737" s="418">
        <f t="shared" ca="1" si="306"/>
        <v>99.212215924884887</v>
      </c>
      <c r="W1737" s="418">
        <f t="shared" ca="1" si="307"/>
        <v>1</v>
      </c>
      <c r="X1737" s="418">
        <f t="shared" ca="1" si="308"/>
        <v>9.4197208564973103</v>
      </c>
      <c r="Y1737" s="418">
        <f t="shared" ca="1" si="300"/>
        <v>1</v>
      </c>
      <c r="Z1737" s="418">
        <f t="shared" ca="1" si="301"/>
        <v>1.1965564444464531</v>
      </c>
      <c r="AA1737" s="418">
        <f t="shared" ca="1" si="302"/>
        <v>29763.664777465467</v>
      </c>
      <c r="AB1737" s="418">
        <f t="shared" ca="1" si="303"/>
        <v>2825.9162569491932</v>
      </c>
      <c r="AC1737" s="418">
        <f t="shared" ca="1" si="304"/>
        <v>358.96693333393597</v>
      </c>
    </row>
    <row r="1738" spans="19:29">
      <c r="S1738" s="418">
        <f t="shared" si="305"/>
        <v>17.339999999999911</v>
      </c>
      <c r="T1738" s="418">
        <f t="shared" si="298"/>
        <v>0.59440165575022019</v>
      </c>
      <c r="U1738" s="418">
        <f t="shared" ca="1" si="299"/>
        <v>1</v>
      </c>
      <c r="V1738" s="418">
        <f t="shared" ca="1" si="306"/>
        <v>99.298149346645729</v>
      </c>
      <c r="W1738" s="418">
        <f t="shared" ca="1" si="307"/>
        <v>1</v>
      </c>
      <c r="X1738" s="418">
        <f t="shared" ca="1" si="308"/>
        <v>9.3915040403147021</v>
      </c>
      <c r="Y1738" s="418">
        <f t="shared" ca="1" si="300"/>
        <v>1</v>
      </c>
      <c r="Z1738" s="418">
        <f t="shared" ca="1" si="301"/>
        <v>1.1929721542366458</v>
      </c>
      <c r="AA1738" s="418">
        <f t="shared" ca="1" si="302"/>
        <v>29789.44480399372</v>
      </c>
      <c r="AB1738" s="418">
        <f t="shared" ca="1" si="303"/>
        <v>2817.4512120944105</v>
      </c>
      <c r="AC1738" s="418">
        <f t="shared" ca="1" si="304"/>
        <v>357.89164627099376</v>
      </c>
    </row>
    <row r="1739" spans="19:29">
      <c r="S1739" s="418">
        <f t="shared" si="305"/>
        <v>17.349999999999913</v>
      </c>
      <c r="T1739" s="418">
        <f t="shared" si="298"/>
        <v>0.59422336199889503</v>
      </c>
      <c r="U1739" s="418">
        <f t="shared" ca="1" si="299"/>
        <v>1</v>
      </c>
      <c r="V1739" s="418">
        <f t="shared" ca="1" si="306"/>
        <v>99.383801657392766</v>
      </c>
      <c r="W1739" s="418">
        <f t="shared" ca="1" si="307"/>
        <v>1</v>
      </c>
      <c r="X1739" s="418">
        <f t="shared" ca="1" si="308"/>
        <v>9.3633717477318488</v>
      </c>
      <c r="Y1739" s="418">
        <f t="shared" ca="1" si="300"/>
        <v>1</v>
      </c>
      <c r="Z1739" s="418">
        <f t="shared" ca="1" si="301"/>
        <v>1.1893986007842792</v>
      </c>
      <c r="AA1739" s="418">
        <f t="shared" ca="1" si="302"/>
        <v>29815.140497217832</v>
      </c>
      <c r="AB1739" s="418">
        <f t="shared" ca="1" si="303"/>
        <v>2809.0115243195546</v>
      </c>
      <c r="AC1739" s="418">
        <f t="shared" ca="1" si="304"/>
        <v>356.81958023528375</v>
      </c>
    </row>
    <row r="1740" spans="19:29">
      <c r="S1740" s="418">
        <f t="shared" si="305"/>
        <v>17.359999999999914</v>
      </c>
      <c r="T1740" s="418">
        <f t="shared" si="298"/>
        <v>0.59404512172767276</v>
      </c>
      <c r="U1740" s="418">
        <f t="shared" ca="1" si="299"/>
        <v>1</v>
      </c>
      <c r="V1740" s="418">
        <f t="shared" ca="1" si="306"/>
        <v>99.46917316435156</v>
      </c>
      <c r="W1740" s="418">
        <f t="shared" ca="1" si="307"/>
        <v>1</v>
      </c>
      <c r="X1740" s="418">
        <f t="shared" ca="1" si="308"/>
        <v>9.3353237255579273</v>
      </c>
      <c r="Y1740" s="418">
        <f t="shared" ca="1" si="300"/>
        <v>1</v>
      </c>
      <c r="Z1740" s="418">
        <f t="shared" ca="1" si="301"/>
        <v>1.1858357519273479</v>
      </c>
      <c r="AA1740" s="418">
        <f t="shared" ca="1" si="302"/>
        <v>29840.751949305468</v>
      </c>
      <c r="AB1740" s="418">
        <f t="shared" ca="1" si="303"/>
        <v>2800.5971176673784</v>
      </c>
      <c r="AC1740" s="418">
        <f t="shared" ca="1" si="304"/>
        <v>355.75072557820437</v>
      </c>
    </row>
    <row r="1741" spans="19:29">
      <c r="S1741" s="418">
        <f t="shared" si="305"/>
        <v>17.369999999999916</v>
      </c>
      <c r="T1741" s="418">
        <f t="shared" si="298"/>
        <v>0.5938669349205119</v>
      </c>
      <c r="U1741" s="418">
        <f t="shared" ca="1" si="299"/>
        <v>1</v>
      </c>
      <c r="V1741" s="418">
        <f t="shared" ca="1" si="306"/>
        <v>99.554264179756657</v>
      </c>
      <c r="W1741" s="418">
        <f t="shared" ca="1" si="307"/>
        <v>1</v>
      </c>
      <c r="X1741" s="418">
        <f t="shared" ca="1" si="308"/>
        <v>9.3073597213605499</v>
      </c>
      <c r="Y1741" s="418">
        <f t="shared" ca="1" si="300"/>
        <v>1</v>
      </c>
      <c r="Z1741" s="418">
        <f t="shared" ca="1" si="301"/>
        <v>1.1822835756001884</v>
      </c>
      <c r="AA1741" s="418">
        <f t="shared" ca="1" si="302"/>
        <v>29866.279253926998</v>
      </c>
      <c r="AB1741" s="418">
        <f t="shared" ca="1" si="303"/>
        <v>2792.2079164081651</v>
      </c>
      <c r="AC1741" s="418">
        <f t="shared" ca="1" si="304"/>
        <v>354.68507268005652</v>
      </c>
    </row>
    <row r="1742" spans="19:29">
      <c r="S1742" s="418">
        <f t="shared" si="305"/>
        <v>17.379999999999917</v>
      </c>
      <c r="T1742" s="418">
        <f t="shared" si="298"/>
        <v>0.5936888015613756</v>
      </c>
      <c r="U1742" s="418">
        <f t="shared" ca="1" si="299"/>
        <v>1</v>
      </c>
      <c r="V1742" s="418">
        <f t="shared" ca="1" si="306"/>
        <v>99.639075020806573</v>
      </c>
      <c r="W1742" s="418">
        <f t="shared" ca="1" si="307"/>
        <v>1</v>
      </c>
      <c r="X1742" s="418">
        <f t="shared" ca="1" si="308"/>
        <v>9.2794794834634899</v>
      </c>
      <c r="Y1742" s="418">
        <f t="shared" ca="1" si="300"/>
        <v>1</v>
      </c>
      <c r="Z1742" s="418">
        <f t="shared" ca="1" si="301"/>
        <v>1.1787420398331898</v>
      </c>
      <c r="AA1742" s="418">
        <f t="shared" ca="1" si="302"/>
        <v>29891.722506241971</v>
      </c>
      <c r="AB1742" s="418">
        <f t="shared" ca="1" si="303"/>
        <v>2783.8438450390468</v>
      </c>
      <c r="AC1742" s="418">
        <f t="shared" ca="1" si="304"/>
        <v>353.62261194995693</v>
      </c>
    </row>
    <row r="1743" spans="19:29">
      <c r="S1743" s="418">
        <f t="shared" si="305"/>
        <v>17.389999999999919</v>
      </c>
      <c r="T1743" s="418">
        <f t="shared" si="298"/>
        <v>0.59351072163423191</v>
      </c>
      <c r="U1743" s="418">
        <f t="shared" ca="1" si="299"/>
        <v>1</v>
      </c>
      <c r="V1743" s="418">
        <f t="shared" ca="1" si="306"/>
        <v>99.723606009618862</v>
      </c>
      <c r="W1743" s="418">
        <f t="shared" ca="1" si="307"/>
        <v>1</v>
      </c>
      <c r="X1743" s="418">
        <f t="shared" ca="1" si="308"/>
        <v>9.2516827609444174</v>
      </c>
      <c r="Y1743" s="418">
        <f t="shared" ca="1" si="300"/>
        <v>1</v>
      </c>
      <c r="Z1743" s="418">
        <f t="shared" ca="1" si="301"/>
        <v>1.1752111127525062</v>
      </c>
      <c r="AA1743" s="418">
        <f t="shared" ca="1" si="302"/>
        <v>29917.081802885659</v>
      </c>
      <c r="AB1743" s="418">
        <f t="shared" ca="1" si="303"/>
        <v>2775.5048282833254</v>
      </c>
      <c r="AC1743" s="418">
        <f t="shared" ca="1" si="304"/>
        <v>352.56333382575184</v>
      </c>
    </row>
    <row r="1744" spans="19:29">
      <c r="S1744" s="418">
        <f t="shared" si="305"/>
        <v>17.39999999999992</v>
      </c>
      <c r="T1744" s="418">
        <f t="shared" si="298"/>
        <v>0.59333269512305342</v>
      </c>
      <c r="U1744" s="418">
        <f t="shared" ca="1" si="299"/>
        <v>1</v>
      </c>
      <c r="V1744" s="418">
        <f t="shared" ca="1" si="306"/>
        <v>99.807857473185223</v>
      </c>
      <c r="W1744" s="418">
        <f t="shared" ca="1" si="307"/>
        <v>1</v>
      </c>
      <c r="X1744" s="418">
        <f t="shared" ca="1" si="308"/>
        <v>9.2239693036326411</v>
      </c>
      <c r="Y1744" s="418">
        <f t="shared" ca="1" si="300"/>
        <v>1</v>
      </c>
      <c r="Z1744" s="418">
        <f t="shared" ca="1" si="301"/>
        <v>1.1716907625797701</v>
      </c>
      <c r="AA1744" s="418">
        <f t="shared" ca="1" si="302"/>
        <v>29942.357241955568</v>
      </c>
      <c r="AB1744" s="418">
        <f t="shared" ca="1" si="303"/>
        <v>2767.1907910897921</v>
      </c>
      <c r="AC1744" s="418">
        <f t="shared" ca="1" si="304"/>
        <v>351.50722877393105</v>
      </c>
    </row>
    <row r="1745" spans="19:29">
      <c r="S1745" s="418">
        <f t="shared" si="305"/>
        <v>17.409999999999922</v>
      </c>
      <c r="T1745" s="418">
        <f t="shared" si="298"/>
        <v>0.59315472201181796</v>
      </c>
      <c r="U1745" s="418">
        <f t="shared" ca="1" si="299"/>
        <v>1</v>
      </c>
      <c r="V1745" s="418">
        <f t="shared" ca="1" si="306"/>
        <v>99.891829743326667</v>
      </c>
      <c r="W1745" s="418">
        <f t="shared" ca="1" si="307"/>
        <v>1</v>
      </c>
      <c r="X1745" s="418">
        <f t="shared" ca="1" si="308"/>
        <v>9.1963388621068596</v>
      </c>
      <c r="Y1745" s="418">
        <f t="shared" ca="1" si="300"/>
        <v>1</v>
      </c>
      <c r="Z1745" s="418">
        <f t="shared" ca="1" si="301"/>
        <v>1.1681809576318061</v>
      </c>
      <c r="AA1745" s="418">
        <f t="shared" ca="1" si="302"/>
        <v>29967.548922998001</v>
      </c>
      <c r="AB1745" s="418">
        <f t="shared" ca="1" si="303"/>
        <v>2758.9016586320577</v>
      </c>
      <c r="AC1745" s="418">
        <f t="shared" ca="1" si="304"/>
        <v>350.45428728954181</v>
      </c>
    </row>
    <row r="1746" spans="19:29">
      <c r="S1746" s="418">
        <f t="shared" si="305"/>
        <v>17.419999999999924</v>
      </c>
      <c r="T1746" s="418">
        <f t="shared" si="298"/>
        <v>0.59297680228450789</v>
      </c>
      <c r="U1746" s="418">
        <f t="shared" ca="1" si="299"/>
        <v>1</v>
      </c>
      <c r="V1746" s="418">
        <f t="shared" ca="1" si="306"/>
        <v>99.975523156648734</v>
      </c>
      <c r="W1746" s="418">
        <f t="shared" ca="1" si="307"/>
        <v>1</v>
      </c>
      <c r="X1746" s="418">
        <f t="shared" ca="1" si="308"/>
        <v>9.1687911876929125</v>
      </c>
      <c r="Y1746" s="418">
        <f t="shared" ca="1" si="300"/>
        <v>1</v>
      </c>
      <c r="Z1746" s="418">
        <f t="shared" ca="1" si="301"/>
        <v>1.1646816663203459</v>
      </c>
      <c r="AA1746" s="418">
        <f t="shared" ca="1" si="302"/>
        <v>29992.656946994619</v>
      </c>
      <c r="AB1746" s="418">
        <f t="shared" ca="1" si="303"/>
        <v>2750.6373563078737</v>
      </c>
      <c r="AC1746" s="418">
        <f t="shared" ca="1" si="304"/>
        <v>349.40449989610374</v>
      </c>
    </row>
    <row r="1747" spans="19:29">
      <c r="S1747" s="418">
        <f t="shared" si="305"/>
        <v>17.429999999999925</v>
      </c>
      <c r="T1747" s="418">
        <f t="shared" si="298"/>
        <v>0.59279893592511046</v>
      </c>
      <c r="U1747" s="418">
        <f t="shared" ca="1" si="299"/>
        <v>1</v>
      </c>
      <c r="V1747" s="418">
        <f t="shared" ca="1" si="306"/>
        <v>100.05893805449675</v>
      </c>
      <c r="W1747" s="418">
        <f t="shared" ca="1" si="307"/>
        <v>1</v>
      </c>
      <c r="X1747" s="418">
        <f t="shared" ca="1" si="308"/>
        <v>9.141326032461544</v>
      </c>
      <c r="Y1747" s="418">
        <f t="shared" ca="1" si="300"/>
        <v>1</v>
      </c>
      <c r="Z1747" s="418">
        <f t="shared" ca="1" si="301"/>
        <v>1.1611928571517443</v>
      </c>
      <c r="AA1747" s="418">
        <f t="shared" ca="1" si="302"/>
        <v>30017.681416349023</v>
      </c>
      <c r="AB1747" s="418">
        <f t="shared" ca="1" si="303"/>
        <v>2742.3978097384634</v>
      </c>
      <c r="AC1747" s="418">
        <f t="shared" ca="1" si="304"/>
        <v>348.35785714552327</v>
      </c>
    </row>
    <row r="1748" spans="19:29">
      <c r="S1748" s="418">
        <f t="shared" si="305"/>
        <v>17.439999999999927</v>
      </c>
      <c r="T1748" s="418">
        <f t="shared" si="298"/>
        <v>0.59262112291761759</v>
      </c>
      <c r="U1748" s="418">
        <f t="shared" ca="1" si="299"/>
        <v>1</v>
      </c>
      <c r="V1748" s="418">
        <f t="shared" ca="1" si="306"/>
        <v>100.14207478291117</v>
      </c>
      <c r="W1748" s="418">
        <f t="shared" ca="1" si="307"/>
        <v>1</v>
      </c>
      <c r="X1748" s="418">
        <f t="shared" ca="1" si="308"/>
        <v>9.1139431492261718</v>
      </c>
      <c r="Y1748" s="418">
        <f t="shared" ca="1" si="300"/>
        <v>1</v>
      </c>
      <c r="Z1748" s="418">
        <f t="shared" ca="1" si="301"/>
        <v>1.157714498726695</v>
      </c>
      <c r="AA1748" s="418">
        <f t="shared" ca="1" si="302"/>
        <v>30042.622434873349</v>
      </c>
      <c r="AB1748" s="418">
        <f t="shared" ca="1" si="303"/>
        <v>2734.1829447678515</v>
      </c>
      <c r="AC1748" s="418">
        <f t="shared" ca="1" si="304"/>
        <v>347.31434961800846</v>
      </c>
    </row>
    <row r="1749" spans="19:29">
      <c r="S1749" s="418">
        <f t="shared" si="305"/>
        <v>17.449999999999928</v>
      </c>
      <c r="T1749" s="418">
        <f t="shared" si="298"/>
        <v>0.5924433632460262</v>
      </c>
      <c r="U1749" s="418">
        <f t="shared" ca="1" si="299"/>
        <v>1</v>
      </c>
      <c r="V1749" s="418">
        <f t="shared" ca="1" si="306"/>
        <v>100.22493369258297</v>
      </c>
      <c r="W1749" s="418">
        <f t="shared" ca="1" si="307"/>
        <v>1</v>
      </c>
      <c r="X1749" s="418">
        <f t="shared" ca="1" si="308"/>
        <v>9.0866422915406613</v>
      </c>
      <c r="Y1749" s="418">
        <f t="shared" ca="1" si="300"/>
        <v>1</v>
      </c>
      <c r="Z1749" s="418">
        <f t="shared" ca="1" si="301"/>
        <v>1.1542465597399489</v>
      </c>
      <c r="AA1749" s="418">
        <f t="shared" ca="1" si="302"/>
        <v>30067.480107774889</v>
      </c>
      <c r="AB1749" s="418">
        <f t="shared" ca="1" si="303"/>
        <v>2725.9926874621983</v>
      </c>
      <c r="AC1749" s="418">
        <f t="shared" ca="1" si="304"/>
        <v>346.27396792198471</v>
      </c>
    </row>
    <row r="1750" spans="19:29">
      <c r="S1750" s="418">
        <f t="shared" si="305"/>
        <v>17.45999999999993</v>
      </c>
      <c r="T1750" s="418">
        <f t="shared" si="298"/>
        <v>0.59226565689433797</v>
      </c>
      <c r="U1750" s="418">
        <f t="shared" ca="1" si="299"/>
        <v>1</v>
      </c>
      <c r="V1750" s="418">
        <f t="shared" ca="1" si="306"/>
        <v>100.30751513880911</v>
      </c>
      <c r="W1750" s="418">
        <f t="shared" ca="1" si="307"/>
        <v>1</v>
      </c>
      <c r="X1750" s="418">
        <f t="shared" ca="1" si="308"/>
        <v>9.0594232136971105</v>
      </c>
      <c r="Y1750" s="418">
        <f t="shared" ca="1" si="300"/>
        <v>1</v>
      </c>
      <c r="Z1750" s="418">
        <f t="shared" ca="1" si="301"/>
        <v>1.1507890089800317</v>
      </c>
      <c r="AA1750" s="418">
        <f t="shared" ca="1" si="302"/>
        <v>30092.254541642731</v>
      </c>
      <c r="AB1750" s="418">
        <f t="shared" ca="1" si="303"/>
        <v>2717.8269641091333</v>
      </c>
      <c r="AC1750" s="418">
        <f t="shared" ca="1" si="304"/>
        <v>345.23670269400952</v>
      </c>
    </row>
    <row r="1751" spans="19:29">
      <c r="S1751" s="418">
        <f t="shared" si="305"/>
        <v>17.469999999999931</v>
      </c>
      <c r="T1751" s="418">
        <f t="shared" si="298"/>
        <v>0.59208800384655913</v>
      </c>
      <c r="U1751" s="418">
        <f t="shared" ca="1" si="299"/>
        <v>1</v>
      </c>
      <c r="V1751" s="418">
        <f t="shared" ca="1" si="306"/>
        <v>100.38981948144806</v>
      </c>
      <c r="W1751" s="418">
        <f t="shared" ca="1" si="307"/>
        <v>1</v>
      </c>
      <c r="X1751" s="418">
        <f t="shared" ca="1" si="308"/>
        <v>9.032285670723633</v>
      </c>
      <c r="Y1751" s="418">
        <f t="shared" ca="1" si="300"/>
        <v>1</v>
      </c>
      <c r="Z1751" s="418">
        <f t="shared" ca="1" si="301"/>
        <v>1.147341815328963</v>
      </c>
      <c r="AA1751" s="418">
        <f t="shared" ca="1" si="302"/>
        <v>30116.945844434416</v>
      </c>
      <c r="AB1751" s="418">
        <f t="shared" ca="1" si="303"/>
        <v>2709.6857012170899</v>
      </c>
      <c r="AC1751" s="418">
        <f t="shared" ca="1" si="304"/>
        <v>344.20254459868886</v>
      </c>
    </row>
    <row r="1752" spans="19:29">
      <c r="S1752" s="418">
        <f t="shared" si="305"/>
        <v>17.479999999999933</v>
      </c>
      <c r="T1752" s="418">
        <f t="shared" si="298"/>
        <v>0.59191040408670115</v>
      </c>
      <c r="U1752" s="418">
        <f t="shared" ca="1" si="299"/>
        <v>1</v>
      </c>
      <c r="V1752" s="418">
        <f t="shared" ca="1" si="306"/>
        <v>100.47184708487539</v>
      </c>
      <c r="W1752" s="418">
        <f t="shared" ca="1" si="307"/>
        <v>1</v>
      </c>
      <c r="X1752" s="418">
        <f t="shared" ca="1" si="308"/>
        <v>9.0052294183821608</v>
      </c>
      <c r="Y1752" s="418">
        <f t="shared" ca="1" si="300"/>
        <v>1</v>
      </c>
      <c r="Z1752" s="418">
        <f t="shared" ca="1" si="301"/>
        <v>1.1439049477619769</v>
      </c>
      <c r="AA1752" s="418">
        <f t="shared" ca="1" si="302"/>
        <v>30141.554125462619</v>
      </c>
      <c r="AB1752" s="418">
        <f t="shared" ca="1" si="303"/>
        <v>2701.5688255146483</v>
      </c>
      <c r="AC1752" s="418">
        <f t="shared" ca="1" si="304"/>
        <v>343.17148432859307</v>
      </c>
    </row>
    <row r="1753" spans="19:29">
      <c r="S1753" s="418">
        <f t="shared" si="305"/>
        <v>17.489999999999934</v>
      </c>
      <c r="T1753" s="418">
        <f t="shared" si="298"/>
        <v>0.59173285759877992</v>
      </c>
      <c r="U1753" s="418">
        <f t="shared" ca="1" si="299"/>
        <v>1</v>
      </c>
      <c r="V1753" s="418">
        <f t="shared" ca="1" si="306"/>
        <v>100.55359831793949</v>
      </c>
      <c r="W1753" s="418">
        <f t="shared" ca="1" si="307"/>
        <v>1</v>
      </c>
      <c r="X1753" s="418">
        <f t="shared" ca="1" si="308"/>
        <v>8.9782542131662399</v>
      </c>
      <c r="Y1753" s="418">
        <f t="shared" ca="1" si="300"/>
        <v>1</v>
      </c>
      <c r="Z1753" s="418">
        <f t="shared" ca="1" si="301"/>
        <v>1.1404783753472421</v>
      </c>
      <c r="AA1753" s="418">
        <f t="shared" ca="1" si="302"/>
        <v>30166.079495381848</v>
      </c>
      <c r="AB1753" s="418">
        <f t="shared" ca="1" si="303"/>
        <v>2693.4762639498722</v>
      </c>
      <c r="AC1753" s="418">
        <f t="shared" ca="1" si="304"/>
        <v>342.1435126041726</v>
      </c>
    </row>
    <row r="1754" spans="19:29">
      <c r="S1754" s="418">
        <f t="shared" si="305"/>
        <v>17.499999999999936</v>
      </c>
      <c r="T1754" s="418">
        <f t="shared" si="298"/>
        <v>0.59155536436681622</v>
      </c>
      <c r="U1754" s="418">
        <f t="shared" ca="1" si="299"/>
        <v>1</v>
      </c>
      <c r="V1754" s="418">
        <f t="shared" ca="1" si="306"/>
        <v>100.63507355391729</v>
      </c>
      <c r="W1754" s="418">
        <f t="shared" ca="1" si="307"/>
        <v>1</v>
      </c>
      <c r="X1754" s="418">
        <f t="shared" ca="1" si="308"/>
        <v>8.9513598122988398</v>
      </c>
      <c r="Y1754" s="418">
        <f t="shared" ca="1" si="300"/>
        <v>1</v>
      </c>
      <c r="Z1754" s="418">
        <f t="shared" ca="1" si="301"/>
        <v>1.1370620672455836</v>
      </c>
      <c r="AA1754" s="418">
        <f t="shared" ca="1" si="302"/>
        <v>30190.522066175188</v>
      </c>
      <c r="AB1754" s="418">
        <f t="shared" ca="1" si="303"/>
        <v>2685.4079436896518</v>
      </c>
      <c r="AC1754" s="418">
        <f t="shared" ca="1" si="304"/>
        <v>341.11862017367508</v>
      </c>
    </row>
    <row r="1755" spans="19:29">
      <c r="S1755" s="418">
        <f t="shared" si="305"/>
        <v>17.509999999999938</v>
      </c>
      <c r="T1755" s="418">
        <f t="shared" si="298"/>
        <v>0.59137792437483572</v>
      </c>
      <c r="U1755" s="418">
        <f t="shared" ca="1" si="299"/>
        <v>1</v>
      </c>
      <c r="V1755" s="418">
        <f t="shared" ca="1" si="306"/>
        <v>100.71627317047012</v>
      </c>
      <c r="W1755" s="418">
        <f t="shared" ca="1" si="307"/>
        <v>1</v>
      </c>
      <c r="X1755" s="418">
        <f t="shared" ca="1" si="308"/>
        <v>8.9245459737301722</v>
      </c>
      <c r="Y1755" s="418">
        <f t="shared" ca="1" si="300"/>
        <v>1</v>
      </c>
      <c r="Z1755" s="418">
        <f t="shared" ca="1" si="301"/>
        <v>1.1336559927102055</v>
      </c>
      <c r="AA1755" s="418">
        <f t="shared" ca="1" si="302"/>
        <v>30214.881951141037</v>
      </c>
      <c r="AB1755" s="418">
        <f t="shared" ca="1" si="303"/>
        <v>2677.3637921190516</v>
      </c>
      <c r="AC1755" s="418">
        <f t="shared" ca="1" si="304"/>
        <v>340.09679781306164</v>
      </c>
    </row>
    <row r="1756" spans="19:29">
      <c r="S1756" s="418">
        <f t="shared" si="305"/>
        <v>17.519999999999939</v>
      </c>
      <c r="T1756" s="418">
        <f t="shared" si="298"/>
        <v>0.59120053760686886</v>
      </c>
      <c r="U1756" s="418">
        <f t="shared" ca="1" si="299"/>
        <v>1</v>
      </c>
      <c r="V1756" s="418">
        <f t="shared" ca="1" si="306"/>
        <v>100.7971975495996</v>
      </c>
      <c r="W1756" s="418">
        <f t="shared" ca="1" si="307"/>
        <v>1</v>
      </c>
      <c r="X1756" s="418">
        <f t="shared" ca="1" si="308"/>
        <v>8.8978124561355099</v>
      </c>
      <c r="Y1756" s="418">
        <f t="shared" ca="1" si="300"/>
        <v>1</v>
      </c>
      <c r="Z1756" s="418">
        <f t="shared" ca="1" si="301"/>
        <v>1.1302601210864138</v>
      </c>
      <c r="AA1756" s="418">
        <f t="shared" ca="1" si="302"/>
        <v>30239.15926487988</v>
      </c>
      <c r="AB1756" s="418">
        <f t="shared" ca="1" si="303"/>
        <v>2669.343736840653</v>
      </c>
      <c r="AC1756" s="418">
        <f t="shared" ca="1" si="304"/>
        <v>339.07803632592413</v>
      </c>
    </row>
    <row r="1757" spans="19:29">
      <c r="S1757" s="418">
        <f t="shared" si="305"/>
        <v>17.529999999999941</v>
      </c>
      <c r="T1757" s="418">
        <f t="shared" si="298"/>
        <v>0.59102320404695075</v>
      </c>
      <c r="U1757" s="418">
        <f t="shared" ca="1" si="299"/>
        <v>1</v>
      </c>
      <c r="V1757" s="418">
        <f t="shared" ca="1" si="306"/>
        <v>100.87784707760372</v>
      </c>
      <c r="W1757" s="418">
        <f t="shared" ca="1" si="307"/>
        <v>1</v>
      </c>
      <c r="X1757" s="418">
        <f t="shared" ca="1" si="308"/>
        <v>8.8711590189130121</v>
      </c>
      <c r="Y1757" s="418">
        <f t="shared" ca="1" si="300"/>
        <v>1</v>
      </c>
      <c r="Z1757" s="418">
        <f t="shared" ca="1" si="301"/>
        <v>1.1268744218113413</v>
      </c>
      <c r="AA1757" s="418">
        <f t="shared" ca="1" si="302"/>
        <v>30263.354123281115</v>
      </c>
      <c r="AB1757" s="418">
        <f t="shared" ca="1" si="303"/>
        <v>2661.3477056739034</v>
      </c>
      <c r="AC1757" s="418">
        <f t="shared" ca="1" si="304"/>
        <v>338.06232654340238</v>
      </c>
    </row>
    <row r="1758" spans="19:29">
      <c r="S1758" s="418">
        <f t="shared" si="305"/>
        <v>17.539999999999942</v>
      </c>
      <c r="T1758" s="418">
        <f t="shared" si="298"/>
        <v>0.59084592367912148</v>
      </c>
      <c r="U1758" s="418">
        <f t="shared" ca="1" si="299"/>
        <v>1</v>
      </c>
      <c r="V1758" s="418">
        <f t="shared" ca="1" si="306"/>
        <v>100.95822214503289</v>
      </c>
      <c r="W1758" s="418">
        <f t="shared" ca="1" si="307"/>
        <v>1</v>
      </c>
      <c r="X1758" s="418">
        <f t="shared" ca="1" si="308"/>
        <v>8.8445854221815647</v>
      </c>
      <c r="Y1758" s="418">
        <f t="shared" ca="1" si="300"/>
        <v>1</v>
      </c>
      <c r="Z1758" s="418">
        <f t="shared" ca="1" si="301"/>
        <v>1.1234988644136714</v>
      </c>
      <c r="AA1758" s="418">
        <f t="shared" ca="1" si="302"/>
        <v>30287.466643509866</v>
      </c>
      <c r="AB1758" s="418">
        <f t="shared" ca="1" si="303"/>
        <v>2653.3756266544692</v>
      </c>
      <c r="AC1758" s="418">
        <f t="shared" ca="1" si="304"/>
        <v>337.04965932410141</v>
      </c>
    </row>
    <row r="1759" spans="19:29">
      <c r="S1759" s="418">
        <f t="shared" si="305"/>
        <v>17.549999999999944</v>
      </c>
      <c r="T1759" s="418">
        <f t="shared" si="298"/>
        <v>0.59066869648742559</v>
      </c>
      <c r="U1759" s="418">
        <f t="shared" ca="1" si="299"/>
        <v>1</v>
      </c>
      <c r="V1759" s="418">
        <f t="shared" ca="1" si="306"/>
        <v>101.03832314664615</v>
      </c>
      <c r="W1759" s="418">
        <f t="shared" ca="1" si="307"/>
        <v>1</v>
      </c>
      <c r="X1759" s="418">
        <f t="shared" ca="1" si="308"/>
        <v>8.8180914267786186</v>
      </c>
      <c r="Y1759" s="418">
        <f t="shared" ca="1" si="300"/>
        <v>1</v>
      </c>
      <c r="Z1759" s="418">
        <f t="shared" ca="1" si="301"/>
        <v>1.1201334185133649</v>
      </c>
      <c r="AA1759" s="418">
        <f t="shared" ca="1" si="302"/>
        <v>30311.496943993843</v>
      </c>
      <c r="AB1759" s="418">
        <f t="shared" ca="1" si="303"/>
        <v>2645.4274280335858</v>
      </c>
      <c r="AC1759" s="418">
        <f t="shared" ca="1" si="304"/>
        <v>336.04002555400945</v>
      </c>
    </row>
    <row r="1760" spans="19:29">
      <c r="S1760" s="418">
        <f t="shared" si="305"/>
        <v>17.559999999999945</v>
      </c>
      <c r="T1760" s="418">
        <f t="shared" si="298"/>
        <v>0.59049152245591285</v>
      </c>
      <c r="U1760" s="418">
        <f t="shared" ca="1" si="299"/>
        <v>1</v>
      </c>
      <c r="V1760" s="418">
        <f t="shared" ca="1" si="306"/>
        <v>101.11815048136746</v>
      </c>
      <c r="W1760" s="418">
        <f t="shared" ca="1" si="307"/>
        <v>1</v>
      </c>
      <c r="X1760" s="418">
        <f t="shared" ca="1" si="308"/>
        <v>8.7916767942580361</v>
      </c>
      <c r="Y1760" s="418">
        <f t="shared" ca="1" si="300"/>
        <v>1</v>
      </c>
      <c r="Z1760" s="418">
        <f t="shared" ca="1" si="301"/>
        <v>1.1167780538213858</v>
      </c>
      <c r="AA1760" s="418">
        <f t="shared" ca="1" si="302"/>
        <v>30335.445144410238</v>
      </c>
      <c r="AB1760" s="418">
        <f t="shared" ca="1" si="303"/>
        <v>2637.5030382774107</v>
      </c>
      <c r="AC1760" s="418">
        <f t="shared" ca="1" si="304"/>
        <v>335.03341614641573</v>
      </c>
    </row>
    <row r="1761" spans="19:29">
      <c r="S1761" s="418">
        <f t="shared" si="305"/>
        <v>17.569999999999947</v>
      </c>
      <c r="T1761" s="418">
        <f t="shared" si="298"/>
        <v>0.59031440156863768</v>
      </c>
      <c r="U1761" s="418">
        <f t="shared" ca="1" si="299"/>
        <v>1</v>
      </c>
      <c r="V1761" s="418">
        <f t="shared" ca="1" si="306"/>
        <v>101.19770455224212</v>
      </c>
      <c r="W1761" s="418">
        <f t="shared" ca="1" si="307"/>
        <v>1</v>
      </c>
      <c r="X1761" s="418">
        <f t="shared" ca="1" si="308"/>
        <v>8.7653412868879457</v>
      </c>
      <c r="Y1761" s="418">
        <f t="shared" ca="1" si="300"/>
        <v>1</v>
      </c>
      <c r="Z1761" s="418">
        <f t="shared" ca="1" si="301"/>
        <v>1.1134327401394295</v>
      </c>
      <c r="AA1761" s="418">
        <f t="shared" ca="1" si="302"/>
        <v>30359.311365672635</v>
      </c>
      <c r="AB1761" s="418">
        <f t="shared" ca="1" si="303"/>
        <v>2629.6023860663836</v>
      </c>
      <c r="AC1761" s="418">
        <f t="shared" ca="1" si="304"/>
        <v>334.02982204182882</v>
      </c>
    </row>
    <row r="1762" spans="19:29">
      <c r="S1762" s="418">
        <f t="shared" si="305"/>
        <v>17.579999999999949</v>
      </c>
      <c r="T1762" s="418">
        <f t="shared" si="298"/>
        <v>0.59013733380965883</v>
      </c>
      <c r="U1762" s="418">
        <f t="shared" ca="1" si="299"/>
        <v>1</v>
      </c>
      <c r="V1762" s="418">
        <f t="shared" ca="1" si="306"/>
        <v>101.27698576639321</v>
      </c>
      <c r="W1762" s="418">
        <f t="shared" ca="1" si="307"/>
        <v>1</v>
      </c>
      <c r="X1762" s="418">
        <f t="shared" ca="1" si="308"/>
        <v>8.7390846676486031</v>
      </c>
      <c r="Y1762" s="418">
        <f t="shared" ca="1" si="300"/>
        <v>1</v>
      </c>
      <c r="Z1762" s="418">
        <f t="shared" ca="1" si="301"/>
        <v>1.1100974473596501</v>
      </c>
      <c r="AA1762" s="418">
        <f t="shared" ca="1" si="302"/>
        <v>30383.095729917964</v>
      </c>
      <c r="AB1762" s="418">
        <f t="shared" ca="1" si="303"/>
        <v>2621.725400294581</v>
      </c>
      <c r="AC1762" s="418">
        <f t="shared" ca="1" si="304"/>
        <v>333.02923420789506</v>
      </c>
    </row>
    <row r="1763" spans="19:29">
      <c r="S1763" s="418">
        <f t="shared" si="305"/>
        <v>17.58999999999995</v>
      </c>
      <c r="T1763" s="418">
        <f t="shared" si="298"/>
        <v>0.58996031916304048</v>
      </c>
      <c r="U1763" s="418">
        <f t="shared" ca="1" si="299"/>
        <v>1</v>
      </c>
      <c r="V1763" s="418">
        <f t="shared" ca="1" si="306"/>
        <v>101.35599453497825</v>
      </c>
      <c r="W1763" s="418">
        <f t="shared" ca="1" si="307"/>
        <v>1</v>
      </c>
      <c r="X1763" s="418">
        <f t="shared" ca="1" si="308"/>
        <v>8.712906700230258</v>
      </c>
      <c r="Y1763" s="418">
        <f t="shared" ca="1" si="300"/>
        <v>1</v>
      </c>
      <c r="Z1763" s="418">
        <f t="shared" ca="1" si="301"/>
        <v>1.1067721454643902</v>
      </c>
      <c r="AA1763" s="418">
        <f t="shared" ca="1" si="302"/>
        <v>30406.798360493474</v>
      </c>
      <c r="AB1763" s="418">
        <f t="shared" ca="1" si="303"/>
        <v>2613.8720100690775</v>
      </c>
      <c r="AC1763" s="418">
        <f t="shared" ca="1" si="304"/>
        <v>332.03164363931705</v>
      </c>
    </row>
    <row r="1764" spans="19:29">
      <c r="S1764" s="418">
        <f t="shared" si="305"/>
        <v>17.599999999999952</v>
      </c>
      <c r="T1764" s="418">
        <f t="shared" si="298"/>
        <v>0.58978335761285128</v>
      </c>
      <c r="U1764" s="418">
        <f t="shared" ca="1" si="299"/>
        <v>1</v>
      </c>
      <c r="V1764" s="418">
        <f t="shared" ca="1" si="306"/>
        <v>101.43473127314587</v>
      </c>
      <c r="W1764" s="418">
        <f t="shared" ca="1" si="307"/>
        <v>1</v>
      </c>
      <c r="X1764" s="418">
        <f t="shared" ca="1" si="308"/>
        <v>8.6868071490310275</v>
      </c>
      <c r="Y1764" s="418">
        <f t="shared" ca="1" si="300"/>
        <v>1</v>
      </c>
      <c r="Z1764" s="418">
        <f t="shared" ca="1" si="301"/>
        <v>1.1034568045259101</v>
      </c>
      <c r="AA1764" s="418">
        <f t="shared" ca="1" si="302"/>
        <v>30430.419381943761</v>
      </c>
      <c r="AB1764" s="418">
        <f t="shared" ca="1" si="303"/>
        <v>2606.0421447093081</v>
      </c>
      <c r="AC1764" s="418">
        <f t="shared" ca="1" si="304"/>
        <v>331.03704135777303</v>
      </c>
    </row>
    <row r="1765" spans="19:29">
      <c r="S1765" s="418">
        <f t="shared" si="305"/>
        <v>17.609999999999953</v>
      </c>
      <c r="T1765" s="418">
        <f t="shared" si="298"/>
        <v>0.58960644914316473</v>
      </c>
      <c r="U1765" s="418">
        <f t="shared" ca="1" si="299"/>
        <v>1</v>
      </c>
      <c r="V1765" s="418">
        <f t="shared" ca="1" si="306"/>
        <v>101.51319639999262</v>
      </c>
      <c r="W1765" s="418">
        <f t="shared" ca="1" si="307"/>
        <v>1</v>
      </c>
      <c r="X1765" s="418">
        <f t="shared" ca="1" si="308"/>
        <v>8.6607857791547733</v>
      </c>
      <c r="Y1765" s="418">
        <f t="shared" ca="1" si="300"/>
        <v>1</v>
      </c>
      <c r="Z1765" s="418">
        <f t="shared" ca="1" si="301"/>
        <v>1.100151394706119</v>
      </c>
      <c r="AA1765" s="418">
        <f t="shared" ca="1" si="302"/>
        <v>30453.958919997785</v>
      </c>
      <c r="AB1765" s="418">
        <f t="shared" ca="1" si="303"/>
        <v>2598.2357337464318</v>
      </c>
      <c r="AC1765" s="418">
        <f t="shared" ca="1" si="304"/>
        <v>330.04541841183573</v>
      </c>
    </row>
    <row r="1766" spans="19:29">
      <c r="S1766" s="418">
        <f t="shared" si="305"/>
        <v>17.619999999999955</v>
      </c>
      <c r="T1766" s="418">
        <f t="shared" si="298"/>
        <v>0.58942959373805892</v>
      </c>
      <c r="U1766" s="418">
        <f t="shared" ca="1" si="299"/>
        <v>1</v>
      </c>
      <c r="V1766" s="418">
        <f t="shared" ca="1" si="306"/>
        <v>101.59139033851994</v>
      </c>
      <c r="W1766" s="418">
        <f t="shared" ca="1" si="307"/>
        <v>1</v>
      </c>
      <c r="X1766" s="418">
        <f t="shared" ca="1" si="308"/>
        <v>8.634842356408992</v>
      </c>
      <c r="Y1766" s="418">
        <f t="shared" ca="1" si="300"/>
        <v>1</v>
      </c>
      <c r="Z1766" s="418">
        <f t="shared" ca="1" si="301"/>
        <v>1.0968558862563063</v>
      </c>
      <c r="AA1766" s="418">
        <f t="shared" ca="1" si="302"/>
        <v>30477.417101555984</v>
      </c>
      <c r="AB1766" s="418">
        <f t="shared" ca="1" si="303"/>
        <v>2590.4527069226974</v>
      </c>
      <c r="AC1766" s="418">
        <f t="shared" ca="1" si="304"/>
        <v>329.05676587689186</v>
      </c>
    </row>
    <row r="1767" spans="19:29">
      <c r="S1767" s="418">
        <f t="shared" si="305"/>
        <v>17.629999999999956</v>
      </c>
      <c r="T1767" s="418">
        <f t="shared" si="298"/>
        <v>0.5892527913816169</v>
      </c>
      <c r="U1767" s="418">
        <f t="shared" ca="1" si="299"/>
        <v>1</v>
      </c>
      <c r="V1767" s="418">
        <f t="shared" ca="1" si="306"/>
        <v>101.66931351559114</v>
      </c>
      <c r="W1767" s="418">
        <f t="shared" ca="1" si="307"/>
        <v>1</v>
      </c>
      <c r="X1767" s="418">
        <f t="shared" ca="1" si="308"/>
        <v>8.6089766473027041</v>
      </c>
      <c r="Y1767" s="418">
        <f t="shared" ca="1" si="300"/>
        <v>1</v>
      </c>
      <c r="Z1767" s="418">
        <f t="shared" ca="1" si="301"/>
        <v>1.0935702495168738</v>
      </c>
      <c r="AA1767" s="418">
        <f t="shared" ca="1" si="302"/>
        <v>30500.794054677343</v>
      </c>
      <c r="AB1767" s="418">
        <f t="shared" ca="1" si="303"/>
        <v>2582.6929941908111</v>
      </c>
      <c r="AC1767" s="418">
        <f t="shared" ca="1" si="304"/>
        <v>328.07107485506214</v>
      </c>
    </row>
    <row r="1768" spans="19:29">
      <c r="S1768" s="418">
        <f t="shared" si="305"/>
        <v>17.639999999999958</v>
      </c>
      <c r="T1768" s="418">
        <f t="shared" si="298"/>
        <v>0.58907604205792663</v>
      </c>
      <c r="U1768" s="418">
        <f t="shared" ca="1" si="299"/>
        <v>1</v>
      </c>
      <c r="V1768" s="418">
        <f t="shared" ca="1" si="306"/>
        <v>101.74696636188861</v>
      </c>
      <c r="W1768" s="418">
        <f t="shared" ca="1" si="307"/>
        <v>1</v>
      </c>
      <c r="X1768" s="418">
        <f t="shared" ca="1" si="308"/>
        <v>8.5831884190443528</v>
      </c>
      <c r="Y1768" s="418">
        <f t="shared" ca="1" si="300"/>
        <v>1</v>
      </c>
      <c r="Z1768" s="418">
        <f t="shared" ca="1" si="301"/>
        <v>1.0902944549170686</v>
      </c>
      <c r="AA1768" s="418">
        <f t="shared" ca="1" si="302"/>
        <v>30524.089908566584</v>
      </c>
      <c r="AB1768" s="418">
        <f t="shared" ca="1" si="303"/>
        <v>2574.9565257133058</v>
      </c>
      <c r="AC1768" s="418">
        <f t="shared" ca="1" si="304"/>
        <v>327.08833647512057</v>
      </c>
    </row>
    <row r="1769" spans="19:29">
      <c r="S1769" s="418">
        <f t="shared" si="305"/>
        <v>17.649999999999959</v>
      </c>
      <c r="T1769" s="418">
        <f t="shared" si="298"/>
        <v>0.58889934575108049</v>
      </c>
      <c r="U1769" s="418">
        <f t="shared" ca="1" si="299"/>
        <v>1</v>
      </c>
      <c r="V1769" s="418">
        <f t="shared" ca="1" si="306"/>
        <v>101.82434931187109</v>
      </c>
      <c r="W1769" s="418">
        <f t="shared" ca="1" si="307"/>
        <v>1</v>
      </c>
      <c r="X1769" s="418">
        <f t="shared" ca="1" si="308"/>
        <v>8.5574774395397082</v>
      </c>
      <c r="Y1769" s="418">
        <f t="shared" ca="1" si="300"/>
        <v>1</v>
      </c>
      <c r="Z1769" s="418">
        <f t="shared" ca="1" si="301"/>
        <v>1.0870284729747171</v>
      </c>
      <c r="AA1769" s="418">
        <f t="shared" ca="1" si="302"/>
        <v>30547.304793561325</v>
      </c>
      <c r="AB1769" s="418">
        <f t="shared" ca="1" si="303"/>
        <v>2567.2432318619126</v>
      </c>
      <c r="AC1769" s="418">
        <f t="shared" ca="1" si="304"/>
        <v>326.10854189241513</v>
      </c>
    </row>
    <row r="1770" spans="19:29">
      <c r="S1770" s="418">
        <f t="shared" si="305"/>
        <v>17.659999999999961</v>
      </c>
      <c r="T1770" s="418">
        <f t="shared" si="298"/>
        <v>0.58872270244517577</v>
      </c>
      <c r="U1770" s="418">
        <f t="shared" ca="1" si="299"/>
        <v>1</v>
      </c>
      <c r="V1770" s="418">
        <f t="shared" ca="1" si="306"/>
        <v>101.90146280373104</v>
      </c>
      <c r="W1770" s="418">
        <f t="shared" ca="1" si="307"/>
        <v>1</v>
      </c>
      <c r="X1770" s="418">
        <f t="shared" ca="1" si="308"/>
        <v>8.5318434773897831</v>
      </c>
      <c r="Y1770" s="418">
        <f t="shared" ca="1" si="300"/>
        <v>1</v>
      </c>
      <c r="Z1770" s="418">
        <f t="shared" ca="1" si="301"/>
        <v>1.0837722742959597</v>
      </c>
      <c r="AA1770" s="418">
        <f t="shared" ca="1" si="302"/>
        <v>30570.43884111931</v>
      </c>
      <c r="AB1770" s="418">
        <f t="shared" ca="1" si="303"/>
        <v>2559.5530432169348</v>
      </c>
      <c r="AC1770" s="418">
        <f t="shared" ca="1" si="304"/>
        <v>325.13168228878789</v>
      </c>
    </row>
    <row r="1771" spans="19:29">
      <c r="S1771" s="418">
        <f t="shared" si="305"/>
        <v>17.669999999999963</v>
      </c>
      <c r="T1771" s="418">
        <f t="shared" si="298"/>
        <v>0.58854611212431474</v>
      </c>
      <c r="U1771" s="418">
        <f t="shared" ca="1" si="299"/>
        <v>1</v>
      </c>
      <c r="V1771" s="418">
        <f t="shared" ca="1" si="306"/>
        <v>101.97830727935218</v>
      </c>
      <c r="W1771" s="418">
        <f t="shared" ca="1" si="307"/>
        <v>1</v>
      </c>
      <c r="X1771" s="418">
        <f t="shared" ca="1" si="308"/>
        <v>8.5062863018887445</v>
      </c>
      <c r="Y1771" s="418">
        <f t="shared" ca="1" si="300"/>
        <v>1</v>
      </c>
      <c r="Z1771" s="418">
        <f t="shared" ca="1" si="301"/>
        <v>1.0805258295749864</v>
      </c>
      <c r="AA1771" s="418">
        <f t="shared" ca="1" si="302"/>
        <v>30593.492183805654</v>
      </c>
      <c r="AB1771" s="418">
        <f t="shared" ca="1" si="303"/>
        <v>2551.8858905666234</v>
      </c>
      <c r="AC1771" s="418">
        <f t="shared" ca="1" si="304"/>
        <v>324.15774887249592</v>
      </c>
    </row>
    <row r="1772" spans="19:29">
      <c r="S1772" s="418">
        <f t="shared" si="305"/>
        <v>17.679999999999964</v>
      </c>
      <c r="T1772" s="418">
        <f t="shared" si="298"/>
        <v>0.58836957477260432</v>
      </c>
      <c r="U1772" s="418">
        <f t="shared" ca="1" si="299"/>
        <v>1</v>
      </c>
      <c r="V1772" s="418">
        <f t="shared" ca="1" si="306"/>
        <v>102.0548831842672</v>
      </c>
      <c r="W1772" s="418">
        <f t="shared" ca="1" si="307"/>
        <v>1</v>
      </c>
      <c r="X1772" s="418">
        <f t="shared" ca="1" si="308"/>
        <v>8.4808056830218401</v>
      </c>
      <c r="Y1772" s="418">
        <f t="shared" ca="1" si="300"/>
        <v>1</v>
      </c>
      <c r="Z1772" s="418">
        <f t="shared" ca="1" si="301"/>
        <v>1.0772891095937729</v>
      </c>
      <c r="AA1772" s="418">
        <f t="shared" ca="1" si="302"/>
        <v>30616.46495528016</v>
      </c>
      <c r="AB1772" s="418">
        <f t="shared" ca="1" si="303"/>
        <v>2544.2417049065521</v>
      </c>
      <c r="AC1772" s="418">
        <f t="shared" ca="1" si="304"/>
        <v>323.18673287813186</v>
      </c>
    </row>
    <row r="1773" spans="19:29">
      <c r="S1773" s="418">
        <f t="shared" si="305"/>
        <v>17.689999999999966</v>
      </c>
      <c r="T1773" s="418">
        <f t="shared" si="298"/>
        <v>0.58819309037415579</v>
      </c>
      <c r="U1773" s="418">
        <f t="shared" ca="1" si="299"/>
        <v>1</v>
      </c>
      <c r="V1773" s="418">
        <f t="shared" ca="1" si="306"/>
        <v>102.13119096761544</v>
      </c>
      <c r="W1773" s="418">
        <f t="shared" ca="1" si="307"/>
        <v>1</v>
      </c>
      <c r="X1773" s="418">
        <f t="shared" ca="1" si="308"/>
        <v>8.4554013914633277</v>
      </c>
      <c r="Y1773" s="418">
        <f t="shared" ca="1" si="300"/>
        <v>1</v>
      </c>
      <c r="Z1773" s="418">
        <f t="shared" ca="1" si="301"/>
        <v>1.0740620852218175</v>
      </c>
      <c r="AA1773" s="418">
        <f t="shared" ca="1" si="302"/>
        <v>30639.357290284632</v>
      </c>
      <c r="AB1773" s="418">
        <f t="shared" ca="1" si="303"/>
        <v>2536.6204174389982</v>
      </c>
      <c r="AC1773" s="418">
        <f t="shared" ca="1" si="304"/>
        <v>322.21862556654526</v>
      </c>
    </row>
    <row r="1774" spans="19:29">
      <c r="S1774" s="418">
        <f t="shared" si="305"/>
        <v>17.699999999999967</v>
      </c>
      <c r="T1774" s="418">
        <f t="shared" si="298"/>
        <v>0.58801665891308597</v>
      </c>
      <c r="U1774" s="418">
        <f t="shared" ca="1" si="299"/>
        <v>1</v>
      </c>
      <c r="V1774" s="418">
        <f t="shared" ca="1" si="306"/>
        <v>102.20723108210088</v>
      </c>
      <c r="W1774" s="418">
        <f t="shared" ca="1" si="307"/>
        <v>1</v>
      </c>
      <c r="X1774" s="418">
        <f t="shared" ca="1" si="308"/>
        <v>8.430073198574414</v>
      </c>
      <c r="Y1774" s="418">
        <f t="shared" ca="1" si="300"/>
        <v>1</v>
      </c>
      <c r="Z1774" s="418">
        <f t="shared" ca="1" si="301"/>
        <v>1.070844727415879</v>
      </c>
      <c r="AA1774" s="418">
        <f t="shared" ca="1" si="302"/>
        <v>30662.169324630264</v>
      </c>
      <c r="AB1774" s="418">
        <f t="shared" ca="1" si="303"/>
        <v>2529.0219595723242</v>
      </c>
      <c r="AC1774" s="418">
        <f t="shared" ca="1" si="304"/>
        <v>321.25341822476372</v>
      </c>
    </row>
    <row r="1775" spans="19:29">
      <c r="S1775" s="418">
        <f t="shared" si="305"/>
        <v>17.709999999999969</v>
      </c>
      <c r="T1775" s="418">
        <f t="shared" si="298"/>
        <v>0.58784028037351577</v>
      </c>
      <c r="U1775" s="418">
        <f t="shared" ca="1" si="299"/>
        <v>1</v>
      </c>
      <c r="V1775" s="418">
        <f t="shared" ca="1" si="306"/>
        <v>102.28300398395014</v>
      </c>
      <c r="W1775" s="418">
        <f t="shared" ca="1" si="307"/>
        <v>1</v>
      </c>
      <c r="X1775" s="418">
        <f t="shared" ca="1" si="308"/>
        <v>8.4048208764011889</v>
      </c>
      <c r="Y1775" s="418">
        <f t="shared" ca="1" si="300"/>
        <v>1</v>
      </c>
      <c r="Z1775" s="418">
        <f t="shared" ca="1" si="301"/>
        <v>1.0676370072197154</v>
      </c>
      <c r="AA1775" s="418">
        <f t="shared" ca="1" si="302"/>
        <v>30684.901195185041</v>
      </c>
      <c r="AB1775" s="418">
        <f t="shared" ca="1" si="303"/>
        <v>2521.4462629203567</v>
      </c>
      <c r="AC1775" s="418">
        <f t="shared" ca="1" si="304"/>
        <v>320.29110216591465</v>
      </c>
    </row>
    <row r="1776" spans="19:29">
      <c r="S1776" s="418">
        <f t="shared" si="305"/>
        <v>17.71999999999997</v>
      </c>
      <c r="T1776" s="418">
        <f t="shared" si="298"/>
        <v>0.58766395473957123</v>
      </c>
      <c r="U1776" s="418">
        <f t="shared" ca="1" si="299"/>
        <v>1</v>
      </c>
      <c r="V1776" s="418">
        <f t="shared" ca="1" si="306"/>
        <v>102.35851013287069</v>
      </c>
      <c r="W1776" s="418">
        <f t="shared" ca="1" si="307"/>
        <v>1</v>
      </c>
      <c r="X1776" s="418">
        <f t="shared" ca="1" si="308"/>
        <v>8.3796441976725848</v>
      </c>
      <c r="Y1776" s="418">
        <f t="shared" ca="1" si="300"/>
        <v>1</v>
      </c>
      <c r="Z1776" s="418">
        <f t="shared" ca="1" si="301"/>
        <v>1.0644388957638233</v>
      </c>
      <c r="AA1776" s="418">
        <f t="shared" ca="1" si="302"/>
        <v>30707.553039861206</v>
      </c>
      <c r="AB1776" s="418">
        <f t="shared" ca="1" si="303"/>
        <v>2513.8932593017753</v>
      </c>
      <c r="AC1776" s="418">
        <f t="shared" ca="1" si="304"/>
        <v>319.331668729147</v>
      </c>
    </row>
    <row r="1777" spans="19:29">
      <c r="S1777" s="418">
        <f t="shared" si="305"/>
        <v>17.729999999999972</v>
      </c>
      <c r="T1777" s="418">
        <f t="shared" si="298"/>
        <v>0.58748768199538304</v>
      </c>
      <c r="U1777" s="418">
        <f t="shared" ca="1" si="299"/>
        <v>1</v>
      </c>
      <c r="V1777" s="418">
        <f t="shared" ca="1" si="306"/>
        <v>102.43374999200917</v>
      </c>
      <c r="W1777" s="418">
        <f t="shared" ca="1" si="307"/>
        <v>1</v>
      </c>
      <c r="X1777" s="418">
        <f t="shared" ca="1" si="308"/>
        <v>8.3545429357983227</v>
      </c>
      <c r="Y1777" s="418">
        <f t="shared" ca="1" si="300"/>
        <v>1</v>
      </c>
      <c r="Z1777" s="418">
        <f t="shared" ca="1" si="301"/>
        <v>1.061250364265178</v>
      </c>
      <c r="AA1777" s="418">
        <f t="shared" ca="1" si="302"/>
        <v>30730.12499760275</v>
      </c>
      <c r="AB1777" s="418">
        <f t="shared" ca="1" si="303"/>
        <v>2506.3628807394966</v>
      </c>
      <c r="AC1777" s="418">
        <f t="shared" ca="1" si="304"/>
        <v>318.37510927955344</v>
      </c>
    </row>
    <row r="1778" spans="19:29">
      <c r="S1778" s="418">
        <f t="shared" si="305"/>
        <v>17.739999999999974</v>
      </c>
      <c r="T1778" s="418">
        <f t="shared" si="298"/>
        <v>0.58731146212508656</v>
      </c>
      <c r="U1778" s="418">
        <f t="shared" ca="1" si="299"/>
        <v>1</v>
      </c>
      <c r="V1778" s="418">
        <f t="shared" ca="1" si="306"/>
        <v>102.50872402790982</v>
      </c>
      <c r="W1778" s="418">
        <f t="shared" ca="1" si="307"/>
        <v>1</v>
      </c>
      <c r="X1778" s="418">
        <f t="shared" ca="1" si="308"/>
        <v>8.3295168648668749</v>
      </c>
      <c r="Y1778" s="418">
        <f t="shared" ca="1" si="300"/>
        <v>1</v>
      </c>
      <c r="Z1778" s="418">
        <f t="shared" ca="1" si="301"/>
        <v>1.0580713840269746</v>
      </c>
      <c r="AA1778" s="418">
        <f t="shared" ca="1" si="302"/>
        <v>30752.617208372947</v>
      </c>
      <c r="AB1778" s="418">
        <f t="shared" ca="1" si="303"/>
        <v>2498.8550594600624</v>
      </c>
      <c r="AC1778" s="418">
        <f t="shared" ca="1" si="304"/>
        <v>317.42141520809241</v>
      </c>
    </row>
    <row r="1779" spans="19:29">
      <c r="S1779" s="418">
        <f t="shared" si="305"/>
        <v>17.749999999999975</v>
      </c>
      <c r="T1779" s="418">
        <f t="shared" si="298"/>
        <v>0.58713529511282214</v>
      </c>
      <c r="U1779" s="418">
        <f t="shared" ca="1" si="299"/>
        <v>1</v>
      </c>
      <c r="V1779" s="418">
        <f t="shared" ca="1" si="306"/>
        <v>102.58343271047312</v>
      </c>
      <c r="W1779" s="418">
        <f t="shared" ca="1" si="307"/>
        <v>1</v>
      </c>
      <c r="X1779" s="418">
        <f t="shared" ca="1" si="308"/>
        <v>8.3045657596434364</v>
      </c>
      <c r="Y1779" s="418">
        <f t="shared" ca="1" si="300"/>
        <v>1</v>
      </c>
      <c r="Z1779" s="418">
        <f t="shared" ca="1" si="301"/>
        <v>1.0549019264383694</v>
      </c>
      <c r="AA1779" s="418">
        <f t="shared" ca="1" si="302"/>
        <v>30775.029813141937</v>
      </c>
      <c r="AB1779" s="418">
        <f t="shared" ca="1" si="303"/>
        <v>2491.3697278930308</v>
      </c>
      <c r="AC1779" s="418">
        <f t="shared" ca="1" si="304"/>
        <v>316.47057793151083</v>
      </c>
    </row>
    <row r="1780" spans="19:29">
      <c r="S1780" s="418">
        <f t="shared" si="305"/>
        <v>17.759999999999977</v>
      </c>
      <c r="T1780" s="418">
        <f t="shared" si="298"/>
        <v>0.58695918094273458</v>
      </c>
      <c r="U1780" s="418">
        <f t="shared" ca="1" si="299"/>
        <v>1</v>
      </c>
      <c r="V1780" s="418">
        <f t="shared" ca="1" si="306"/>
        <v>102.65787651291448</v>
      </c>
      <c r="W1780" s="418">
        <f t="shared" ca="1" si="307"/>
        <v>1</v>
      </c>
      <c r="X1780" s="418">
        <f t="shared" ca="1" si="308"/>
        <v>8.279689395567889</v>
      </c>
      <c r="Y1780" s="418">
        <f t="shared" ca="1" si="300"/>
        <v>1</v>
      </c>
      <c r="Z1780" s="418">
        <f t="shared" ca="1" si="301"/>
        <v>1.0517419629742228</v>
      </c>
      <c r="AA1780" s="418">
        <f t="shared" ca="1" si="302"/>
        <v>30797.362953874344</v>
      </c>
      <c r="AB1780" s="418">
        <f t="shared" ca="1" si="303"/>
        <v>2483.9068186703666</v>
      </c>
      <c r="AC1780" s="418">
        <f t="shared" ca="1" si="304"/>
        <v>315.52258889226687</v>
      </c>
    </row>
    <row r="1781" spans="19:29">
      <c r="S1781" s="418">
        <f t="shared" si="305"/>
        <v>17.769999999999978</v>
      </c>
      <c r="T1781" s="418">
        <f t="shared" si="298"/>
        <v>0.58678311959897378</v>
      </c>
      <c r="U1781" s="418">
        <f t="shared" ca="1" si="299"/>
        <v>1</v>
      </c>
      <c r="V1781" s="418">
        <f t="shared" ca="1" si="306"/>
        <v>102.73205591172319</v>
      </c>
      <c r="W1781" s="418">
        <f t="shared" ca="1" si="307"/>
        <v>1</v>
      </c>
      <c r="X1781" s="418">
        <f t="shared" ca="1" si="308"/>
        <v>8.2548875487527908</v>
      </c>
      <c r="Y1781" s="418">
        <f t="shared" ca="1" si="300"/>
        <v>1</v>
      </c>
      <c r="Z1781" s="418">
        <f t="shared" ca="1" si="301"/>
        <v>1.0485914651948423</v>
      </c>
      <c r="AA1781" s="418">
        <f t="shared" ca="1" si="302"/>
        <v>30819.616773516958</v>
      </c>
      <c r="AB1781" s="418">
        <f t="shared" ca="1" si="303"/>
        <v>2476.4662646258371</v>
      </c>
      <c r="AC1781" s="418">
        <f t="shared" ca="1" si="304"/>
        <v>314.57743955845268</v>
      </c>
    </row>
    <row r="1782" spans="19:29">
      <c r="S1782" s="418">
        <f t="shared" si="305"/>
        <v>17.77999999999998</v>
      </c>
      <c r="T1782" s="418">
        <f t="shared" si="298"/>
        <v>0.58660711106569408</v>
      </c>
      <c r="U1782" s="418">
        <f t="shared" ca="1" si="299"/>
        <v>1</v>
      </c>
      <c r="V1782" s="418">
        <f t="shared" ca="1" si="306"/>
        <v>102.80597138662142</v>
      </c>
      <c r="W1782" s="418">
        <f t="shared" ca="1" si="307"/>
        <v>1</v>
      </c>
      <c r="X1782" s="418">
        <f t="shared" ca="1" si="308"/>
        <v>8.2301599959813512</v>
      </c>
      <c r="Y1782" s="418">
        <f t="shared" ca="1" si="300"/>
        <v>1</v>
      </c>
      <c r="Z1782" s="418">
        <f t="shared" ca="1" si="301"/>
        <v>1.0454504047457265</v>
      </c>
      <c r="AA1782" s="418">
        <f t="shared" ca="1" si="302"/>
        <v>30841.791415986427</v>
      </c>
      <c r="AB1782" s="418">
        <f t="shared" ca="1" si="303"/>
        <v>2469.0479987944054</v>
      </c>
      <c r="AC1782" s="418">
        <f t="shared" ca="1" si="304"/>
        <v>313.63512142371792</v>
      </c>
    </row>
    <row r="1783" spans="19:29">
      <c r="S1783" s="418">
        <f t="shared" si="305"/>
        <v>17.789999999999981</v>
      </c>
      <c r="T1783" s="418">
        <f t="shared" si="298"/>
        <v>0.58643115532705481</v>
      </c>
      <c r="U1783" s="418">
        <f t="shared" ca="1" si="299"/>
        <v>1</v>
      </c>
      <c r="V1783" s="418">
        <f t="shared" ca="1" si="306"/>
        <v>102.87962342052342</v>
      </c>
      <c r="W1783" s="418">
        <f t="shared" ca="1" si="307"/>
        <v>1</v>
      </c>
      <c r="X1783" s="418">
        <f t="shared" ca="1" si="308"/>
        <v>8.20550651470543</v>
      </c>
      <c r="Y1783" s="418">
        <f t="shared" ca="1" si="300"/>
        <v>1</v>
      </c>
      <c r="Z1783" s="418">
        <f t="shared" ca="1" si="301"/>
        <v>1.0423187533573102</v>
      </c>
      <c r="AA1783" s="418">
        <f t="shared" ca="1" si="302"/>
        <v>30863.887026157026</v>
      </c>
      <c r="AB1783" s="418">
        <f t="shared" ca="1" si="303"/>
        <v>2461.651954411629</v>
      </c>
      <c r="AC1783" s="418">
        <f t="shared" ca="1" si="304"/>
        <v>312.69562600719303</v>
      </c>
    </row>
    <row r="1784" spans="19:29">
      <c r="S1784" s="418">
        <f t="shared" si="305"/>
        <v>17.799999999999983</v>
      </c>
      <c r="T1784" s="418">
        <f t="shared" si="298"/>
        <v>0.58625525236721998</v>
      </c>
      <c r="U1784" s="418">
        <f t="shared" ca="1" si="299"/>
        <v>1</v>
      </c>
      <c r="V1784" s="418">
        <f t="shared" ca="1" si="306"/>
        <v>102.95301249949483</v>
      </c>
      <c r="W1784" s="418">
        <f t="shared" ca="1" si="307"/>
        <v>1</v>
      </c>
      <c r="X1784" s="418">
        <f t="shared" ca="1" si="308"/>
        <v>8.1809268830435276</v>
      </c>
      <c r="Y1784" s="418">
        <f t="shared" ca="1" si="300"/>
        <v>1</v>
      </c>
      <c r="Z1784" s="418">
        <f t="shared" ca="1" si="301"/>
        <v>1.0391964828447098</v>
      </c>
      <c r="AA1784" s="418">
        <f t="shared" ca="1" si="302"/>
        <v>30885.90374984845</v>
      </c>
      <c r="AB1784" s="418">
        <f t="shared" ca="1" si="303"/>
        <v>2454.2780649130582</v>
      </c>
      <c r="AC1784" s="418">
        <f t="shared" ca="1" si="304"/>
        <v>311.75894485341291</v>
      </c>
    </row>
    <row r="1785" spans="19:29">
      <c r="S1785" s="418">
        <f t="shared" si="305"/>
        <v>17.809999999999985</v>
      </c>
      <c r="T1785" s="418">
        <f t="shared" si="298"/>
        <v>0.58607940217035814</v>
      </c>
      <c r="U1785" s="418">
        <f t="shared" ca="1" si="299"/>
        <v>1</v>
      </c>
      <c r="V1785" s="418">
        <f t="shared" ca="1" si="306"/>
        <v>103.02613911271226</v>
      </c>
      <c r="W1785" s="418">
        <f t="shared" ca="1" si="307"/>
        <v>1</v>
      </c>
      <c r="X1785" s="418">
        <f t="shared" ca="1" si="308"/>
        <v>8.1564208797787945</v>
      </c>
      <c r="Y1785" s="418">
        <f t="shared" ca="1" si="300"/>
        <v>1</v>
      </c>
      <c r="Z1785" s="418">
        <f t="shared" ca="1" si="301"/>
        <v>1.0360835651074696</v>
      </c>
      <c r="AA1785" s="418">
        <f t="shared" ca="1" si="302"/>
        <v>30907.841733813679</v>
      </c>
      <c r="AB1785" s="418">
        <f t="shared" ca="1" si="303"/>
        <v>2446.9262639336384</v>
      </c>
      <c r="AC1785" s="418">
        <f t="shared" ca="1" si="304"/>
        <v>310.82506953224089</v>
      </c>
    </row>
    <row r="1786" spans="19:29">
      <c r="S1786" s="418">
        <f t="shared" si="305"/>
        <v>17.819999999999986</v>
      </c>
      <c r="T1786" s="418">
        <f t="shared" si="298"/>
        <v>0.58590360472064296</v>
      </c>
      <c r="U1786" s="418">
        <f t="shared" ca="1" si="299"/>
        <v>1</v>
      </c>
      <c r="V1786" s="418">
        <f t="shared" ca="1" si="306"/>
        <v>103.09900375242282</v>
      </c>
      <c r="W1786" s="418">
        <f t="shared" ca="1" si="307"/>
        <v>1</v>
      </c>
      <c r="X1786" s="418">
        <f t="shared" ca="1" si="308"/>
        <v>8.1319882843570355</v>
      </c>
      <c r="Y1786" s="418">
        <f t="shared" ca="1" si="300"/>
        <v>1</v>
      </c>
      <c r="Z1786" s="418">
        <f t="shared" ca="1" si="301"/>
        <v>1.0329799721293089</v>
      </c>
      <c r="AA1786" s="418">
        <f t="shared" ca="1" si="302"/>
        <v>30929.701125726846</v>
      </c>
      <c r="AB1786" s="418">
        <f t="shared" ca="1" si="303"/>
        <v>2439.5964853071105</v>
      </c>
      <c r="AC1786" s="418">
        <f t="shared" ca="1" si="304"/>
        <v>309.89399163879267</v>
      </c>
    </row>
    <row r="1787" spans="19:29">
      <c r="S1787" s="418">
        <f t="shared" si="305"/>
        <v>17.829999999999988</v>
      </c>
      <c r="T1787" s="418">
        <f t="shared" si="298"/>
        <v>0.58572786000225263</v>
      </c>
      <c r="U1787" s="418">
        <f t="shared" ca="1" si="299"/>
        <v>1</v>
      </c>
      <c r="V1787" s="418">
        <f t="shared" ca="1" si="306"/>
        <v>103.17160691390401</v>
      </c>
      <c r="W1787" s="418">
        <f t="shared" ca="1" si="307"/>
        <v>1</v>
      </c>
      <c r="X1787" s="418">
        <f t="shared" ca="1" si="308"/>
        <v>8.1076288768847267</v>
      </c>
      <c r="Y1787" s="418">
        <f t="shared" ca="1" si="300"/>
        <v>1</v>
      </c>
      <c r="Z1787" s="418">
        <f t="shared" ca="1" si="301"/>
        <v>1.0298856759778698</v>
      </c>
      <c r="AA1787" s="418">
        <f t="shared" ca="1" si="302"/>
        <v>30951.482074171203</v>
      </c>
      <c r="AB1787" s="418">
        <f t="shared" ca="1" si="303"/>
        <v>2432.2886630654179</v>
      </c>
      <c r="AC1787" s="418">
        <f t="shared" ca="1" si="304"/>
        <v>308.96570279336095</v>
      </c>
    </row>
    <row r="1788" spans="19:29">
      <c r="S1788" s="418">
        <f t="shared" si="305"/>
        <v>17.839999999999989</v>
      </c>
      <c r="T1788" s="418">
        <f t="shared" si="298"/>
        <v>0.58555216799936993</v>
      </c>
      <c r="U1788" s="418">
        <f t="shared" ca="1" si="299"/>
        <v>1</v>
      </c>
      <c r="V1788" s="418">
        <f t="shared" ca="1" si="306"/>
        <v>103.24394909542366</v>
      </c>
      <c r="W1788" s="418">
        <f t="shared" ca="1" si="307"/>
        <v>1</v>
      </c>
      <c r="X1788" s="418">
        <f t="shared" ca="1" si="308"/>
        <v>8.0833424381270351</v>
      </c>
      <c r="Y1788" s="418">
        <f t="shared" ca="1" si="300"/>
        <v>1</v>
      </c>
      <c r="Z1788" s="418">
        <f t="shared" ca="1" si="301"/>
        <v>1.0268006488044663</v>
      </c>
      <c r="AA1788" s="418">
        <f t="shared" ca="1" si="302"/>
        <v>30973.184728627097</v>
      </c>
      <c r="AB1788" s="418">
        <f t="shared" ca="1" si="303"/>
        <v>2425.0027314381105</v>
      </c>
      <c r="AC1788" s="418">
        <f t="shared" ca="1" si="304"/>
        <v>308.04019464133989</v>
      </c>
    </row>
    <row r="1789" spans="19:29">
      <c r="S1789" s="418">
        <f t="shared" si="305"/>
        <v>17.849999999999991</v>
      </c>
      <c r="T1789" s="418">
        <f t="shared" si="298"/>
        <v>0.58537652869618295</v>
      </c>
      <c r="U1789" s="418">
        <f t="shared" ca="1" si="299"/>
        <v>1</v>
      </c>
      <c r="V1789" s="418">
        <f t="shared" ca="1" si="306"/>
        <v>103.3160307982</v>
      </c>
      <c r="W1789" s="418">
        <f t="shared" ca="1" si="307"/>
        <v>1</v>
      </c>
      <c r="X1789" s="418">
        <f t="shared" ca="1" si="308"/>
        <v>8.0591287495058506</v>
      </c>
      <c r="Y1789" s="418">
        <f t="shared" ca="1" si="300"/>
        <v>1</v>
      </c>
      <c r="Z1789" s="418">
        <f t="shared" ca="1" si="301"/>
        <v>1.0237248628438329</v>
      </c>
      <c r="AA1789" s="418">
        <f t="shared" ca="1" si="302"/>
        <v>30994.809239460003</v>
      </c>
      <c r="AB1789" s="418">
        <f t="shared" ca="1" si="303"/>
        <v>2417.738624851755</v>
      </c>
      <c r="AC1789" s="418">
        <f t="shared" ca="1" si="304"/>
        <v>307.11745885314986</v>
      </c>
    </row>
    <row r="1790" spans="19:29">
      <c r="S1790" s="418">
        <f t="shared" si="305"/>
        <v>17.859999999999992</v>
      </c>
      <c r="T1790" s="418">
        <f t="shared" si="298"/>
        <v>0.58520094207688389</v>
      </c>
      <c r="U1790" s="418">
        <f t="shared" ca="1" si="299"/>
        <v>1</v>
      </c>
      <c r="V1790" s="418">
        <f t="shared" ca="1" si="306"/>
        <v>103.38785252636207</v>
      </c>
      <c r="W1790" s="418">
        <f t="shared" ca="1" si="307"/>
        <v>1</v>
      </c>
      <c r="X1790" s="418">
        <f t="shared" ca="1" si="308"/>
        <v>8.0349875930978101</v>
      </c>
      <c r="Y1790" s="418">
        <f t="shared" ca="1" si="300"/>
        <v>1</v>
      </c>
      <c r="Z1790" s="418">
        <f t="shared" ca="1" si="301"/>
        <v>1.0206582904138752</v>
      </c>
      <c r="AA1790" s="418">
        <f t="shared" ca="1" si="302"/>
        <v>31016.355757908619</v>
      </c>
      <c r="AB1790" s="418">
        <f t="shared" ca="1" si="303"/>
        <v>2410.4962779293428</v>
      </c>
      <c r="AC1790" s="418">
        <f t="shared" ca="1" si="304"/>
        <v>306.19748712416259</v>
      </c>
    </row>
    <row r="1791" spans="19:29">
      <c r="S1791" s="418">
        <f t="shared" si="305"/>
        <v>17.869999999999994</v>
      </c>
      <c r="T1791" s="418">
        <f t="shared" si="298"/>
        <v>0.58502540812566994</v>
      </c>
      <c r="U1791" s="418">
        <f t="shared" ca="1" si="299"/>
        <v>1</v>
      </c>
      <c r="V1791" s="418">
        <f t="shared" ca="1" si="306"/>
        <v>103.45941478691002</v>
      </c>
      <c r="W1791" s="418">
        <f t="shared" ca="1" si="307"/>
        <v>1</v>
      </c>
      <c r="X1791" s="418">
        <f t="shared" ca="1" si="308"/>
        <v>8.0109187516323441</v>
      </c>
      <c r="Y1791" s="418">
        <f t="shared" ca="1" si="300"/>
        <v>1</v>
      </c>
      <c r="Z1791" s="418">
        <f t="shared" ca="1" si="301"/>
        <v>1.0176009039154208</v>
      </c>
      <c r="AA1791" s="418">
        <f t="shared" ca="1" si="302"/>
        <v>31037.824436073006</v>
      </c>
      <c r="AB1791" s="418">
        <f t="shared" ca="1" si="303"/>
        <v>2403.2756254897031</v>
      </c>
      <c r="AC1791" s="418">
        <f t="shared" ca="1" si="304"/>
        <v>305.28027117462625</v>
      </c>
    </row>
    <row r="1792" spans="19:29">
      <c r="S1792" s="418">
        <f t="shared" si="305"/>
        <v>17.879999999999995</v>
      </c>
      <c r="T1792" s="418">
        <f t="shared" si="298"/>
        <v>0.58484992682674308</v>
      </c>
      <c r="U1792" s="418">
        <f t="shared" ca="1" si="299"/>
        <v>1</v>
      </c>
      <c r="V1792" s="418">
        <f t="shared" ca="1" si="306"/>
        <v>103.53071808967582</v>
      </c>
      <c r="W1792" s="418">
        <f t="shared" ca="1" si="307"/>
        <v>1</v>
      </c>
      <c r="X1792" s="418">
        <f t="shared" ca="1" si="308"/>
        <v>7.9869220084897155</v>
      </c>
      <c r="Y1792" s="418">
        <f t="shared" ca="1" si="300"/>
        <v>1</v>
      </c>
      <c r="Z1792" s="418">
        <f t="shared" ca="1" si="301"/>
        <v>1.0145526758319705</v>
      </c>
      <c r="AA1792" s="418">
        <f t="shared" ca="1" si="302"/>
        <v>31059.215426902745</v>
      </c>
      <c r="AB1792" s="418">
        <f t="shared" ca="1" si="303"/>
        <v>2396.0766025469147</v>
      </c>
      <c r="AC1792" s="418">
        <f t="shared" ca="1" si="304"/>
        <v>304.36580274959113</v>
      </c>
    </row>
    <row r="1793" spans="19:29">
      <c r="S1793" s="418">
        <f t="shared" si="305"/>
        <v>17.889999999999997</v>
      </c>
      <c r="T1793" s="418">
        <f t="shared" si="298"/>
        <v>0.58467449816431016</v>
      </c>
      <c r="U1793" s="418">
        <f t="shared" ca="1" si="299"/>
        <v>1</v>
      </c>
      <c r="V1793" s="418">
        <f t="shared" ca="1" si="306"/>
        <v>103.60176294728403</v>
      </c>
      <c r="W1793" s="418">
        <f t="shared" ca="1" si="307"/>
        <v>1</v>
      </c>
      <c r="X1793" s="418">
        <f t="shared" ca="1" si="308"/>
        <v>7.9629971476990757</v>
      </c>
      <c r="Y1793" s="418">
        <f t="shared" ca="1" si="300"/>
        <v>1</v>
      </c>
      <c r="Z1793" s="418">
        <f t="shared" ca="1" si="301"/>
        <v>1.0115135787294509</v>
      </c>
      <c r="AA1793" s="418">
        <f t="shared" ca="1" si="302"/>
        <v>31080.528884185209</v>
      </c>
      <c r="AB1793" s="418">
        <f t="shared" ca="1" si="303"/>
        <v>2388.8991443097229</v>
      </c>
      <c r="AC1793" s="418">
        <f t="shared" ca="1" si="304"/>
        <v>303.45407361883525</v>
      </c>
    </row>
    <row r="1794" spans="19:29">
      <c r="S1794" s="418">
        <f t="shared" si="305"/>
        <v>17.899999999999999</v>
      </c>
      <c r="T1794" s="418">
        <f t="shared" si="298"/>
        <v>0.58449912212258248</v>
      </c>
      <c r="U1794" s="418">
        <f t="shared" ca="1" si="299"/>
        <v>1</v>
      </c>
      <c r="V1794" s="418">
        <f t="shared" ca="1" si="306"/>
        <v>103.67254987511274</v>
      </c>
      <c r="W1794" s="418">
        <f t="shared" ca="1" si="307"/>
        <v>1</v>
      </c>
      <c r="X1794" s="418">
        <f t="shared" ca="1" si="308"/>
        <v>7.9391439539365152</v>
      </c>
      <c r="Y1794" s="418">
        <f t="shared" ca="1" si="300"/>
        <v>1</v>
      </c>
      <c r="Z1794" s="418">
        <f t="shared" ca="1" si="301"/>
        <v>1.0084835852559675</v>
      </c>
      <c r="AA1794" s="418">
        <f t="shared" ca="1" si="302"/>
        <v>31101.76496253382</v>
      </c>
      <c r="AB1794" s="418">
        <f t="shared" ca="1" si="303"/>
        <v>2381.7431861809546</v>
      </c>
      <c r="AC1794" s="418">
        <f t="shared" ca="1" si="304"/>
        <v>302.54507557679023</v>
      </c>
    </row>
    <row r="1795" spans="19:29">
      <c r="S1795" s="418">
        <f t="shared" si="305"/>
        <v>17.91</v>
      </c>
      <c r="T1795" s="418">
        <f t="shared" si="298"/>
        <v>0.58432379868577611</v>
      </c>
      <c r="U1795" s="418">
        <f t="shared" ca="1" si="299"/>
        <v>1</v>
      </c>
      <c r="V1795" s="418">
        <f t="shared" ca="1" si="306"/>
        <v>103.74307939125464</v>
      </c>
      <c r="W1795" s="418">
        <f t="shared" ca="1" si="307"/>
        <v>1</v>
      </c>
      <c r="X1795" s="418">
        <f t="shared" ca="1" si="308"/>
        <v>7.9153622125231289</v>
      </c>
      <c r="Y1795" s="418">
        <f t="shared" ca="1" si="300"/>
        <v>1</v>
      </c>
      <c r="Z1795" s="418">
        <f t="shared" ca="1" si="301"/>
        <v>1.0054626681415588</v>
      </c>
      <c r="AA1795" s="418">
        <f t="shared" ca="1" si="302"/>
        <v>31122.923817376392</v>
      </c>
      <c r="AB1795" s="418">
        <f t="shared" ca="1" si="303"/>
        <v>2374.6086637569388</v>
      </c>
      <c r="AC1795" s="418">
        <f t="shared" ca="1" si="304"/>
        <v>301.63880044246764</v>
      </c>
    </row>
    <row r="1796" spans="19:29">
      <c r="S1796" s="418">
        <f t="shared" si="305"/>
        <v>17.920000000000002</v>
      </c>
      <c r="T1796" s="418">
        <f t="shared" si="298"/>
        <v>0.584148527838112</v>
      </c>
      <c r="U1796" s="418">
        <f t="shared" ca="1" si="299"/>
        <v>1</v>
      </c>
      <c r="V1796" s="418">
        <f t="shared" ca="1" si="306"/>
        <v>103.8133520164784</v>
      </c>
      <c r="W1796" s="418">
        <f t="shared" ca="1" si="307"/>
        <v>1</v>
      </c>
      <c r="X1796" s="418">
        <f t="shared" ca="1" si="308"/>
        <v>7.8916517094230842</v>
      </c>
      <c r="Y1796" s="418">
        <f t="shared" ca="1" si="300"/>
        <v>1</v>
      </c>
      <c r="Z1796" s="418">
        <f t="shared" ca="1" si="301"/>
        <v>1.0024508001979502</v>
      </c>
      <c r="AA1796" s="418">
        <f t="shared" ca="1" si="302"/>
        <v>31144.005604943522</v>
      </c>
      <c r="AB1796" s="418">
        <f t="shared" ca="1" si="303"/>
        <v>2367.4955128269253</v>
      </c>
      <c r="AC1796" s="418">
        <f t="shared" ca="1" si="304"/>
        <v>300.73524005938503</v>
      </c>
    </row>
    <row r="1797" spans="19:29">
      <c r="S1797" s="418">
        <f t="shared" si="305"/>
        <v>17.930000000000003</v>
      </c>
      <c r="T1797" s="418">
        <f t="shared" ref="T1797:T1860" si="309">EXP(-S1797*$C$13)</f>
        <v>0.58397330956381588</v>
      </c>
      <c r="U1797" s="418">
        <f t="shared" ref="U1797:U1860" ca="1" si="310">EXP($C$11*_xlfn.NORM.INV(RAND(),0,1))</f>
        <v>1</v>
      </c>
      <c r="V1797" s="418">
        <f t="shared" ca="1" si="306"/>
        <v>103.88336827419008</v>
      </c>
      <c r="W1797" s="418">
        <f t="shared" ca="1" si="307"/>
        <v>1</v>
      </c>
      <c r="X1797" s="418">
        <f t="shared" ca="1" si="308"/>
        <v>7.8680122312416936</v>
      </c>
      <c r="Y1797" s="418">
        <f t="shared" ref="Y1797:Y1860" ca="1" si="311">IF(OR(X1797&gt;$C$8,Y1796=1),1,0)</f>
        <v>1</v>
      </c>
      <c r="Z1797" s="418">
        <f t="shared" ref="Z1797:Z1860" ca="1" si="312">IF(Y1797=0,V1797,0)+IF(AND(Y1797=1,Y1796=0),V1797*$C$9,0)+IF(AND(Y1797=1,Y1796=1),Z1796*EXP($C$10*0.01),0)</f>
        <v>0.99944795431830991</v>
      </c>
      <c r="AA1797" s="418">
        <f t="shared" ref="AA1797:AA1860" ca="1" si="313">V1797*$C$12</f>
        <v>31165.010482257021</v>
      </c>
      <c r="AB1797" s="418">
        <f t="shared" ref="AB1797:AB1860" ca="1" si="314">X1797*$C$12</f>
        <v>2360.4036693725079</v>
      </c>
      <c r="AC1797" s="418">
        <f t="shared" ref="AC1797:AC1860" ca="1" si="315">Z1797*$C$12</f>
        <v>299.83438629549295</v>
      </c>
    </row>
    <row r="1798" spans="19:29">
      <c r="S1798" s="418">
        <f t="shared" ref="S1798:S1861" si="316">S1797+0.01</f>
        <v>17.940000000000005</v>
      </c>
      <c r="T1798" s="418">
        <f t="shared" si="309"/>
        <v>0.58379814384711792</v>
      </c>
      <c r="U1798" s="418">
        <f t="shared" ca="1" si="310"/>
        <v>1</v>
      </c>
      <c r="V1798" s="418">
        <f t="shared" ref="V1798:V1861" ca="1" si="317">V1797*U1797+$C$6*V1797*(1-V1797/IF($C$4&gt;0,$C$4,10000000))*0.01</f>
        <v>103.95312869039473</v>
      </c>
      <c r="W1798" s="418">
        <f t="shared" ref="W1798:W1861" ca="1" si="318">IF(OR(V1798&gt;$C$7,W1797=1),1,0)</f>
        <v>1</v>
      </c>
      <c r="X1798" s="418">
        <f t="shared" ref="X1798:X1861" ca="1" si="319">IF(W1798=0,V1798,0)+IF(AND(W1798=1,W1797=0),V1798*$C$9,0)+IF(AND(W1798=1,W1797=1),X1797*EXP($C$10*0.01*U1798),0)</f>
        <v>7.844443565223493</v>
      </c>
      <c r="Y1798" s="418">
        <f t="shared" ca="1" si="311"/>
        <v>1</v>
      </c>
      <c r="Z1798" s="418">
        <f t="shared" ca="1" si="312"/>
        <v>0.9964541034770048</v>
      </c>
      <c r="AA1798" s="418">
        <f t="shared" ca="1" si="313"/>
        <v>31185.93860711842</v>
      </c>
      <c r="AB1798" s="418">
        <f t="shared" ca="1" si="314"/>
        <v>2353.3330695670479</v>
      </c>
      <c r="AC1798" s="418">
        <f t="shared" ca="1" si="315"/>
        <v>298.93623104310143</v>
      </c>
    </row>
    <row r="1799" spans="19:29">
      <c r="S1799" s="418">
        <f t="shared" si="316"/>
        <v>17.950000000000006</v>
      </c>
      <c r="T1799" s="418">
        <f t="shared" si="309"/>
        <v>0.5836230306722533</v>
      </c>
      <c r="U1799" s="418">
        <f t="shared" ca="1" si="310"/>
        <v>1</v>
      </c>
      <c r="V1799" s="418">
        <f t="shared" ca="1" si="317"/>
        <v>104.0226337936583</v>
      </c>
      <c r="W1799" s="418">
        <f t="shared" ca="1" si="318"/>
        <v>1</v>
      </c>
      <c r="X1799" s="418">
        <f t="shared" ca="1" si="319"/>
        <v>7.8209454992503291</v>
      </c>
      <c r="Y1799" s="418">
        <f t="shared" ca="1" si="311"/>
        <v>1</v>
      </c>
      <c r="Z1799" s="418">
        <f t="shared" ca="1" si="312"/>
        <v>0.99346922072935706</v>
      </c>
      <c r="AA1799" s="418">
        <f t="shared" ca="1" si="313"/>
        <v>31206.790138097491</v>
      </c>
      <c r="AB1799" s="418">
        <f t="shared" ca="1" si="314"/>
        <v>2346.2836497750986</v>
      </c>
      <c r="AC1799" s="418">
        <f t="shared" ca="1" si="315"/>
        <v>298.04076621880711</v>
      </c>
    </row>
    <row r="1800" spans="19:29">
      <c r="S1800" s="418">
        <f t="shared" si="316"/>
        <v>17.960000000000008</v>
      </c>
      <c r="T1800" s="418">
        <f t="shared" si="309"/>
        <v>0.58344797002346194</v>
      </c>
      <c r="U1800" s="418">
        <f t="shared" ca="1" si="310"/>
        <v>1</v>
      </c>
      <c r="V1800" s="418">
        <f t="shared" ca="1" si="317"/>
        <v>104.09188411506953</v>
      </c>
      <c r="W1800" s="418">
        <f t="shared" ca="1" si="318"/>
        <v>1</v>
      </c>
      <c r="X1800" s="418">
        <f t="shared" ca="1" si="319"/>
        <v>7.7975178218394499</v>
      </c>
      <c r="Y1800" s="418">
        <f t="shared" ca="1" si="311"/>
        <v>1</v>
      </c>
      <c r="Z1800" s="418">
        <f t="shared" ca="1" si="312"/>
        <v>0.99049327921140173</v>
      </c>
      <c r="AA1800" s="418">
        <f t="shared" ca="1" si="313"/>
        <v>31227.565234520858</v>
      </c>
      <c r="AB1800" s="418">
        <f t="shared" ca="1" si="314"/>
        <v>2339.2553465518349</v>
      </c>
      <c r="AC1800" s="418">
        <f t="shared" ca="1" si="315"/>
        <v>297.14798376342054</v>
      </c>
    </row>
    <row r="1801" spans="19:29">
      <c r="S1801" s="418">
        <f t="shared" si="316"/>
        <v>17.97000000000001</v>
      </c>
      <c r="T1801" s="418">
        <f t="shared" si="309"/>
        <v>0.58327296188498812</v>
      </c>
      <c r="U1801" s="418">
        <f t="shared" ca="1" si="310"/>
        <v>1</v>
      </c>
      <c r="V1801" s="418">
        <f t="shared" ca="1" si="317"/>
        <v>104.16088018820217</v>
      </c>
      <c r="W1801" s="418">
        <f t="shared" ca="1" si="318"/>
        <v>1</v>
      </c>
      <c r="X1801" s="418">
        <f t="shared" ca="1" si="319"/>
        <v>7.7741603221416007</v>
      </c>
      <c r="Y1801" s="418">
        <f t="shared" ca="1" si="311"/>
        <v>1</v>
      </c>
      <c r="Z1801" s="418">
        <f t="shared" ca="1" si="312"/>
        <v>0.98752625213964518</v>
      </c>
      <c r="AA1801" s="418">
        <f t="shared" ca="1" si="313"/>
        <v>31248.264056460652</v>
      </c>
      <c r="AB1801" s="418">
        <f t="shared" ca="1" si="314"/>
        <v>2332.24809664248</v>
      </c>
      <c r="AC1801" s="418">
        <f t="shared" ca="1" si="315"/>
        <v>296.25787564189358</v>
      </c>
    </row>
    <row r="1802" spans="19:29">
      <c r="S1802" s="418">
        <f t="shared" si="316"/>
        <v>17.980000000000011</v>
      </c>
      <c r="T1802" s="418">
        <f t="shared" si="309"/>
        <v>0.58309800624108143</v>
      </c>
      <c r="U1802" s="418">
        <f t="shared" ca="1" si="310"/>
        <v>1</v>
      </c>
      <c r="V1802" s="418">
        <f t="shared" ca="1" si="317"/>
        <v>104.22962254907731</v>
      </c>
      <c r="W1802" s="418">
        <f t="shared" ca="1" si="318"/>
        <v>1</v>
      </c>
      <c r="X1802" s="418">
        <f t="shared" ca="1" si="319"/>
        <v>7.7508727899391268</v>
      </c>
      <c r="Y1802" s="418">
        <f t="shared" ca="1" si="311"/>
        <v>1</v>
      </c>
      <c r="Z1802" s="418">
        <f t="shared" ca="1" si="312"/>
        <v>0.98456811281082368</v>
      </c>
      <c r="AA1802" s="418">
        <f t="shared" ca="1" si="313"/>
        <v>31268.886764723193</v>
      </c>
      <c r="AB1802" s="418">
        <f t="shared" ca="1" si="314"/>
        <v>2325.2618369817378</v>
      </c>
      <c r="AC1802" s="418">
        <f t="shared" ca="1" si="315"/>
        <v>295.3704338432471</v>
      </c>
    </row>
    <row r="1803" spans="19:29">
      <c r="S1803" s="418">
        <f t="shared" si="316"/>
        <v>17.990000000000013</v>
      </c>
      <c r="T1803" s="418">
        <f t="shared" si="309"/>
        <v>0.5829231030759956</v>
      </c>
      <c r="U1803" s="418">
        <f t="shared" ca="1" si="310"/>
        <v>1</v>
      </c>
      <c r="V1803" s="418">
        <f t="shared" ca="1" si="317"/>
        <v>104.29811173612589</v>
      </c>
      <c r="W1803" s="418">
        <f t="shared" ca="1" si="318"/>
        <v>1</v>
      </c>
      <c r="X1803" s="418">
        <f t="shared" ca="1" si="319"/>
        <v>7.7276550156440802</v>
      </c>
      <c r="Y1803" s="418">
        <f t="shared" ca="1" si="311"/>
        <v>1</v>
      </c>
      <c r="Z1803" s="418">
        <f t="shared" ca="1" si="312"/>
        <v>0.98161883460166333</v>
      </c>
      <c r="AA1803" s="418">
        <f t="shared" ca="1" si="313"/>
        <v>31289.433520837767</v>
      </c>
      <c r="AB1803" s="418">
        <f t="shared" ca="1" si="314"/>
        <v>2318.2965046932241</v>
      </c>
      <c r="AC1803" s="418">
        <f t="shared" ca="1" si="315"/>
        <v>294.48565038049901</v>
      </c>
    </row>
    <row r="1804" spans="19:29">
      <c r="S1804" s="418">
        <f t="shared" si="316"/>
        <v>18.000000000000014</v>
      </c>
      <c r="T1804" s="418">
        <f t="shared" si="309"/>
        <v>0.58274825237398942</v>
      </c>
      <c r="U1804" s="418">
        <f t="shared" ca="1" si="310"/>
        <v>1</v>
      </c>
      <c r="V1804" s="418">
        <f t="shared" ca="1" si="317"/>
        <v>104.36634829015146</v>
      </c>
      <c r="W1804" s="418">
        <f t="shared" ca="1" si="318"/>
        <v>1</v>
      </c>
      <c r="X1804" s="418">
        <f t="shared" ca="1" si="319"/>
        <v>7.7045067902963362</v>
      </c>
      <c r="Y1804" s="418">
        <f t="shared" ca="1" si="311"/>
        <v>1</v>
      </c>
      <c r="Z1804" s="418">
        <f t="shared" ca="1" si="312"/>
        <v>0.97867839096864029</v>
      </c>
      <c r="AA1804" s="418">
        <f t="shared" ca="1" si="313"/>
        <v>31309.904487045438</v>
      </c>
      <c r="AB1804" s="418">
        <f t="shared" ca="1" si="314"/>
        <v>2311.3520370889009</v>
      </c>
      <c r="AC1804" s="418">
        <f t="shared" ca="1" si="315"/>
        <v>293.60351729059209</v>
      </c>
    </row>
    <row r="1805" spans="19:29">
      <c r="S1805" s="418">
        <f t="shared" si="316"/>
        <v>18.010000000000016</v>
      </c>
      <c r="T1805" s="418">
        <f t="shared" si="309"/>
        <v>0.58257345411932637</v>
      </c>
      <c r="U1805" s="418">
        <f t="shared" ca="1" si="310"/>
        <v>1</v>
      </c>
      <c r="V1805" s="418">
        <f t="shared" ca="1" si="317"/>
        <v>104.43433275429301</v>
      </c>
      <c r="W1805" s="418">
        <f t="shared" ca="1" si="318"/>
        <v>1</v>
      </c>
      <c r="X1805" s="418">
        <f t="shared" ca="1" si="319"/>
        <v>7.6814279055617103</v>
      </c>
      <c r="Y1805" s="418">
        <f t="shared" ca="1" si="311"/>
        <v>1</v>
      </c>
      <c r="Z1805" s="418">
        <f t="shared" ca="1" si="312"/>
        <v>0.97574675544774203</v>
      </c>
      <c r="AA1805" s="418">
        <f t="shared" ca="1" si="313"/>
        <v>31330.299826287905</v>
      </c>
      <c r="AB1805" s="418">
        <f t="shared" ca="1" si="314"/>
        <v>2304.4283716685131</v>
      </c>
      <c r="AC1805" s="418">
        <f t="shared" ca="1" si="315"/>
        <v>292.72402663432263</v>
      </c>
    </row>
    <row r="1806" spans="19:29">
      <c r="S1806" s="418">
        <f t="shared" si="316"/>
        <v>18.020000000000017</v>
      </c>
      <c r="T1806" s="418">
        <f t="shared" si="309"/>
        <v>0.5823987082962746</v>
      </c>
      <c r="U1806" s="418">
        <f t="shared" ca="1" si="310"/>
        <v>1</v>
      </c>
      <c r="V1806" s="418">
        <f t="shared" ca="1" si="317"/>
        <v>104.50206567398804</v>
      </c>
      <c r="W1806" s="418">
        <f t="shared" ca="1" si="318"/>
        <v>1</v>
      </c>
      <c r="X1806" s="418">
        <f t="shared" ca="1" si="319"/>
        <v>7.6584181537300839</v>
      </c>
      <c r="Y1806" s="418">
        <f t="shared" ca="1" si="311"/>
        <v>1</v>
      </c>
      <c r="Z1806" s="418">
        <f t="shared" ca="1" si="312"/>
        <v>0.97282390165422916</v>
      </c>
      <c r="AA1806" s="418">
        <f t="shared" ca="1" si="313"/>
        <v>31350.619702196414</v>
      </c>
      <c r="AB1806" s="418">
        <f t="shared" ca="1" si="314"/>
        <v>2297.5254461190252</v>
      </c>
      <c r="AC1806" s="418">
        <f t="shared" ca="1" si="315"/>
        <v>291.84717049626875</v>
      </c>
    </row>
    <row r="1807" spans="19:29">
      <c r="S1807" s="418">
        <f t="shared" si="316"/>
        <v>18.030000000000019</v>
      </c>
      <c r="T1807" s="418">
        <f t="shared" si="309"/>
        <v>0.58222401488910702</v>
      </c>
      <c r="U1807" s="418">
        <f t="shared" ca="1" si="310"/>
        <v>1</v>
      </c>
      <c r="V1807" s="418">
        <f t="shared" ca="1" si="317"/>
        <v>104.56954759693588</v>
      </c>
      <c r="W1807" s="418">
        <f t="shared" ca="1" si="318"/>
        <v>1</v>
      </c>
      <c r="X1807" s="418">
        <f t="shared" ca="1" si="319"/>
        <v>7.6354773277135353</v>
      </c>
      <c r="Y1807" s="418">
        <f t="shared" ca="1" si="311"/>
        <v>1</v>
      </c>
      <c r="Z1807" s="418">
        <f t="shared" ca="1" si="312"/>
        <v>0.96990980328239773</v>
      </c>
      <c r="AA1807" s="418">
        <f t="shared" ca="1" si="313"/>
        <v>31370.864279080764</v>
      </c>
      <c r="AB1807" s="418">
        <f t="shared" ca="1" si="314"/>
        <v>2290.6431983140606</v>
      </c>
      <c r="AC1807" s="418">
        <f t="shared" ca="1" si="315"/>
        <v>290.97294098471934</v>
      </c>
    </row>
    <row r="1808" spans="19:29">
      <c r="S1808" s="418">
        <f t="shared" si="316"/>
        <v>18.04000000000002</v>
      </c>
      <c r="T1808" s="418">
        <f t="shared" si="309"/>
        <v>0.5820493738821011</v>
      </c>
      <c r="U1808" s="418">
        <f t="shared" ca="1" si="310"/>
        <v>1</v>
      </c>
      <c r="V1808" s="418">
        <f t="shared" ca="1" si="317"/>
        <v>104.63677907306106</v>
      </c>
      <c r="W1808" s="418">
        <f t="shared" ca="1" si="318"/>
        <v>1</v>
      </c>
      <c r="X1808" s="418">
        <f t="shared" ca="1" si="319"/>
        <v>7.6126052210444755</v>
      </c>
      <c r="Y1808" s="418">
        <f t="shared" ca="1" si="311"/>
        <v>1</v>
      </c>
      <c r="Z1808" s="418">
        <f t="shared" ca="1" si="312"/>
        <v>0.96700443410534265</v>
      </c>
      <c r="AA1808" s="418">
        <f t="shared" ca="1" si="313"/>
        <v>31391.03372191832</v>
      </c>
      <c r="AB1808" s="418">
        <f t="shared" ca="1" si="314"/>
        <v>2283.7815663133424</v>
      </c>
      <c r="AC1808" s="418">
        <f t="shared" ca="1" si="315"/>
        <v>290.10133023160279</v>
      </c>
    </row>
    <row r="1809" spans="19:29">
      <c r="S1809" s="418">
        <f t="shared" si="316"/>
        <v>18.050000000000022</v>
      </c>
      <c r="T1809" s="418">
        <f t="shared" si="309"/>
        <v>0.58187478525953917</v>
      </c>
      <c r="U1809" s="418">
        <f t="shared" ca="1" si="310"/>
        <v>1</v>
      </c>
      <c r="V1809" s="418">
        <f t="shared" ca="1" si="317"/>
        <v>104.70376065447701</v>
      </c>
      <c r="W1809" s="418">
        <f t="shared" ca="1" si="318"/>
        <v>1</v>
      </c>
      <c r="X1809" s="418">
        <f t="shared" ca="1" si="319"/>
        <v>7.5898016278737908</v>
      </c>
      <c r="Y1809" s="418">
        <f t="shared" ca="1" si="311"/>
        <v>1</v>
      </c>
      <c r="Z1809" s="418">
        <f t="shared" ca="1" si="312"/>
        <v>0.96410776797472186</v>
      </c>
      <c r="AA1809" s="418">
        <f t="shared" ca="1" si="313"/>
        <v>31411.128196343103</v>
      </c>
      <c r="AB1809" s="418">
        <f t="shared" ca="1" si="314"/>
        <v>2276.9404883621373</v>
      </c>
      <c r="AC1809" s="418">
        <f t="shared" ca="1" si="315"/>
        <v>289.23233039241654</v>
      </c>
    </row>
    <row r="1810" spans="19:29">
      <c r="S1810" s="418">
        <f t="shared" si="316"/>
        <v>18.060000000000024</v>
      </c>
      <c r="T1810" s="418">
        <f t="shared" si="309"/>
        <v>0.58170024900570838</v>
      </c>
      <c r="U1810" s="418">
        <f t="shared" ca="1" si="310"/>
        <v>1</v>
      </c>
      <c r="V1810" s="418">
        <f t="shared" ca="1" si="317"/>
        <v>104.77049289544981</v>
      </c>
      <c r="W1810" s="418">
        <f t="shared" ca="1" si="318"/>
        <v>1</v>
      </c>
      <c r="X1810" s="418">
        <f t="shared" ca="1" si="319"/>
        <v>7.5670663429689879</v>
      </c>
      <c r="Y1810" s="418">
        <f t="shared" ca="1" si="311"/>
        <v>1</v>
      </c>
      <c r="Z1810" s="418">
        <f t="shared" ca="1" si="312"/>
        <v>0.96121977882052057</v>
      </c>
      <c r="AA1810" s="418">
        <f t="shared" ca="1" si="313"/>
        <v>31431.14786863494</v>
      </c>
      <c r="AB1810" s="418">
        <f t="shared" ca="1" si="314"/>
        <v>2270.1199028906963</v>
      </c>
      <c r="AC1810" s="418">
        <f t="shared" ca="1" si="315"/>
        <v>288.36593364615618</v>
      </c>
    </row>
    <row r="1811" spans="19:29">
      <c r="S1811" s="418">
        <f t="shared" si="316"/>
        <v>18.070000000000025</v>
      </c>
      <c r="T1811" s="418">
        <f t="shared" si="309"/>
        <v>0.5815257651049005</v>
      </c>
      <c r="U1811" s="418">
        <f t="shared" ca="1" si="310"/>
        <v>1</v>
      </c>
      <c r="V1811" s="418">
        <f t="shared" ca="1" si="317"/>
        <v>104.83697635236224</v>
      </c>
      <c r="W1811" s="418">
        <f t="shared" ca="1" si="318"/>
        <v>1</v>
      </c>
      <c r="X1811" s="418">
        <f t="shared" ca="1" si="319"/>
        <v>7.5443991617123496</v>
      </c>
      <c r="Y1811" s="418">
        <f t="shared" ca="1" si="311"/>
        <v>1</v>
      </c>
      <c r="Z1811" s="418">
        <f t="shared" ca="1" si="312"/>
        <v>0.95834044065081692</v>
      </c>
      <c r="AA1811" s="418">
        <f t="shared" ca="1" si="313"/>
        <v>31451.092905708672</v>
      </c>
      <c r="AB1811" s="418">
        <f t="shared" ca="1" si="314"/>
        <v>2263.3197485137048</v>
      </c>
      <c r="AC1811" s="418">
        <f t="shared" ca="1" si="315"/>
        <v>287.50213219524505</v>
      </c>
    </row>
    <row r="1812" spans="19:29">
      <c r="S1812" s="418">
        <f t="shared" si="316"/>
        <v>18.080000000000027</v>
      </c>
      <c r="T1812" s="418">
        <f t="shared" si="309"/>
        <v>0.58135133354141166</v>
      </c>
      <c r="U1812" s="418">
        <f t="shared" ca="1" si="310"/>
        <v>1</v>
      </c>
      <c r="V1812" s="418">
        <f t="shared" ca="1" si="317"/>
        <v>104.90321158367799</v>
      </c>
      <c r="W1812" s="418">
        <f t="shared" ca="1" si="318"/>
        <v>1</v>
      </c>
      <c r="X1812" s="418">
        <f t="shared" ca="1" si="319"/>
        <v>7.5217998800990911</v>
      </c>
      <c r="Y1812" s="418">
        <f t="shared" ca="1" si="311"/>
        <v>1</v>
      </c>
      <c r="Z1812" s="418">
        <f t="shared" ca="1" si="312"/>
        <v>0.95546972755154791</v>
      </c>
      <c r="AA1812" s="418">
        <f t="shared" ca="1" si="313"/>
        <v>31470.963475103395</v>
      </c>
      <c r="AB1812" s="418">
        <f t="shared" ca="1" si="314"/>
        <v>2256.5399640297273</v>
      </c>
      <c r="AC1812" s="418">
        <f t="shared" ca="1" si="315"/>
        <v>286.64091826546439</v>
      </c>
    </row>
    <row r="1813" spans="19:29">
      <c r="S1813" s="418">
        <f t="shared" si="316"/>
        <v>18.090000000000028</v>
      </c>
      <c r="T1813" s="418">
        <f t="shared" si="309"/>
        <v>0.58117695429954341</v>
      </c>
      <c r="U1813" s="418">
        <f t="shared" ca="1" si="310"/>
        <v>1</v>
      </c>
      <c r="V1813" s="418">
        <f t="shared" ca="1" si="317"/>
        <v>104.96919914990596</v>
      </c>
      <c r="W1813" s="418">
        <f t="shared" ca="1" si="318"/>
        <v>1</v>
      </c>
      <c r="X1813" s="418">
        <f t="shared" ca="1" si="319"/>
        <v>7.4992682947355256</v>
      </c>
      <c r="Y1813" s="418">
        <f t="shared" ca="1" si="311"/>
        <v>1</v>
      </c>
      <c r="Z1813" s="418">
        <f t="shared" ca="1" si="312"/>
        <v>0.95260761368627622</v>
      </c>
      <c r="AA1813" s="418">
        <f t="shared" ca="1" si="313"/>
        <v>31490.759744971787</v>
      </c>
      <c r="AB1813" s="418">
        <f t="shared" ca="1" si="314"/>
        <v>2249.7804884206575</v>
      </c>
      <c r="AC1813" s="418">
        <f t="shared" ca="1" si="315"/>
        <v>285.78228410588287</v>
      </c>
    </row>
    <row r="1814" spans="19:29">
      <c r="S1814" s="418">
        <f t="shared" si="316"/>
        <v>18.10000000000003</v>
      </c>
      <c r="T1814" s="418">
        <f t="shared" si="309"/>
        <v>0.58100262736360131</v>
      </c>
      <c r="U1814" s="418">
        <f t="shared" ca="1" si="310"/>
        <v>1</v>
      </c>
      <c r="V1814" s="418">
        <f t="shared" ca="1" si="317"/>
        <v>105.03493961356496</v>
      </c>
      <c r="W1814" s="418">
        <f t="shared" ca="1" si="318"/>
        <v>1</v>
      </c>
      <c r="X1814" s="418">
        <f t="shared" ca="1" si="319"/>
        <v>7.4768042028372328</v>
      </c>
      <c r="Y1814" s="418">
        <f t="shared" ca="1" si="311"/>
        <v>1</v>
      </c>
      <c r="Z1814" s="418">
        <f t="shared" ca="1" si="312"/>
        <v>0.94975407329595785</v>
      </c>
      <c r="AA1814" s="418">
        <f t="shared" ca="1" si="313"/>
        <v>31510.481884069486</v>
      </c>
      <c r="AB1814" s="418">
        <f t="shared" ca="1" si="314"/>
        <v>2243.0412608511697</v>
      </c>
      <c r="AC1814" s="418">
        <f t="shared" ca="1" si="315"/>
        <v>284.92622198878735</v>
      </c>
    </row>
    <row r="1815" spans="19:29">
      <c r="S1815" s="418">
        <f t="shared" si="316"/>
        <v>18.110000000000031</v>
      </c>
      <c r="T1815" s="418">
        <f t="shared" si="309"/>
        <v>0.58082835271789612</v>
      </c>
      <c r="U1815" s="418">
        <f t="shared" ca="1" si="310"/>
        <v>1</v>
      </c>
      <c r="V1815" s="418">
        <f t="shared" ca="1" si="317"/>
        <v>105.1004335391484</v>
      </c>
      <c r="W1815" s="418">
        <f t="shared" ca="1" si="318"/>
        <v>1</v>
      </c>
      <c r="X1815" s="418">
        <f t="shared" ca="1" si="319"/>
        <v>7.4544074022272344</v>
      </c>
      <c r="Y1815" s="418">
        <f t="shared" ca="1" si="311"/>
        <v>1</v>
      </c>
      <c r="Z1815" s="418">
        <f t="shared" ca="1" si="312"/>
        <v>0.94690908069871005</v>
      </c>
      <c r="AA1815" s="418">
        <f t="shared" ca="1" si="313"/>
        <v>31530.130061744519</v>
      </c>
      <c r="AB1815" s="418">
        <f t="shared" ca="1" si="314"/>
        <v>2236.3222206681703</v>
      </c>
      <c r="AC1815" s="418">
        <f t="shared" ca="1" si="315"/>
        <v>284.072724209613</v>
      </c>
    </row>
    <row r="1816" spans="19:29">
      <c r="S1816" s="418">
        <f t="shared" si="316"/>
        <v>18.120000000000033</v>
      </c>
      <c r="T1816" s="418">
        <f t="shared" si="309"/>
        <v>0.58065413034674307</v>
      </c>
      <c r="U1816" s="418">
        <f t="shared" ca="1" si="310"/>
        <v>1</v>
      </c>
      <c r="V1816" s="418">
        <f t="shared" ca="1" si="317"/>
        <v>105.16568149308927</v>
      </c>
      <c r="W1816" s="418">
        <f t="shared" ca="1" si="318"/>
        <v>1</v>
      </c>
      <c r="X1816" s="418">
        <f t="shared" ca="1" si="319"/>
        <v>7.4320776913341735</v>
      </c>
      <c r="Y1816" s="418">
        <f t="shared" ca="1" si="311"/>
        <v>1</v>
      </c>
      <c r="Z1816" s="418">
        <f t="shared" ca="1" si="312"/>
        <v>0.94407261028958012</v>
      </c>
      <c r="AA1816" s="418">
        <f t="shared" ca="1" si="313"/>
        <v>31549.704447926779</v>
      </c>
      <c r="AB1816" s="418">
        <f t="shared" ca="1" si="314"/>
        <v>2229.6233074002521</v>
      </c>
      <c r="AC1816" s="418">
        <f t="shared" ca="1" si="315"/>
        <v>283.22178308687404</v>
      </c>
    </row>
    <row r="1817" spans="19:29">
      <c r="S1817" s="418">
        <f t="shared" si="316"/>
        <v>18.130000000000035</v>
      </c>
      <c r="T1817" s="418">
        <f t="shared" si="309"/>
        <v>0.58047996023446213</v>
      </c>
      <c r="U1817" s="418">
        <f t="shared" ca="1" si="310"/>
        <v>1</v>
      </c>
      <c r="V1817" s="418">
        <f t="shared" ca="1" si="317"/>
        <v>105.2306840437253</v>
      </c>
      <c r="W1817" s="418">
        <f t="shared" ca="1" si="318"/>
        <v>1</v>
      </c>
      <c r="X1817" s="418">
        <f t="shared" ca="1" si="319"/>
        <v>7.4098148691905008</v>
      </c>
      <c r="Y1817" s="418">
        <f t="shared" ca="1" si="311"/>
        <v>1</v>
      </c>
      <c r="Z1817" s="418">
        <f t="shared" ca="1" si="312"/>
        <v>0.94124463654031532</v>
      </c>
      <c r="AA1817" s="418">
        <f t="shared" ca="1" si="313"/>
        <v>31569.205213117591</v>
      </c>
      <c r="AB1817" s="418">
        <f t="shared" ca="1" si="314"/>
        <v>2222.9444607571504</v>
      </c>
      <c r="AC1817" s="418">
        <f t="shared" ca="1" si="315"/>
        <v>282.37339096209462</v>
      </c>
    </row>
    <row r="1818" spans="19:29">
      <c r="S1818" s="418">
        <f t="shared" si="316"/>
        <v>18.140000000000036</v>
      </c>
      <c r="T1818" s="418">
        <f t="shared" si="309"/>
        <v>0.58030584236537808</v>
      </c>
      <c r="U1818" s="418">
        <f t="shared" ca="1" si="310"/>
        <v>1</v>
      </c>
      <c r="V1818" s="418">
        <f t="shared" ca="1" si="317"/>
        <v>105.29544176126433</v>
      </c>
      <c r="W1818" s="418">
        <f t="shared" ca="1" si="318"/>
        <v>1</v>
      </c>
      <c r="X1818" s="418">
        <f t="shared" ca="1" si="319"/>
        <v>7.3876187354306673</v>
      </c>
      <c r="Y1818" s="418">
        <f t="shared" ca="1" si="311"/>
        <v>1</v>
      </c>
      <c r="Z1818" s="418">
        <f t="shared" ca="1" si="312"/>
        <v>0.93842513399913274</v>
      </c>
      <c r="AA1818" s="418">
        <f t="shared" ca="1" si="313"/>
        <v>31588.632528379298</v>
      </c>
      <c r="AB1818" s="418">
        <f t="shared" ca="1" si="314"/>
        <v>2216.2856206292004</v>
      </c>
      <c r="AC1818" s="418">
        <f t="shared" ca="1" si="315"/>
        <v>281.5275401997398</v>
      </c>
    </row>
    <row r="1819" spans="19:29">
      <c r="S1819" s="418">
        <f t="shared" si="316"/>
        <v>18.150000000000038</v>
      </c>
      <c r="T1819" s="418">
        <f t="shared" si="309"/>
        <v>0.5801317767238201</v>
      </c>
      <c r="U1819" s="418">
        <f t="shared" ca="1" si="310"/>
        <v>1</v>
      </c>
      <c r="V1819" s="418">
        <f t="shared" ca="1" si="317"/>
        <v>105.35995521774983</v>
      </c>
      <c r="W1819" s="418">
        <f t="shared" ca="1" si="318"/>
        <v>1</v>
      </c>
      <c r="X1819" s="418">
        <f t="shared" ca="1" si="319"/>
        <v>7.3654890902893184</v>
      </c>
      <c r="Y1819" s="418">
        <f t="shared" ca="1" si="311"/>
        <v>1</v>
      </c>
      <c r="Z1819" s="418">
        <f t="shared" ca="1" si="312"/>
        <v>0.93561407729049051</v>
      </c>
      <c r="AA1819" s="418">
        <f t="shared" ca="1" si="313"/>
        <v>31607.986565324947</v>
      </c>
      <c r="AB1819" s="418">
        <f t="shared" ca="1" si="314"/>
        <v>2209.6467270867956</v>
      </c>
      <c r="AC1819" s="418">
        <f t="shared" ca="1" si="315"/>
        <v>280.68422318714715</v>
      </c>
    </row>
    <row r="1820" spans="19:29">
      <c r="S1820" s="418">
        <f t="shared" si="316"/>
        <v>18.160000000000039</v>
      </c>
      <c r="T1820" s="418">
        <f t="shared" si="309"/>
        <v>0.57995776329412252</v>
      </c>
      <c r="U1820" s="418">
        <f t="shared" ca="1" si="310"/>
        <v>1</v>
      </c>
      <c r="V1820" s="418">
        <f t="shared" ca="1" si="317"/>
        <v>105.42422498702665</v>
      </c>
      <c r="W1820" s="418">
        <f t="shared" ca="1" si="318"/>
        <v>1</v>
      </c>
      <c r="X1820" s="418">
        <f t="shared" ca="1" si="319"/>
        <v>7.3434257345994993</v>
      </c>
      <c r="Y1820" s="418">
        <f t="shared" ca="1" si="311"/>
        <v>1</v>
      </c>
      <c r="Z1820" s="418">
        <f t="shared" ca="1" si="312"/>
        <v>0.93281144111485936</v>
      </c>
      <c r="AA1820" s="418">
        <f t="shared" ca="1" si="313"/>
        <v>31627.267496107994</v>
      </c>
      <c r="AB1820" s="418">
        <f t="shared" ca="1" si="314"/>
        <v>2203.0277203798496</v>
      </c>
      <c r="AC1820" s="418">
        <f t="shared" ca="1" si="315"/>
        <v>279.84343233445782</v>
      </c>
    </row>
    <row r="1821" spans="19:29">
      <c r="S1821" s="418">
        <f t="shared" si="316"/>
        <v>18.170000000000041</v>
      </c>
      <c r="T1821" s="418">
        <f t="shared" si="309"/>
        <v>0.57978380206062397</v>
      </c>
      <c r="U1821" s="418">
        <f t="shared" ca="1" si="310"/>
        <v>1</v>
      </c>
      <c r="V1821" s="418">
        <f t="shared" ca="1" si="317"/>
        <v>105.48825164470698</v>
      </c>
      <c r="W1821" s="418">
        <f t="shared" ca="1" si="318"/>
        <v>1</v>
      </c>
      <c r="X1821" s="418">
        <f t="shared" ca="1" si="319"/>
        <v>7.3214284697908605</v>
      </c>
      <c r="Y1821" s="418">
        <f t="shared" ca="1" si="311"/>
        <v>1</v>
      </c>
      <c r="Z1821" s="418">
        <f t="shared" ca="1" si="312"/>
        <v>0.93001720024849466</v>
      </c>
      <c r="AA1821" s="418">
        <f t="shared" ca="1" si="313"/>
        <v>31646.475493412094</v>
      </c>
      <c r="AB1821" s="418">
        <f t="shared" ca="1" si="314"/>
        <v>2196.4285409372583</v>
      </c>
      <c r="AC1821" s="418">
        <f t="shared" ca="1" si="315"/>
        <v>279.00516007454837</v>
      </c>
    </row>
    <row r="1822" spans="19:29">
      <c r="S1822" s="418">
        <f t="shared" si="316"/>
        <v>18.180000000000042</v>
      </c>
      <c r="T1822" s="418">
        <f t="shared" si="309"/>
        <v>0.57960989300766808</v>
      </c>
      <c r="U1822" s="418">
        <f t="shared" ca="1" si="310"/>
        <v>1</v>
      </c>
      <c r="V1822" s="418">
        <f t="shared" ca="1" si="317"/>
        <v>105.55203576813646</v>
      </c>
      <c r="W1822" s="418">
        <f t="shared" ca="1" si="318"/>
        <v>1</v>
      </c>
      <c r="X1822" s="418">
        <f t="shared" ca="1" si="319"/>
        <v>7.299497097887869</v>
      </c>
      <c r="Y1822" s="418">
        <f t="shared" ca="1" si="311"/>
        <v>1</v>
      </c>
      <c r="Z1822" s="418">
        <f t="shared" ca="1" si="312"/>
        <v>0.92723132954320986</v>
      </c>
      <c r="AA1822" s="418">
        <f t="shared" ca="1" si="313"/>
        <v>31665.610730440938</v>
      </c>
      <c r="AB1822" s="418">
        <f t="shared" ca="1" si="314"/>
        <v>2189.8491293663606</v>
      </c>
      <c r="AC1822" s="418">
        <f t="shared" ca="1" si="315"/>
        <v>278.16939886296296</v>
      </c>
    </row>
    <row r="1823" spans="19:29">
      <c r="S1823" s="418">
        <f t="shared" si="316"/>
        <v>18.190000000000044</v>
      </c>
      <c r="T1823" s="418">
        <f t="shared" si="309"/>
        <v>0.57943603611960282</v>
      </c>
      <c r="U1823" s="418">
        <f t="shared" ca="1" si="310"/>
        <v>1</v>
      </c>
      <c r="V1823" s="418">
        <f t="shared" ca="1" si="317"/>
        <v>105.61557793636057</v>
      </c>
      <c r="W1823" s="418">
        <f t="shared" ca="1" si="318"/>
        <v>1</v>
      </c>
      <c r="X1823" s="418">
        <f t="shared" ca="1" si="319"/>
        <v>7.2776314215080298</v>
      </c>
      <c r="Y1823" s="418">
        <f t="shared" ca="1" si="311"/>
        <v>1</v>
      </c>
      <c r="Z1823" s="418">
        <f t="shared" ca="1" si="312"/>
        <v>0.92445380392614973</v>
      </c>
      <c r="AA1823" s="418">
        <f t="shared" ca="1" si="313"/>
        <v>31684.673380908171</v>
      </c>
      <c r="AB1823" s="418">
        <f t="shared" ca="1" si="314"/>
        <v>2183.2894264524089</v>
      </c>
      <c r="AC1823" s="418">
        <f t="shared" ca="1" si="315"/>
        <v>277.33614117784492</v>
      </c>
    </row>
    <row r="1824" spans="19:29">
      <c r="S1824" s="418">
        <f t="shared" si="316"/>
        <v>18.200000000000045</v>
      </c>
      <c r="T1824" s="418">
        <f t="shared" si="309"/>
        <v>0.57926223138078126</v>
      </c>
      <c r="U1824" s="418">
        <f t="shared" ca="1" si="310"/>
        <v>1</v>
      </c>
      <c r="V1824" s="418">
        <f t="shared" ca="1" si="317"/>
        <v>105.67887873009106</v>
      </c>
      <c r="W1824" s="418">
        <f t="shared" ca="1" si="318"/>
        <v>1</v>
      </c>
      <c r="X1824" s="418">
        <f t="shared" ca="1" si="319"/>
        <v>7.2558312438601087</v>
      </c>
      <c r="Y1824" s="418">
        <f t="shared" ca="1" si="311"/>
        <v>1</v>
      </c>
      <c r="Z1824" s="418">
        <f t="shared" ca="1" si="312"/>
        <v>0.92168459839956507</v>
      </c>
      <c r="AA1824" s="418">
        <f t="shared" ca="1" si="313"/>
        <v>31703.663619027317</v>
      </c>
      <c r="AB1824" s="418">
        <f t="shared" ca="1" si="314"/>
        <v>2176.7493731580325</v>
      </c>
      <c r="AC1824" s="418">
        <f t="shared" ca="1" si="315"/>
        <v>276.50537951986951</v>
      </c>
    </row>
    <row r="1825" spans="19:29">
      <c r="S1825" s="418">
        <f t="shared" si="316"/>
        <v>18.210000000000047</v>
      </c>
      <c r="T1825" s="418">
        <f t="shared" si="309"/>
        <v>0.57908847877556102</v>
      </c>
      <c r="U1825" s="418">
        <f t="shared" ca="1" si="310"/>
        <v>1</v>
      </c>
      <c r="V1825" s="418">
        <f t="shared" ca="1" si="317"/>
        <v>105.74193873167279</v>
      </c>
      <c r="W1825" s="418">
        <f t="shared" ca="1" si="318"/>
        <v>1</v>
      </c>
      <c r="X1825" s="418">
        <f t="shared" ca="1" si="319"/>
        <v>7.2340963687423594</v>
      </c>
      <c r="Y1825" s="418">
        <f t="shared" ca="1" si="311"/>
        <v>1</v>
      </c>
      <c r="Z1825" s="418">
        <f t="shared" ca="1" si="312"/>
        <v>0.91892368804058733</v>
      </c>
      <c r="AA1825" s="418">
        <f t="shared" ca="1" si="313"/>
        <v>31722.581619501838</v>
      </c>
      <c r="AB1825" s="418">
        <f t="shared" ca="1" si="314"/>
        <v>2170.2289106227076</v>
      </c>
      <c r="AC1825" s="418">
        <f t="shared" ca="1" si="315"/>
        <v>275.67710641217622</v>
      </c>
    </row>
    <row r="1826" spans="19:29">
      <c r="S1826" s="418">
        <f t="shared" si="316"/>
        <v>18.220000000000049</v>
      </c>
      <c r="T1826" s="418">
        <f t="shared" si="309"/>
        <v>0.57891477828830407</v>
      </c>
      <c r="U1826" s="418">
        <f t="shared" ca="1" si="310"/>
        <v>1</v>
      </c>
      <c r="V1826" s="418">
        <f t="shared" ca="1" si="317"/>
        <v>105.80475852505062</v>
      </c>
      <c r="W1826" s="418">
        <f t="shared" ca="1" si="318"/>
        <v>1</v>
      </c>
      <c r="X1826" s="418">
        <f t="shared" ca="1" si="319"/>
        <v>7.2124266005407582</v>
      </c>
      <c r="Y1826" s="418">
        <f t="shared" ca="1" si="311"/>
        <v>1</v>
      </c>
      <c r="Z1826" s="418">
        <f t="shared" ca="1" si="312"/>
        <v>0.91617104800100468</v>
      </c>
      <c r="AA1826" s="418">
        <f t="shared" ca="1" si="313"/>
        <v>31741.427557515184</v>
      </c>
      <c r="AB1826" s="418">
        <f t="shared" ca="1" si="314"/>
        <v>2163.7279801622276</v>
      </c>
      <c r="AC1826" s="418">
        <f t="shared" ca="1" si="315"/>
        <v>274.85131440030142</v>
      </c>
    </row>
    <row r="1827" spans="19:29">
      <c r="S1827" s="418">
        <f t="shared" si="316"/>
        <v>18.23000000000005</v>
      </c>
      <c r="T1827" s="418">
        <f t="shared" si="309"/>
        <v>0.57874112990337767</v>
      </c>
      <c r="U1827" s="418">
        <f t="shared" ca="1" si="310"/>
        <v>1</v>
      </c>
      <c r="V1827" s="418">
        <f t="shared" ca="1" si="317"/>
        <v>105.86733869573652</v>
      </c>
      <c r="W1827" s="418">
        <f t="shared" ca="1" si="318"/>
        <v>1</v>
      </c>
      <c r="X1827" s="418">
        <f t="shared" ca="1" si="319"/>
        <v>7.1908217442272466</v>
      </c>
      <c r="Y1827" s="418">
        <f t="shared" ca="1" si="311"/>
        <v>1</v>
      </c>
      <c r="Z1827" s="418">
        <f t="shared" ca="1" si="312"/>
        <v>0.91342665350703822</v>
      </c>
      <c r="AA1827" s="418">
        <f t="shared" ca="1" si="313"/>
        <v>31760.201608720956</v>
      </c>
      <c r="AB1827" s="418">
        <f t="shared" ca="1" si="314"/>
        <v>2157.2465232681739</v>
      </c>
      <c r="AC1827" s="418">
        <f t="shared" ca="1" si="315"/>
        <v>274.02799605211146</v>
      </c>
    </row>
    <row r="1828" spans="19:29">
      <c r="S1828" s="418">
        <f t="shared" si="316"/>
        <v>18.240000000000052</v>
      </c>
      <c r="T1828" s="418">
        <f t="shared" si="309"/>
        <v>0.57856753360515334</v>
      </c>
      <c r="U1828" s="418">
        <f t="shared" ca="1" si="310"/>
        <v>1</v>
      </c>
      <c r="V1828" s="418">
        <f t="shared" ca="1" si="317"/>
        <v>105.92967983077696</v>
      </c>
      <c r="W1828" s="418">
        <f t="shared" ca="1" si="318"/>
        <v>1</v>
      </c>
      <c r="X1828" s="418">
        <f t="shared" ca="1" si="319"/>
        <v>7.1692816053579707</v>
      </c>
      <c r="Y1828" s="418">
        <f t="shared" ca="1" si="311"/>
        <v>1</v>
      </c>
      <c r="Z1828" s="418">
        <f t="shared" ca="1" si="312"/>
        <v>0.91069047985911888</v>
      </c>
      <c r="AA1828" s="418">
        <f t="shared" ca="1" si="313"/>
        <v>31778.903949233088</v>
      </c>
      <c r="AB1828" s="418">
        <f t="shared" ca="1" si="314"/>
        <v>2150.7844816073912</v>
      </c>
      <c r="AC1828" s="418">
        <f t="shared" ca="1" si="315"/>
        <v>273.20714395773564</v>
      </c>
    </row>
    <row r="1829" spans="19:29">
      <c r="S1829" s="418">
        <f t="shared" si="316"/>
        <v>18.250000000000053</v>
      </c>
      <c r="T1829" s="418">
        <f t="shared" si="309"/>
        <v>0.57839398937800746</v>
      </c>
      <c r="U1829" s="418">
        <f t="shared" ca="1" si="310"/>
        <v>1</v>
      </c>
      <c r="V1829" s="418">
        <f t="shared" ca="1" si="317"/>
        <v>105.9917825187204</v>
      </c>
      <c r="W1829" s="418">
        <f t="shared" ca="1" si="318"/>
        <v>1</v>
      </c>
      <c r="X1829" s="418">
        <f t="shared" ca="1" si="319"/>
        <v>7.1478059900715358</v>
      </c>
      <c r="Y1829" s="418">
        <f t="shared" ca="1" si="311"/>
        <v>1</v>
      </c>
      <c r="Z1829" s="418">
        <f t="shared" ca="1" si="312"/>
        <v>0.90796250243166554</v>
      </c>
      <c r="AA1829" s="418">
        <f t="shared" ca="1" si="313"/>
        <v>31797.534755616121</v>
      </c>
      <c r="AB1829" s="418">
        <f t="shared" ca="1" si="314"/>
        <v>2144.3417970214609</v>
      </c>
      <c r="AC1829" s="418">
        <f t="shared" ca="1" si="315"/>
        <v>272.38875072949963</v>
      </c>
    </row>
    <row r="1830" spans="19:29">
      <c r="S1830" s="418">
        <f t="shared" si="316"/>
        <v>18.260000000000055</v>
      </c>
      <c r="T1830" s="418">
        <f t="shared" si="309"/>
        <v>0.57822049720632096</v>
      </c>
      <c r="U1830" s="418">
        <f t="shared" ca="1" si="310"/>
        <v>1</v>
      </c>
      <c r="V1830" s="418">
        <f t="shared" ca="1" si="317"/>
        <v>106.05364734958501</v>
      </c>
      <c r="W1830" s="418">
        <f t="shared" ca="1" si="318"/>
        <v>1</v>
      </c>
      <c r="X1830" s="418">
        <f t="shared" ca="1" si="319"/>
        <v>7.1263947050872591</v>
      </c>
      <c r="Y1830" s="418">
        <f t="shared" ca="1" si="311"/>
        <v>1</v>
      </c>
      <c r="Z1830" s="418">
        <f t="shared" ca="1" si="312"/>
        <v>0.90524269667286283</v>
      </c>
      <c r="AA1830" s="418">
        <f t="shared" ca="1" si="313"/>
        <v>31816.094204875502</v>
      </c>
      <c r="AB1830" s="418">
        <f t="shared" ca="1" si="314"/>
        <v>2137.9184115261778</v>
      </c>
      <c r="AC1830" s="418">
        <f t="shared" ca="1" si="315"/>
        <v>271.57280900185884</v>
      </c>
    </row>
    <row r="1831" spans="19:29">
      <c r="S1831" s="418">
        <f t="shared" si="316"/>
        <v>18.270000000000056</v>
      </c>
      <c r="T1831" s="418">
        <f t="shared" si="309"/>
        <v>0.57804705707447956</v>
      </c>
      <c r="U1831" s="418">
        <f t="shared" ca="1" si="310"/>
        <v>1</v>
      </c>
      <c r="V1831" s="418">
        <f t="shared" ca="1" si="317"/>
        <v>106.11527491482667</v>
      </c>
      <c r="W1831" s="418">
        <f t="shared" ca="1" si="318"/>
        <v>1</v>
      </c>
      <c r="X1831" s="418">
        <f t="shared" ca="1" si="319"/>
        <v>7.1050475577034318</v>
      </c>
      <c r="Y1831" s="418">
        <f t="shared" ca="1" si="311"/>
        <v>1</v>
      </c>
      <c r="Z1831" s="418">
        <f t="shared" ca="1" si="312"/>
        <v>0.90253103810444057</v>
      </c>
      <c r="AA1831" s="418">
        <f t="shared" ca="1" si="313"/>
        <v>31834.582474448001</v>
      </c>
      <c r="AB1831" s="418">
        <f t="shared" ca="1" si="314"/>
        <v>2131.5142673110295</v>
      </c>
      <c r="AC1831" s="418">
        <f t="shared" ca="1" si="315"/>
        <v>270.75931143133215</v>
      </c>
    </row>
    <row r="1832" spans="19:29">
      <c r="S1832" s="418">
        <f t="shared" si="316"/>
        <v>18.280000000000058</v>
      </c>
      <c r="T1832" s="418">
        <f t="shared" si="309"/>
        <v>0.57787366896687375</v>
      </c>
      <c r="U1832" s="418">
        <f t="shared" ca="1" si="310"/>
        <v>1</v>
      </c>
      <c r="V1832" s="418">
        <f t="shared" ca="1" si="317"/>
        <v>106.17666580730709</v>
      </c>
      <c r="W1832" s="418">
        <f t="shared" ca="1" si="318"/>
        <v>1</v>
      </c>
      <c r="X1832" s="418">
        <f t="shared" ca="1" si="319"/>
        <v>7.0837643557955827</v>
      </c>
      <c r="Y1832" s="418">
        <f t="shared" ca="1" si="311"/>
        <v>1</v>
      </c>
      <c r="Z1832" s="418">
        <f t="shared" ca="1" si="312"/>
        <v>0.89982750232145325</v>
      </c>
      <c r="AA1832" s="418">
        <f t="shared" ca="1" si="313"/>
        <v>31852.999742192125</v>
      </c>
      <c r="AB1832" s="418">
        <f t="shared" ca="1" si="314"/>
        <v>2125.129306738675</v>
      </c>
      <c r="AC1832" s="418">
        <f t="shared" ca="1" si="315"/>
        <v>269.94825069643599</v>
      </c>
    </row>
    <row r="1833" spans="19:29">
      <c r="S1833" s="418">
        <f t="shared" si="316"/>
        <v>18.29000000000006</v>
      </c>
      <c r="T1833" s="418">
        <f t="shared" si="309"/>
        <v>0.57770033286789857</v>
      </c>
      <c r="U1833" s="418">
        <f t="shared" ca="1" si="310"/>
        <v>1</v>
      </c>
      <c r="V1833" s="418">
        <f t="shared" ca="1" si="317"/>
        <v>106.2378206212621</v>
      </c>
      <c r="W1833" s="418">
        <f t="shared" ca="1" si="318"/>
        <v>1</v>
      </c>
      <c r="X1833" s="418">
        <f t="shared" ca="1" si="319"/>
        <v>7.0625449078147513</v>
      </c>
      <c r="Y1833" s="418">
        <f t="shared" ca="1" si="311"/>
        <v>1</v>
      </c>
      <c r="Z1833" s="418">
        <f t="shared" ca="1" si="312"/>
        <v>0.89713206499206066</v>
      </c>
      <c r="AA1833" s="418">
        <f t="shared" ca="1" si="313"/>
        <v>31871.346186378632</v>
      </c>
      <c r="AB1833" s="418">
        <f t="shared" ca="1" si="314"/>
        <v>2118.7634723444253</v>
      </c>
      <c r="AC1833" s="418">
        <f t="shared" ca="1" si="315"/>
        <v>269.13961949761818</v>
      </c>
    </row>
    <row r="1834" spans="19:29">
      <c r="S1834" s="418">
        <f t="shared" si="316"/>
        <v>18.300000000000061</v>
      </c>
      <c r="T1834" s="418">
        <f t="shared" si="309"/>
        <v>0.57752704876195371</v>
      </c>
      <c r="U1834" s="418">
        <f t="shared" ca="1" si="310"/>
        <v>1</v>
      </c>
      <c r="V1834" s="418">
        <f t="shared" ca="1" si="317"/>
        <v>106.29873995227027</v>
      </c>
      <c r="W1834" s="418">
        <f t="shared" ca="1" si="318"/>
        <v>1</v>
      </c>
      <c r="X1834" s="418">
        <f t="shared" ca="1" si="319"/>
        <v>7.0413890227857623</v>
      </c>
      <c r="Y1834" s="418">
        <f t="shared" ca="1" si="311"/>
        <v>1</v>
      </c>
      <c r="Z1834" s="418">
        <f t="shared" ca="1" si="312"/>
        <v>0.89444470185730873</v>
      </c>
      <c r="AA1834" s="418">
        <f t="shared" ca="1" si="313"/>
        <v>31889.621985681079</v>
      </c>
      <c r="AB1834" s="418">
        <f t="shared" ca="1" si="314"/>
        <v>2112.4167068357287</v>
      </c>
      <c r="AC1834" s="418">
        <f t="shared" ca="1" si="315"/>
        <v>268.33341055719262</v>
      </c>
    </row>
    <row r="1835" spans="19:29">
      <c r="S1835" s="418">
        <f t="shared" si="316"/>
        <v>18.310000000000063</v>
      </c>
      <c r="T1835" s="418">
        <f t="shared" si="309"/>
        <v>0.57735381663344354</v>
      </c>
      <c r="U1835" s="418">
        <f t="shared" ca="1" si="310"/>
        <v>1</v>
      </c>
      <c r="V1835" s="418">
        <f t="shared" ca="1" si="317"/>
        <v>106.3594243972216</v>
      </c>
      <c r="W1835" s="418">
        <f t="shared" ca="1" si="318"/>
        <v>1</v>
      </c>
      <c r="X1835" s="418">
        <f t="shared" ca="1" si="319"/>
        <v>7.0202965103055073</v>
      </c>
      <c r="Y1835" s="418">
        <f t="shared" ca="1" si="311"/>
        <v>1</v>
      </c>
      <c r="Z1835" s="418">
        <f t="shared" ca="1" si="312"/>
        <v>0.89176538873091094</v>
      </c>
      <c r="AA1835" s="418">
        <f t="shared" ca="1" si="313"/>
        <v>31907.827319166481</v>
      </c>
      <c r="AB1835" s="418">
        <f t="shared" ca="1" si="314"/>
        <v>2106.088953091652</v>
      </c>
      <c r="AC1835" s="418">
        <f t="shared" ca="1" si="315"/>
        <v>267.52961661927327</v>
      </c>
    </row>
    <row r="1836" spans="19:29">
      <c r="S1836" s="418">
        <f t="shared" si="316"/>
        <v>18.320000000000064</v>
      </c>
      <c r="T1836" s="418">
        <f t="shared" si="309"/>
        <v>0.57718063646677742</v>
      </c>
      <c r="U1836" s="418">
        <f t="shared" ca="1" si="310"/>
        <v>1</v>
      </c>
      <c r="V1836" s="418">
        <f t="shared" ca="1" si="317"/>
        <v>106.41987455428654</v>
      </c>
      <c r="W1836" s="418">
        <f t="shared" ca="1" si="318"/>
        <v>1</v>
      </c>
      <c r="X1836" s="418">
        <f t="shared" ca="1" si="319"/>
        <v>6.9992671805412323</v>
      </c>
      <c r="Y1836" s="418">
        <f t="shared" ca="1" si="311"/>
        <v>1</v>
      </c>
      <c r="Z1836" s="418">
        <f t="shared" ca="1" si="312"/>
        <v>0.88909410149903112</v>
      </c>
      <c r="AA1836" s="418">
        <f t="shared" ca="1" si="313"/>
        <v>31925.962366285959</v>
      </c>
      <c r="AB1836" s="418">
        <f t="shared" ca="1" si="314"/>
        <v>2099.7801541623699</v>
      </c>
      <c r="AC1836" s="418">
        <f t="shared" ca="1" si="315"/>
        <v>266.72823044970932</v>
      </c>
    </row>
    <row r="1837" spans="19:29">
      <c r="S1837" s="418">
        <f t="shared" si="316"/>
        <v>18.330000000000066</v>
      </c>
      <c r="T1837" s="418">
        <f t="shared" si="309"/>
        <v>0.57700750824636882</v>
      </c>
      <c r="U1837" s="418">
        <f t="shared" ca="1" si="310"/>
        <v>1</v>
      </c>
      <c r="V1837" s="418">
        <f t="shared" ca="1" si="317"/>
        <v>106.48009102288505</v>
      </c>
      <c r="W1837" s="418">
        <f t="shared" ca="1" si="318"/>
        <v>1</v>
      </c>
      <c r="X1837" s="418">
        <f t="shared" ca="1" si="319"/>
        <v>6.9783008442288272</v>
      </c>
      <c r="Y1837" s="418">
        <f t="shared" ca="1" si="311"/>
        <v>1</v>
      </c>
      <c r="Z1837" s="418">
        <f t="shared" ca="1" si="312"/>
        <v>0.88643081612006625</v>
      </c>
      <c r="AA1837" s="418">
        <f t="shared" ca="1" si="313"/>
        <v>31944.027306865515</v>
      </c>
      <c r="AB1837" s="418">
        <f t="shared" ca="1" si="314"/>
        <v>2093.4902532686483</v>
      </c>
      <c r="AC1837" s="418">
        <f t="shared" ca="1" si="315"/>
        <v>265.92924483601985</v>
      </c>
    </row>
    <row r="1838" spans="19:29">
      <c r="S1838" s="418">
        <f t="shared" si="316"/>
        <v>18.340000000000067</v>
      </c>
      <c r="T1838" s="418">
        <f t="shared" si="309"/>
        <v>0.57683443195663642</v>
      </c>
      <c r="U1838" s="418">
        <f t="shared" ca="1" si="310"/>
        <v>1</v>
      </c>
      <c r="V1838" s="418">
        <f t="shared" ca="1" si="317"/>
        <v>106.54007440365606</v>
      </c>
      <c r="W1838" s="418">
        <f t="shared" ca="1" si="318"/>
        <v>1</v>
      </c>
      <c r="X1838" s="418">
        <f t="shared" ca="1" si="319"/>
        <v>6.9573973126711239</v>
      </c>
      <c r="Y1838" s="418">
        <f t="shared" ca="1" si="311"/>
        <v>1</v>
      </c>
      <c r="Z1838" s="418">
        <f t="shared" ca="1" si="312"/>
        <v>0.88377550862442988</v>
      </c>
      <c r="AA1838" s="418">
        <f t="shared" ca="1" si="313"/>
        <v>31962.022321096818</v>
      </c>
      <c r="AB1838" s="418">
        <f t="shared" ca="1" si="314"/>
        <v>2087.219193801337</v>
      </c>
      <c r="AC1838" s="418">
        <f t="shared" ca="1" si="315"/>
        <v>265.13265258732895</v>
      </c>
    </row>
    <row r="1839" spans="19:29">
      <c r="S1839" s="418">
        <f t="shared" si="316"/>
        <v>18.350000000000069</v>
      </c>
      <c r="T1839" s="418">
        <f t="shared" si="309"/>
        <v>0.57666140758200324</v>
      </c>
      <c r="U1839" s="418">
        <f t="shared" ca="1" si="310"/>
        <v>1</v>
      </c>
      <c r="V1839" s="418">
        <f t="shared" ca="1" si="317"/>
        <v>106.59982529842699</v>
      </c>
      <c r="W1839" s="418">
        <f t="shared" ca="1" si="318"/>
        <v>1</v>
      </c>
      <c r="X1839" s="418">
        <f t="shared" ca="1" si="319"/>
        <v>6.9365563977361973</v>
      </c>
      <c r="Y1839" s="418">
        <f t="shared" ca="1" si="311"/>
        <v>1</v>
      </c>
      <c r="Z1839" s="418">
        <f t="shared" ca="1" si="312"/>
        <v>0.88112815511433662</v>
      </c>
      <c r="AA1839" s="418">
        <f t="shared" ca="1" si="313"/>
        <v>31979.947589528099</v>
      </c>
      <c r="AB1839" s="418">
        <f t="shared" ca="1" si="314"/>
        <v>2080.9669193208592</v>
      </c>
      <c r="AC1839" s="418">
        <f t="shared" ca="1" si="315"/>
        <v>264.338446534301</v>
      </c>
    </row>
    <row r="1840" spans="19:29">
      <c r="S1840" s="418">
        <f t="shared" si="316"/>
        <v>18.36000000000007</v>
      </c>
      <c r="T1840" s="418">
        <f t="shared" si="309"/>
        <v>0.57648843510689718</v>
      </c>
      <c r="U1840" s="418">
        <f t="shared" ca="1" si="310"/>
        <v>1</v>
      </c>
      <c r="V1840" s="418">
        <f t="shared" ca="1" si="317"/>
        <v>106.6593443101835</v>
      </c>
      <c r="W1840" s="418">
        <f t="shared" ca="1" si="318"/>
        <v>1</v>
      </c>
      <c r="X1840" s="418">
        <f t="shared" ca="1" si="319"/>
        <v>6.9157779118556713</v>
      </c>
      <c r="Y1840" s="418">
        <f t="shared" ca="1" si="311"/>
        <v>1</v>
      </c>
      <c r="Z1840" s="418">
        <f t="shared" ca="1" si="312"/>
        <v>0.87848873176358699</v>
      </c>
      <c r="AA1840" s="418">
        <f t="shared" ca="1" si="313"/>
        <v>31997.803293055051</v>
      </c>
      <c r="AB1840" s="418">
        <f t="shared" ca="1" si="314"/>
        <v>2074.7333735567013</v>
      </c>
      <c r="AC1840" s="418">
        <f t="shared" ca="1" si="315"/>
        <v>263.54661952907611</v>
      </c>
    </row>
    <row r="1841" spans="19:29">
      <c r="S1841" s="418">
        <f t="shared" si="316"/>
        <v>18.370000000000072</v>
      </c>
      <c r="T1841" s="418">
        <f t="shared" si="309"/>
        <v>0.57631551451575069</v>
      </c>
      <c r="U1841" s="418">
        <f t="shared" ca="1" si="310"/>
        <v>1</v>
      </c>
      <c r="V1841" s="418">
        <f t="shared" ca="1" si="317"/>
        <v>106.71863204303949</v>
      </c>
      <c r="W1841" s="418">
        <f t="shared" ca="1" si="318"/>
        <v>1</v>
      </c>
      <c r="X1841" s="418">
        <f t="shared" ca="1" si="319"/>
        <v>6.8950616680230343</v>
      </c>
      <c r="Y1841" s="418">
        <f t="shared" ca="1" si="311"/>
        <v>1</v>
      </c>
      <c r="Z1841" s="418">
        <f t="shared" ca="1" si="312"/>
        <v>0.87585721481735301</v>
      </c>
      <c r="AA1841" s="418">
        <f t="shared" ca="1" si="313"/>
        <v>32015.589612911848</v>
      </c>
      <c r="AB1841" s="418">
        <f t="shared" ca="1" si="314"/>
        <v>2068.5185004069103</v>
      </c>
      <c r="AC1841" s="418">
        <f t="shared" ca="1" si="315"/>
        <v>262.75716444520589</v>
      </c>
    </row>
    <row r="1842" spans="19:29">
      <c r="S1842" s="418">
        <f t="shared" si="316"/>
        <v>18.380000000000074</v>
      </c>
      <c r="T1842" s="418">
        <f t="shared" si="309"/>
        <v>0.5761426457930009</v>
      </c>
      <c r="U1842" s="418">
        <f t="shared" ca="1" si="310"/>
        <v>1</v>
      </c>
      <c r="V1842" s="418">
        <f t="shared" ca="1" si="317"/>
        <v>106.77768910220729</v>
      </c>
      <c r="W1842" s="418">
        <f t="shared" ca="1" si="318"/>
        <v>1</v>
      </c>
      <c r="X1842" s="418">
        <f t="shared" ca="1" si="319"/>
        <v>6.8744074797919508</v>
      </c>
      <c r="Y1842" s="418">
        <f t="shared" ca="1" si="311"/>
        <v>1</v>
      </c>
      <c r="Z1842" s="418">
        <f t="shared" ca="1" si="312"/>
        <v>0.87323358059196443</v>
      </c>
      <c r="AA1842" s="418">
        <f t="shared" ca="1" si="313"/>
        <v>32033.306730662189</v>
      </c>
      <c r="AB1842" s="418">
        <f t="shared" ca="1" si="314"/>
        <v>2062.3222439375854</v>
      </c>
      <c r="AC1842" s="418">
        <f t="shared" ca="1" si="315"/>
        <v>261.97007417758931</v>
      </c>
    </row>
    <row r="1843" spans="19:29">
      <c r="S1843" s="418">
        <f t="shared" si="316"/>
        <v>18.390000000000075</v>
      </c>
      <c r="T1843" s="418">
        <f t="shared" si="309"/>
        <v>0.57596982892308957</v>
      </c>
      <c r="U1843" s="418">
        <f t="shared" ca="1" si="310"/>
        <v>1</v>
      </c>
      <c r="V1843" s="418">
        <f t="shared" ca="1" si="317"/>
        <v>106.83651609396802</v>
      </c>
      <c r="W1843" s="418">
        <f t="shared" ca="1" si="318"/>
        <v>1</v>
      </c>
      <c r="X1843" s="418">
        <f t="shared" ca="1" si="319"/>
        <v>6.8538151612745875</v>
      </c>
      <c r="Y1843" s="418">
        <f t="shared" ca="1" si="311"/>
        <v>1</v>
      </c>
      <c r="Z1843" s="418">
        <f t="shared" ca="1" si="312"/>
        <v>0.87061780547469547</v>
      </c>
      <c r="AA1843" s="418">
        <f t="shared" ca="1" si="313"/>
        <v>32050.954828190406</v>
      </c>
      <c r="AB1843" s="418">
        <f t="shared" ca="1" si="314"/>
        <v>2056.1445483823763</v>
      </c>
      <c r="AC1843" s="418">
        <f t="shared" ca="1" si="315"/>
        <v>261.18534164240862</v>
      </c>
    </row>
    <row r="1844" spans="19:29">
      <c r="S1844" s="418">
        <f t="shared" si="316"/>
        <v>18.400000000000077</v>
      </c>
      <c r="T1844" s="418">
        <f t="shared" si="309"/>
        <v>0.57579706389046326</v>
      </c>
      <c r="U1844" s="418">
        <f t="shared" ca="1" si="310"/>
        <v>1</v>
      </c>
      <c r="V1844" s="418">
        <f t="shared" ca="1" si="317"/>
        <v>106.89511362564215</v>
      </c>
      <c r="W1844" s="418">
        <f t="shared" ca="1" si="318"/>
        <v>1</v>
      </c>
      <c r="X1844" s="418">
        <f t="shared" ca="1" si="319"/>
        <v>6.8332845271399387</v>
      </c>
      <c r="Y1844" s="418">
        <f t="shared" ca="1" si="311"/>
        <v>1</v>
      </c>
      <c r="Z1844" s="418">
        <f t="shared" ca="1" si="312"/>
        <v>0.86800986592355245</v>
      </c>
      <c r="AA1844" s="418">
        <f t="shared" ca="1" si="313"/>
        <v>32068.534087692646</v>
      </c>
      <c r="AB1844" s="418">
        <f t="shared" ca="1" si="314"/>
        <v>2049.9853581419816</v>
      </c>
      <c r="AC1844" s="418">
        <f t="shared" ca="1" si="315"/>
        <v>260.40295977706575</v>
      </c>
    </row>
    <row r="1845" spans="19:29">
      <c r="S1845" s="418">
        <f t="shared" si="316"/>
        <v>18.410000000000078</v>
      </c>
      <c r="T1845" s="418">
        <f t="shared" si="309"/>
        <v>0.57562435067957307</v>
      </c>
      <c r="U1845" s="418">
        <f t="shared" ca="1" si="310"/>
        <v>1</v>
      </c>
      <c r="V1845" s="418">
        <f t="shared" ca="1" si="317"/>
        <v>106.95348230556041</v>
      </c>
      <c r="W1845" s="418">
        <f t="shared" ca="1" si="318"/>
        <v>1</v>
      </c>
      <c r="X1845" s="418">
        <f t="shared" ca="1" si="319"/>
        <v>6.8128153926121593</v>
      </c>
      <c r="Y1845" s="418">
        <f t="shared" ca="1" si="311"/>
        <v>1</v>
      </c>
      <c r="Z1845" s="418">
        <f t="shared" ca="1" si="312"/>
        <v>0.86540973846706182</v>
      </c>
      <c r="AA1845" s="418">
        <f t="shared" ca="1" si="313"/>
        <v>32086.044691668125</v>
      </c>
      <c r="AB1845" s="418">
        <f t="shared" ca="1" si="314"/>
        <v>2043.8446177836479</v>
      </c>
      <c r="AC1845" s="418">
        <f t="shared" ca="1" si="315"/>
        <v>259.62292154011857</v>
      </c>
    </row>
    <row r="1846" spans="19:29">
      <c r="S1846" s="418">
        <f t="shared" si="316"/>
        <v>18.42000000000008</v>
      </c>
      <c r="T1846" s="418">
        <f t="shared" si="309"/>
        <v>0.57545168927487478</v>
      </c>
      <c r="U1846" s="418">
        <f t="shared" ca="1" si="310"/>
        <v>1</v>
      </c>
      <c r="V1846" s="418">
        <f t="shared" ca="1" si="317"/>
        <v>107.01162274303464</v>
      </c>
      <c r="W1846" s="418">
        <f t="shared" ca="1" si="318"/>
        <v>1</v>
      </c>
      <c r="X1846" s="418">
        <f t="shared" ca="1" si="319"/>
        <v>6.7924075734688998</v>
      </c>
      <c r="Y1846" s="418">
        <f t="shared" ca="1" si="311"/>
        <v>1</v>
      </c>
      <c r="Z1846" s="418">
        <f t="shared" ca="1" si="312"/>
        <v>0.86281739970405891</v>
      </c>
      <c r="AA1846" s="418">
        <f t="shared" ca="1" si="313"/>
        <v>32103.486822910392</v>
      </c>
      <c r="AB1846" s="418">
        <f t="shared" ca="1" si="314"/>
        <v>2037.7222720406698</v>
      </c>
      <c r="AC1846" s="418">
        <f t="shared" ca="1" si="315"/>
        <v>258.84521991121767</v>
      </c>
    </row>
    <row r="1847" spans="19:29">
      <c r="S1847" s="418">
        <f t="shared" si="316"/>
        <v>18.430000000000081</v>
      </c>
      <c r="T1847" s="418">
        <f t="shared" si="309"/>
        <v>0.57527907966082903</v>
      </c>
      <c r="U1847" s="418">
        <f t="shared" ca="1" si="310"/>
        <v>1</v>
      </c>
      <c r="V1847" s="418">
        <f t="shared" ca="1" si="317"/>
        <v>107.06953554832907</v>
      </c>
      <c r="W1847" s="418">
        <f t="shared" ca="1" si="318"/>
        <v>1</v>
      </c>
      <c r="X1847" s="418">
        <f t="shared" ca="1" si="319"/>
        <v>6.7720608860396503</v>
      </c>
      <c r="Y1847" s="418">
        <f t="shared" ca="1" si="311"/>
        <v>1</v>
      </c>
      <c r="Z1847" s="418">
        <f t="shared" ca="1" si="312"/>
        <v>0.86023282630347742</v>
      </c>
      <c r="AA1847" s="418">
        <f t="shared" ca="1" si="313"/>
        <v>32120.860664498723</v>
      </c>
      <c r="AB1847" s="418">
        <f t="shared" ca="1" si="314"/>
        <v>2031.6182658118951</v>
      </c>
      <c r="AC1847" s="418">
        <f t="shared" ca="1" si="315"/>
        <v>258.06984789104325</v>
      </c>
    </row>
    <row r="1848" spans="19:29">
      <c r="S1848" s="418">
        <f t="shared" si="316"/>
        <v>18.440000000000083</v>
      </c>
      <c r="T1848" s="418">
        <f t="shared" si="309"/>
        <v>0.57510652182190081</v>
      </c>
      <c r="U1848" s="418">
        <f t="shared" ca="1" si="310"/>
        <v>1</v>
      </c>
      <c r="V1848" s="418">
        <f t="shared" ca="1" si="317"/>
        <v>107.12722133263176</v>
      </c>
      <c r="W1848" s="418">
        <f t="shared" ca="1" si="318"/>
        <v>1</v>
      </c>
      <c r="X1848" s="418">
        <f t="shared" ca="1" si="319"/>
        <v>6.7517751472040866</v>
      </c>
      <c r="Y1848" s="418">
        <f t="shared" ca="1" si="311"/>
        <v>1</v>
      </c>
      <c r="Z1848" s="418">
        <f t="shared" ca="1" si="312"/>
        <v>0.85765599500413925</v>
      </c>
      <c r="AA1848" s="418">
        <f t="shared" ca="1" si="313"/>
        <v>32138.16639978953</v>
      </c>
      <c r="AB1848" s="418">
        <f t="shared" ca="1" si="314"/>
        <v>2025.532544161226</v>
      </c>
      <c r="AC1848" s="418">
        <f t="shared" ca="1" si="315"/>
        <v>257.29679850124177</v>
      </c>
    </row>
    <row r="1849" spans="19:29">
      <c r="S1849" s="418">
        <f t="shared" si="316"/>
        <v>18.450000000000085</v>
      </c>
      <c r="T1849" s="418">
        <f t="shared" si="309"/>
        <v>0.57493401574255987</v>
      </c>
      <c r="U1849" s="418">
        <f t="shared" ca="1" si="310"/>
        <v>1</v>
      </c>
      <c r="V1849" s="418">
        <f t="shared" ca="1" si="317"/>
        <v>107.18468070802615</v>
      </c>
      <c r="W1849" s="418">
        <f t="shared" ca="1" si="318"/>
        <v>1</v>
      </c>
      <c r="X1849" s="418">
        <f t="shared" ca="1" si="319"/>
        <v>6.7315501743904225</v>
      </c>
      <c r="Y1849" s="418">
        <f t="shared" ca="1" si="311"/>
        <v>1</v>
      </c>
      <c r="Z1849" s="418">
        <f t="shared" ca="1" si="312"/>
        <v>0.85508688261454524</v>
      </c>
      <c r="AA1849" s="418">
        <f t="shared" ca="1" si="313"/>
        <v>32155.404212407844</v>
      </c>
      <c r="AB1849" s="418">
        <f t="shared" ca="1" si="314"/>
        <v>2019.4650523171267</v>
      </c>
      <c r="AC1849" s="418">
        <f t="shared" ca="1" si="315"/>
        <v>256.5260647843636</v>
      </c>
    </row>
    <row r="1850" spans="19:29">
      <c r="S1850" s="418">
        <f t="shared" si="316"/>
        <v>18.460000000000086</v>
      </c>
      <c r="T1850" s="418">
        <f t="shared" si="309"/>
        <v>0.57476156140728074</v>
      </c>
      <c r="U1850" s="418">
        <f t="shared" ca="1" si="310"/>
        <v>1</v>
      </c>
      <c r="V1850" s="418">
        <f t="shared" ca="1" si="317"/>
        <v>107.24191428746289</v>
      </c>
      <c r="W1850" s="418">
        <f t="shared" ca="1" si="318"/>
        <v>1</v>
      </c>
      <c r="X1850" s="418">
        <f t="shared" ca="1" si="319"/>
        <v>6.711385785573766</v>
      </c>
      <c r="Y1850" s="418">
        <f t="shared" ca="1" si="311"/>
        <v>1</v>
      </c>
      <c r="Z1850" s="418">
        <f t="shared" ca="1" si="312"/>
        <v>0.85252546601266666</v>
      </c>
      <c r="AA1850" s="418">
        <f t="shared" ca="1" si="313"/>
        <v>32172.574286238869</v>
      </c>
      <c r="AB1850" s="418">
        <f t="shared" ca="1" si="314"/>
        <v>2013.4157356721298</v>
      </c>
      <c r="AC1850" s="418">
        <f t="shared" ca="1" si="315"/>
        <v>255.7576398038</v>
      </c>
    </row>
    <row r="1851" spans="19:29">
      <c r="S1851" s="418">
        <f t="shared" si="316"/>
        <v>18.470000000000088</v>
      </c>
      <c r="T1851" s="418">
        <f t="shared" si="309"/>
        <v>0.57458915880054262</v>
      </c>
      <c r="U1851" s="418">
        <f t="shared" ca="1" si="310"/>
        <v>1</v>
      </c>
      <c r="V1851" s="418">
        <f t="shared" ca="1" si="317"/>
        <v>107.29892268473189</v>
      </c>
      <c r="W1851" s="418">
        <f t="shared" ca="1" si="318"/>
        <v>1</v>
      </c>
      <c r="X1851" s="418">
        <f t="shared" ca="1" si="319"/>
        <v>6.6912817992744813</v>
      </c>
      <c r="Y1851" s="418">
        <f t="shared" ca="1" si="311"/>
        <v>1</v>
      </c>
      <c r="Z1851" s="418">
        <f t="shared" ca="1" si="312"/>
        <v>0.84997172214573669</v>
      </c>
      <c r="AA1851" s="418">
        <f t="shared" ca="1" si="313"/>
        <v>32189.676805419567</v>
      </c>
      <c r="AB1851" s="418">
        <f t="shared" ca="1" si="314"/>
        <v>2007.3845397823443</v>
      </c>
      <c r="AC1851" s="418">
        <f t="shared" ca="1" si="315"/>
        <v>254.99151664372101</v>
      </c>
    </row>
    <row r="1852" spans="19:29">
      <c r="S1852" s="418">
        <f t="shared" si="316"/>
        <v>18.480000000000089</v>
      </c>
      <c r="T1852" s="418">
        <f t="shared" si="309"/>
        <v>0.57441680790682903</v>
      </c>
      <c r="U1852" s="418">
        <f t="shared" ca="1" si="310"/>
        <v>1</v>
      </c>
      <c r="V1852" s="418">
        <f t="shared" ca="1" si="317"/>
        <v>107.35570651443454</v>
      </c>
      <c r="W1852" s="418">
        <f t="shared" ca="1" si="318"/>
        <v>1</v>
      </c>
      <c r="X1852" s="418">
        <f t="shared" ca="1" si="319"/>
        <v>6.6712380345565565</v>
      </c>
      <c r="Y1852" s="418">
        <f t="shared" ca="1" si="311"/>
        <v>1</v>
      </c>
      <c r="Z1852" s="418">
        <f t="shared" ca="1" si="312"/>
        <v>0.84742562803004329</v>
      </c>
      <c r="AA1852" s="418">
        <f t="shared" ca="1" si="313"/>
        <v>32206.711954330363</v>
      </c>
      <c r="AB1852" s="418">
        <f t="shared" ca="1" si="314"/>
        <v>2001.371410366967</v>
      </c>
      <c r="AC1852" s="418">
        <f t="shared" ca="1" si="315"/>
        <v>254.22768840901298</v>
      </c>
    </row>
    <row r="1853" spans="19:29">
      <c r="S1853" s="418">
        <f t="shared" si="316"/>
        <v>18.490000000000091</v>
      </c>
      <c r="T1853" s="418">
        <f t="shared" si="309"/>
        <v>0.5742445087106286</v>
      </c>
      <c r="U1853" s="418">
        <f t="shared" ca="1" si="310"/>
        <v>1</v>
      </c>
      <c r="V1853" s="418">
        <f t="shared" ca="1" si="317"/>
        <v>107.41226639195615</v>
      </c>
      <c r="W1853" s="418">
        <f t="shared" ca="1" si="318"/>
        <v>1</v>
      </c>
      <c r="X1853" s="418">
        <f t="shared" ca="1" si="319"/>
        <v>6.6512543110259736</v>
      </c>
      <c r="Y1853" s="418">
        <f t="shared" ca="1" si="311"/>
        <v>1</v>
      </c>
      <c r="Z1853" s="418">
        <f t="shared" ca="1" si="312"/>
        <v>0.84488716075072234</v>
      </c>
      <c r="AA1853" s="418">
        <f t="shared" ca="1" si="313"/>
        <v>32223.679917586847</v>
      </c>
      <c r="AB1853" s="418">
        <f t="shared" ca="1" si="314"/>
        <v>1995.3762933077921</v>
      </c>
      <c r="AC1853" s="418">
        <f t="shared" ca="1" si="315"/>
        <v>253.4661482252167</v>
      </c>
    </row>
    <row r="1854" spans="19:29">
      <c r="S1854" s="418">
        <f t="shared" si="316"/>
        <v>18.500000000000092</v>
      </c>
      <c r="T1854" s="418">
        <f t="shared" si="309"/>
        <v>0.57407226119643451</v>
      </c>
      <c r="U1854" s="418">
        <f t="shared" ca="1" si="310"/>
        <v>1</v>
      </c>
      <c r="V1854" s="418">
        <f t="shared" ca="1" si="317"/>
        <v>107.46860293343858</v>
      </c>
      <c r="W1854" s="418">
        <f t="shared" ca="1" si="318"/>
        <v>1</v>
      </c>
      <c r="X1854" s="418">
        <f t="shared" ca="1" si="319"/>
        <v>6.6313304488290861</v>
      </c>
      <c r="Y1854" s="418">
        <f t="shared" ca="1" si="311"/>
        <v>1</v>
      </c>
      <c r="Z1854" s="418">
        <f t="shared" ca="1" si="312"/>
        <v>0.84235629746155116</v>
      </c>
      <c r="AA1854" s="418">
        <f t="shared" ca="1" si="313"/>
        <v>32240.580880031572</v>
      </c>
      <c r="AB1854" s="418">
        <f t="shared" ca="1" si="314"/>
        <v>1989.3991346487257</v>
      </c>
      <c r="AC1854" s="418">
        <f t="shared" ca="1" si="315"/>
        <v>252.70688923846535</v>
      </c>
    </row>
    <row r="1855" spans="19:29">
      <c r="S1855" s="418">
        <f t="shared" si="316"/>
        <v>18.510000000000094</v>
      </c>
      <c r="T1855" s="418">
        <f t="shared" si="309"/>
        <v>0.57390006534874416</v>
      </c>
      <c r="U1855" s="418">
        <f t="shared" ca="1" si="310"/>
        <v>1</v>
      </c>
      <c r="V1855" s="418">
        <f t="shared" ca="1" si="317"/>
        <v>107.52471675575306</v>
      </c>
      <c r="W1855" s="418">
        <f t="shared" ca="1" si="318"/>
        <v>1</v>
      </c>
      <c r="X1855" s="418">
        <f t="shared" ca="1" si="319"/>
        <v>6.6114662686509993</v>
      </c>
      <c r="Y1855" s="418">
        <f t="shared" ca="1" si="311"/>
        <v>1</v>
      </c>
      <c r="Z1855" s="418">
        <f t="shared" ca="1" si="312"/>
        <v>0.83983301538474298</v>
      </c>
      <c r="AA1855" s="418">
        <f t="shared" ca="1" si="313"/>
        <v>32257.415026725917</v>
      </c>
      <c r="AB1855" s="418">
        <f t="shared" ca="1" si="314"/>
        <v>1983.4398805952999</v>
      </c>
      <c r="AC1855" s="418">
        <f t="shared" ca="1" si="315"/>
        <v>251.94990461542289</v>
      </c>
    </row>
    <row r="1856" spans="19:29">
      <c r="S1856" s="418">
        <f t="shared" si="316"/>
        <v>18.520000000000095</v>
      </c>
      <c r="T1856" s="418">
        <f t="shared" si="309"/>
        <v>0.57372792115206006</v>
      </c>
      <c r="U1856" s="418">
        <f t="shared" ca="1" si="310"/>
        <v>1</v>
      </c>
      <c r="V1856" s="418">
        <f t="shared" ca="1" si="317"/>
        <v>107.58060847647329</v>
      </c>
      <c r="W1856" s="418">
        <f t="shared" ca="1" si="318"/>
        <v>1</v>
      </c>
      <c r="X1856" s="418">
        <f t="shared" ca="1" si="319"/>
        <v>6.5916615917139572</v>
      </c>
      <c r="Y1856" s="418">
        <f t="shared" ca="1" si="311"/>
        <v>1</v>
      </c>
      <c r="Z1856" s="418">
        <f t="shared" ca="1" si="312"/>
        <v>0.83731729181074221</v>
      </c>
      <c r="AA1856" s="418">
        <f t="shared" ca="1" si="313"/>
        <v>32274.182542941988</v>
      </c>
      <c r="AB1856" s="418">
        <f t="shared" ca="1" si="314"/>
        <v>1977.4984775141872</v>
      </c>
      <c r="AC1856" s="418">
        <f t="shared" ca="1" si="315"/>
        <v>251.19518754322266</v>
      </c>
    </row>
    <row r="1857" spans="19:29">
      <c r="S1857" s="418">
        <f t="shared" si="316"/>
        <v>18.530000000000097</v>
      </c>
      <c r="T1857" s="418">
        <f t="shared" si="309"/>
        <v>0.57355582859088927</v>
      </c>
      <c r="U1857" s="418">
        <f t="shared" ca="1" si="310"/>
        <v>1</v>
      </c>
      <c r="V1857" s="418">
        <f t="shared" ca="1" si="317"/>
        <v>107.63627871384864</v>
      </c>
      <c r="W1857" s="418">
        <f t="shared" ca="1" si="318"/>
        <v>1</v>
      </c>
      <c r="X1857" s="418">
        <f t="shared" ca="1" si="319"/>
        <v>6.5719162397757342</v>
      </c>
      <c r="Y1857" s="418">
        <f t="shared" ca="1" si="311"/>
        <v>1</v>
      </c>
      <c r="Z1857" s="418">
        <f t="shared" ca="1" si="312"/>
        <v>0.83480910409801956</v>
      </c>
      <c r="AA1857" s="418">
        <f t="shared" ca="1" si="313"/>
        <v>32290.883614154591</v>
      </c>
      <c r="AB1857" s="418">
        <f t="shared" ca="1" si="314"/>
        <v>1971.5748719327203</v>
      </c>
      <c r="AC1857" s="418">
        <f t="shared" ca="1" si="315"/>
        <v>250.44273122940587</v>
      </c>
    </row>
    <row r="1858" spans="19:29">
      <c r="S1858" s="418">
        <f t="shared" si="316"/>
        <v>18.540000000000099</v>
      </c>
      <c r="T1858" s="418">
        <f t="shared" si="309"/>
        <v>0.57338378764974351</v>
      </c>
      <c r="U1858" s="418">
        <f t="shared" ca="1" si="310"/>
        <v>1</v>
      </c>
      <c r="V1858" s="418">
        <f t="shared" ca="1" si="317"/>
        <v>107.69172808677766</v>
      </c>
      <c r="W1858" s="418">
        <f t="shared" ca="1" si="318"/>
        <v>1</v>
      </c>
      <c r="X1858" s="418">
        <f t="shared" ca="1" si="319"/>
        <v>6.55223003512803</v>
      </c>
      <c r="Y1858" s="418">
        <f t="shared" ca="1" si="311"/>
        <v>1</v>
      </c>
      <c r="Z1858" s="418">
        <f t="shared" ca="1" si="312"/>
        <v>0.83230842967286878</v>
      </c>
      <c r="AA1858" s="418">
        <f t="shared" ca="1" si="313"/>
        <v>32307.518426033297</v>
      </c>
      <c r="AB1858" s="418">
        <f t="shared" ca="1" si="314"/>
        <v>1965.6690105384091</v>
      </c>
      <c r="AC1858" s="418">
        <f t="shared" ca="1" si="315"/>
        <v>249.69252890186064</v>
      </c>
    </row>
    <row r="1859" spans="19:29">
      <c r="S1859" s="418">
        <f t="shared" si="316"/>
        <v>18.5500000000001</v>
      </c>
      <c r="T1859" s="418">
        <f t="shared" si="309"/>
        <v>0.57321179831313895</v>
      </c>
      <c r="U1859" s="418">
        <f t="shared" ca="1" si="310"/>
        <v>1</v>
      </c>
      <c r="V1859" s="418">
        <f t="shared" ca="1" si="317"/>
        <v>107.74695721478169</v>
      </c>
      <c r="W1859" s="418">
        <f t="shared" ca="1" si="318"/>
        <v>1</v>
      </c>
      <c r="X1859" s="418">
        <f t="shared" ca="1" si="319"/>
        <v>6.5326028005948693</v>
      </c>
      <c r="Y1859" s="418">
        <f t="shared" ca="1" si="311"/>
        <v>1</v>
      </c>
      <c r="Z1859" s="418">
        <f t="shared" ca="1" si="312"/>
        <v>0.82981524602920309</v>
      </c>
      <c r="AA1859" s="418">
        <f t="shared" ca="1" si="313"/>
        <v>32324.087164434506</v>
      </c>
      <c r="AB1859" s="418">
        <f t="shared" ca="1" si="314"/>
        <v>1959.7808401784607</v>
      </c>
      <c r="AC1859" s="418">
        <f t="shared" ca="1" si="315"/>
        <v>248.94457380876094</v>
      </c>
    </row>
    <row r="1860" spans="19:29">
      <c r="S1860" s="418">
        <f t="shared" si="316"/>
        <v>18.560000000000102</v>
      </c>
      <c r="T1860" s="418">
        <f t="shared" si="309"/>
        <v>0.57303986056559664</v>
      </c>
      <c r="U1860" s="418">
        <f t="shared" ca="1" si="310"/>
        <v>1</v>
      </c>
      <c r="V1860" s="418">
        <f t="shared" ca="1" si="317"/>
        <v>107.80196671797876</v>
      </c>
      <c r="W1860" s="418">
        <f t="shared" ca="1" si="318"/>
        <v>1</v>
      </c>
      <c r="X1860" s="418">
        <f t="shared" ca="1" si="319"/>
        <v>6.5130343595310096</v>
      </c>
      <c r="Y1860" s="418">
        <f t="shared" ca="1" si="311"/>
        <v>1</v>
      </c>
      <c r="Z1860" s="418">
        <f t="shared" ca="1" si="312"/>
        <v>0.82732953072835302</v>
      </c>
      <c r="AA1860" s="418">
        <f t="shared" ca="1" si="313"/>
        <v>32340.590015393627</v>
      </c>
      <c r="AB1860" s="418">
        <f t="shared" ca="1" si="314"/>
        <v>1953.910307859303</v>
      </c>
      <c r="AC1860" s="418">
        <f t="shared" ca="1" si="315"/>
        <v>248.1988592185059</v>
      </c>
    </row>
    <row r="1861" spans="19:29">
      <c r="S1861" s="418">
        <f t="shared" si="316"/>
        <v>18.570000000000103</v>
      </c>
      <c r="T1861" s="418">
        <f t="shared" ref="T1861:T1924" si="320">EXP(-S1861*$C$13)</f>
        <v>0.57286797439164217</v>
      </c>
      <c r="U1861" s="418">
        <f t="shared" ref="U1861:U1924" ca="1" si="321">EXP($C$11*_xlfn.NORM.INV(RAND(),0,1))</f>
        <v>1</v>
      </c>
      <c r="V1861" s="418">
        <f t="shared" ca="1" si="317"/>
        <v>107.85675721705765</v>
      </c>
      <c r="W1861" s="418">
        <f t="shared" ca="1" si="318"/>
        <v>1</v>
      </c>
      <c r="X1861" s="418">
        <f t="shared" ca="1" si="319"/>
        <v>6.4935245358203479</v>
      </c>
      <c r="Y1861" s="418">
        <f t="shared" ref="Y1861:Y1924" ca="1" si="322">IF(OR(X1861&gt;$C$8,Y1860=1),1,0)</f>
        <v>1</v>
      </c>
      <c r="Z1861" s="418">
        <f t="shared" ref="Z1861:Z1924" ca="1" si="323">IF(Y1861=0,V1861,0)+IF(AND(Y1861=1,Y1860=0),V1861*$C$9,0)+IF(AND(Y1861=1,Y1860=1),Z1860*EXP($C$10*0.01),0)</f>
        <v>0.82485126139886389</v>
      </c>
      <c r="AA1861" s="418">
        <f t="shared" ref="AA1861:AA1924" ca="1" si="324">V1861*$C$12</f>
        <v>32357.027165117295</v>
      </c>
      <c r="AB1861" s="418">
        <f t="shared" ref="AB1861:AB1924" ca="1" si="325">X1861*$C$12</f>
        <v>1948.0573607461045</v>
      </c>
      <c r="AC1861" s="418">
        <f t="shared" ref="AC1861:AC1924" ca="1" si="326">Z1861*$C$12</f>
        <v>247.45537841965916</v>
      </c>
    </row>
    <row r="1862" spans="19:29">
      <c r="S1862" s="418">
        <f t="shared" ref="S1862:S1925" si="327">S1861+0.01</f>
        <v>18.580000000000105</v>
      </c>
      <c r="T1862" s="418">
        <f t="shared" si="320"/>
        <v>0.5726961397758058</v>
      </c>
      <c r="U1862" s="418">
        <f t="shared" ca="1" si="321"/>
        <v>1</v>
      </c>
      <c r="V1862" s="418">
        <f t="shared" ref="V1862:V1925" ca="1" si="328">V1861*U1861+$C$6*V1861*(1-V1861/IF($C$4&gt;0,$C$4,10000000))*0.01</f>
        <v>107.91132933325213</v>
      </c>
      <c r="W1862" s="418">
        <f t="shared" ref="W1862:W1925" ca="1" si="329">IF(OR(V1862&gt;$C$7,W1861=1),1,0)</f>
        <v>1</v>
      </c>
      <c r="X1862" s="418">
        <f t="shared" ref="X1862:X1925" ca="1" si="330">IF(W1862=0,V1862,0)+IF(AND(W1862=1,W1861=0),V1862*$C$9,0)+IF(AND(W1862=1,W1861=1),X1861*EXP($C$10*0.01*U1862),0)</f>
        <v>6.4740731538743406</v>
      </c>
      <c r="Y1862" s="418">
        <f t="shared" ca="1" si="322"/>
        <v>1</v>
      </c>
      <c r="Z1862" s="418">
        <f t="shared" ca="1" si="323"/>
        <v>0.82238041573629517</v>
      </c>
      <c r="AA1862" s="418">
        <f t="shared" ca="1" si="324"/>
        <v>32373.398799975639</v>
      </c>
      <c r="AB1862" s="418">
        <f t="shared" ca="1" si="325"/>
        <v>1942.2219461623022</v>
      </c>
      <c r="AC1862" s="418">
        <f t="shared" ca="1" si="326"/>
        <v>246.71412472088855</v>
      </c>
    </row>
    <row r="1863" spans="19:29">
      <c r="S1863" s="418">
        <f t="shared" si="327"/>
        <v>18.590000000000106</v>
      </c>
      <c r="T1863" s="418">
        <f t="shared" si="320"/>
        <v>0.57252435670262236</v>
      </c>
      <c r="U1863" s="418">
        <f t="shared" ca="1" si="321"/>
        <v>1</v>
      </c>
      <c r="V1863" s="418">
        <f t="shared" ca="1" si="328"/>
        <v>107.96568368831549</v>
      </c>
      <c r="W1863" s="418">
        <f t="shared" ca="1" si="329"/>
        <v>1</v>
      </c>
      <c r="X1863" s="418">
        <f t="shared" ca="1" si="330"/>
        <v>6.4546800386304177</v>
      </c>
      <c r="Y1863" s="418">
        <f t="shared" ca="1" si="322"/>
        <v>1</v>
      </c>
      <c r="Z1863" s="418">
        <f t="shared" ca="1" si="323"/>
        <v>0.81991697150301912</v>
      </c>
      <c r="AA1863" s="418">
        <f t="shared" ca="1" si="324"/>
        <v>32389.70510649465</v>
      </c>
      <c r="AB1863" s="418">
        <f t="shared" ca="1" si="325"/>
        <v>1936.4040115891253</v>
      </c>
      <c r="AC1863" s="418">
        <f t="shared" ca="1" si="326"/>
        <v>245.97509145090572</v>
      </c>
    </row>
    <row r="1864" spans="19:29">
      <c r="S1864" s="418">
        <f t="shared" si="327"/>
        <v>18.600000000000108</v>
      </c>
      <c r="T1864" s="418">
        <f t="shared" si="320"/>
        <v>0.57235262515663143</v>
      </c>
      <c r="U1864" s="418">
        <f t="shared" ca="1" si="321"/>
        <v>1</v>
      </c>
      <c r="V1864" s="418">
        <f t="shared" ca="1" si="328"/>
        <v>108.01982090449518</v>
      </c>
      <c r="W1864" s="418">
        <f t="shared" ca="1" si="329"/>
        <v>1</v>
      </c>
      <c r="X1864" s="418">
        <f t="shared" ca="1" si="330"/>
        <v>6.4353450155504115</v>
      </c>
      <c r="Y1864" s="418">
        <f t="shared" ca="1" si="322"/>
        <v>1</v>
      </c>
      <c r="Z1864" s="418">
        <f t="shared" ca="1" si="323"/>
        <v>0.81746090652802106</v>
      </c>
      <c r="AA1864" s="418">
        <f t="shared" ca="1" si="324"/>
        <v>32405.946271348552</v>
      </c>
      <c r="AB1864" s="418">
        <f t="shared" ca="1" si="325"/>
        <v>1930.6035046651234</v>
      </c>
      <c r="AC1864" s="418">
        <f t="shared" ca="1" si="326"/>
        <v>245.23827195840633</v>
      </c>
    </row>
    <row r="1865" spans="19:29">
      <c r="S1865" s="418">
        <f t="shared" si="327"/>
        <v>18.61000000000011</v>
      </c>
      <c r="T1865" s="418">
        <f t="shared" si="320"/>
        <v>0.57218094512237716</v>
      </c>
      <c r="U1865" s="418">
        <f t="shared" ca="1" si="321"/>
        <v>1</v>
      </c>
      <c r="V1865" s="418">
        <f t="shared" ca="1" si="328"/>
        <v>108.07374160450769</v>
      </c>
      <c r="W1865" s="418">
        <f t="shared" ca="1" si="329"/>
        <v>1</v>
      </c>
      <c r="X1865" s="418">
        <f t="shared" ca="1" si="330"/>
        <v>6.4160679106189837</v>
      </c>
      <c r="Y1865" s="418">
        <f t="shared" ca="1" si="322"/>
        <v>1</v>
      </c>
      <c r="Z1865" s="418">
        <f t="shared" ca="1" si="323"/>
        <v>0.81501219870669961</v>
      </c>
      <c r="AA1865" s="418">
        <f t="shared" ca="1" si="324"/>
        <v>32422.122481352308</v>
      </c>
      <c r="AB1865" s="418">
        <f t="shared" ca="1" si="325"/>
        <v>1924.8203731856952</v>
      </c>
      <c r="AC1865" s="418">
        <f t="shared" ca="1" si="326"/>
        <v>244.50365961200987</v>
      </c>
    </row>
    <row r="1866" spans="19:29">
      <c r="S1866" s="418">
        <f t="shared" si="327"/>
        <v>18.620000000000111</v>
      </c>
      <c r="T1866" s="418">
        <f t="shared" si="320"/>
        <v>0.57200931658440834</v>
      </c>
      <c r="U1866" s="418">
        <f t="shared" ca="1" si="321"/>
        <v>1</v>
      </c>
      <c r="V1866" s="418">
        <f t="shared" ca="1" si="328"/>
        <v>108.12744641151365</v>
      </c>
      <c r="W1866" s="418">
        <f t="shared" ca="1" si="329"/>
        <v>1</v>
      </c>
      <c r="X1866" s="418">
        <f t="shared" ca="1" si="330"/>
        <v>6.3968485503420602</v>
      </c>
      <c r="Y1866" s="418">
        <f t="shared" ca="1" si="322"/>
        <v>1</v>
      </c>
      <c r="Z1866" s="418">
        <f t="shared" ca="1" si="323"/>
        <v>0.81257082600066788</v>
      </c>
      <c r="AA1866" s="418">
        <f t="shared" ca="1" si="324"/>
        <v>32438.233923454092</v>
      </c>
      <c r="AB1866" s="418">
        <f t="shared" ca="1" si="325"/>
        <v>1919.054565102618</v>
      </c>
      <c r="AC1866" s="418">
        <f t="shared" ca="1" si="326"/>
        <v>243.77124780020037</v>
      </c>
    </row>
    <row r="1867" spans="19:29">
      <c r="S1867" s="418">
        <f t="shared" si="327"/>
        <v>18.630000000000113</v>
      </c>
      <c r="T1867" s="418">
        <f t="shared" si="320"/>
        <v>0.57183773952727834</v>
      </c>
      <c r="U1867" s="418">
        <f t="shared" ca="1" si="321"/>
        <v>1</v>
      </c>
      <c r="V1867" s="418">
        <f t="shared" ca="1" si="328"/>
        <v>108.1809359490931</v>
      </c>
      <c r="W1867" s="418">
        <f t="shared" ca="1" si="329"/>
        <v>1</v>
      </c>
      <c r="X1867" s="418">
        <f t="shared" ca="1" si="330"/>
        <v>6.3776867617452684</v>
      </c>
      <c r="Y1867" s="418">
        <f t="shared" ca="1" si="322"/>
        <v>1</v>
      </c>
      <c r="Z1867" s="418">
        <f t="shared" ca="1" si="323"/>
        <v>0.81013676643755494</v>
      </c>
      <c r="AA1867" s="418">
        <f t="shared" ca="1" si="324"/>
        <v>32454.280784727929</v>
      </c>
      <c r="AB1867" s="418">
        <f t="shared" ca="1" si="325"/>
        <v>1913.3060285235806</v>
      </c>
      <c r="AC1867" s="418">
        <f t="shared" ca="1" si="326"/>
        <v>243.04102993126648</v>
      </c>
    </row>
    <row r="1868" spans="19:29">
      <c r="S1868" s="418">
        <f t="shared" si="327"/>
        <v>18.640000000000114</v>
      </c>
      <c r="T1868" s="418">
        <f t="shared" si="320"/>
        <v>0.5716662139355454</v>
      </c>
      <c r="U1868" s="418">
        <f t="shared" ca="1" si="321"/>
        <v>1</v>
      </c>
      <c r="V1868" s="418">
        <f t="shared" ca="1" si="328"/>
        <v>108.23421084122099</v>
      </c>
      <c r="W1868" s="418">
        <f t="shared" ca="1" si="329"/>
        <v>1</v>
      </c>
      <c r="X1868" s="418">
        <f t="shared" ca="1" si="330"/>
        <v>6.358582372372382</v>
      </c>
      <c r="Y1868" s="418">
        <f t="shared" ca="1" si="322"/>
        <v>1</v>
      </c>
      <c r="Z1868" s="418">
        <f t="shared" ca="1" si="323"/>
        <v>0.80770999811080835</v>
      </c>
      <c r="AA1868" s="418">
        <f t="shared" ca="1" si="324"/>
        <v>32470.263252366294</v>
      </c>
      <c r="AB1868" s="418">
        <f t="shared" ca="1" si="325"/>
        <v>1907.5747117117146</v>
      </c>
      <c r="AC1868" s="418">
        <f t="shared" ca="1" si="326"/>
        <v>242.31299943324251</v>
      </c>
    </row>
    <row r="1869" spans="19:29">
      <c r="S1869" s="418">
        <f t="shared" si="327"/>
        <v>18.650000000000116</v>
      </c>
      <c r="T1869" s="418">
        <f t="shared" si="320"/>
        <v>0.57149473979377197</v>
      </c>
      <c r="U1869" s="418">
        <f t="shared" ca="1" si="321"/>
        <v>1</v>
      </c>
      <c r="V1869" s="418">
        <f t="shared" ca="1" si="328"/>
        <v>108.28727171224284</v>
      </c>
      <c r="W1869" s="418">
        <f t="shared" ca="1" si="329"/>
        <v>1</v>
      </c>
      <c r="X1869" s="418">
        <f t="shared" ca="1" si="330"/>
        <v>6.339535210283767</v>
      </c>
      <c r="Y1869" s="418">
        <f t="shared" ca="1" si="322"/>
        <v>1</v>
      </c>
      <c r="Z1869" s="418">
        <f t="shared" ca="1" si="323"/>
        <v>0.8052904991794968</v>
      </c>
      <c r="AA1869" s="418">
        <f t="shared" ca="1" si="324"/>
        <v>32486.181513672851</v>
      </c>
      <c r="AB1869" s="418">
        <f t="shared" ca="1" si="325"/>
        <v>1901.86056308513</v>
      </c>
      <c r="AC1869" s="418">
        <f t="shared" ca="1" si="326"/>
        <v>241.58714975384905</v>
      </c>
    </row>
    <row r="1870" spans="19:29">
      <c r="S1870" s="418">
        <f t="shared" si="327"/>
        <v>18.660000000000117</v>
      </c>
      <c r="T1870" s="418">
        <f t="shared" si="320"/>
        <v>0.57132331708652562</v>
      </c>
      <c r="U1870" s="418">
        <f t="shared" ca="1" si="321"/>
        <v>1</v>
      </c>
      <c r="V1870" s="418">
        <f t="shared" ca="1" si="328"/>
        <v>108.34011918685067</v>
      </c>
      <c r="W1870" s="418">
        <f t="shared" ca="1" si="329"/>
        <v>1</v>
      </c>
      <c r="X1870" s="418">
        <f t="shared" ca="1" si="330"/>
        <v>6.3205451040548368</v>
      </c>
      <c r="Y1870" s="418">
        <f t="shared" ca="1" si="322"/>
        <v>1</v>
      </c>
      <c r="Z1870" s="418">
        <f t="shared" ca="1" si="323"/>
        <v>0.80287824786811357</v>
      </c>
      <c r="AA1870" s="418">
        <f t="shared" ca="1" si="324"/>
        <v>32502.0357560552</v>
      </c>
      <c r="AB1870" s="418">
        <f t="shared" ca="1" si="325"/>
        <v>1896.163531216451</v>
      </c>
      <c r="AC1870" s="418">
        <f t="shared" ca="1" si="326"/>
        <v>240.86347436043408</v>
      </c>
    </row>
    <row r="1871" spans="19:29">
      <c r="S1871" s="418">
        <f t="shared" si="327"/>
        <v>18.670000000000119</v>
      </c>
      <c r="T1871" s="418">
        <f t="shared" si="320"/>
        <v>0.57115194579837802</v>
      </c>
      <c r="U1871" s="418">
        <f t="shared" ca="1" si="321"/>
        <v>1</v>
      </c>
      <c r="V1871" s="418">
        <f t="shared" ca="1" si="328"/>
        <v>108.39275389005905</v>
      </c>
      <c r="W1871" s="418">
        <f t="shared" ca="1" si="329"/>
        <v>1</v>
      </c>
      <c r="X1871" s="418">
        <f t="shared" ca="1" si="330"/>
        <v>6.3016118827745071</v>
      </c>
      <c r="Y1871" s="418">
        <f t="shared" ca="1" si="322"/>
        <v>1</v>
      </c>
      <c r="Z1871" s="418">
        <f t="shared" ca="1" si="323"/>
        <v>0.80047322246638064</v>
      </c>
      <c r="AA1871" s="418">
        <f t="shared" ca="1" si="324"/>
        <v>32517.826167017716</v>
      </c>
      <c r="AB1871" s="418">
        <f t="shared" ca="1" si="325"/>
        <v>1890.4835648323522</v>
      </c>
      <c r="AC1871" s="418">
        <f t="shared" ca="1" si="326"/>
        <v>240.14196673991418</v>
      </c>
    </row>
    <row r="1872" spans="19:29">
      <c r="S1872" s="418">
        <f t="shared" si="327"/>
        <v>18.680000000000121</v>
      </c>
      <c r="T1872" s="418">
        <f t="shared" si="320"/>
        <v>0.57098062591390619</v>
      </c>
      <c r="U1872" s="418">
        <f t="shared" ca="1" si="321"/>
        <v>1</v>
      </c>
      <c r="V1872" s="418">
        <f t="shared" ca="1" si="328"/>
        <v>108.4451764471814</v>
      </c>
      <c r="W1872" s="418">
        <f t="shared" ca="1" si="329"/>
        <v>1</v>
      </c>
      <c r="X1872" s="418">
        <f t="shared" ca="1" si="330"/>
        <v>6.2827353760436582</v>
      </c>
      <c r="Y1872" s="418">
        <f t="shared" ca="1" si="322"/>
        <v>1</v>
      </c>
      <c r="Z1872" s="418">
        <f t="shared" ca="1" si="323"/>
        <v>0.79807540132905308</v>
      </c>
      <c r="AA1872" s="418">
        <f t="shared" ca="1" si="324"/>
        <v>32533.552934154417</v>
      </c>
      <c r="AB1872" s="418">
        <f t="shared" ca="1" si="325"/>
        <v>1884.8206128130973</v>
      </c>
      <c r="AC1872" s="418">
        <f t="shared" ca="1" si="326"/>
        <v>239.42262039871594</v>
      </c>
    </row>
    <row r="1873" spans="19:29">
      <c r="S1873" s="418">
        <f t="shared" si="327"/>
        <v>18.690000000000122</v>
      </c>
      <c r="T1873" s="418">
        <f t="shared" si="320"/>
        <v>0.5708093574176909</v>
      </c>
      <c r="U1873" s="418">
        <f t="shared" ca="1" si="321"/>
        <v>1</v>
      </c>
      <c r="V1873" s="418">
        <f t="shared" ca="1" si="328"/>
        <v>108.49738748380646</v>
      </c>
      <c r="W1873" s="418">
        <f t="shared" ca="1" si="329"/>
        <v>1</v>
      </c>
      <c r="X1873" s="418">
        <f t="shared" ca="1" si="330"/>
        <v>6.263915413973602</v>
      </c>
      <c r="Y1873" s="418">
        <f t="shared" ca="1" si="322"/>
        <v>1</v>
      </c>
      <c r="Z1873" s="418">
        <f t="shared" ca="1" si="323"/>
        <v>0.79568476287572454</v>
      </c>
      <c r="AA1873" s="418">
        <f t="shared" ca="1" si="324"/>
        <v>32549.216245141939</v>
      </c>
      <c r="AB1873" s="418">
        <f t="shared" ca="1" si="325"/>
        <v>1879.1746241920805</v>
      </c>
      <c r="AC1873" s="418">
        <f t="shared" ca="1" si="326"/>
        <v>238.70542886271735</v>
      </c>
    </row>
    <row r="1874" spans="19:29">
      <c r="S1874" s="418">
        <f t="shared" si="327"/>
        <v>18.700000000000124</v>
      </c>
      <c r="T1874" s="418">
        <f t="shared" si="320"/>
        <v>0.57063814029431814</v>
      </c>
      <c r="U1874" s="418">
        <f t="shared" ca="1" si="321"/>
        <v>1</v>
      </c>
      <c r="V1874" s="418">
        <f t="shared" ca="1" si="328"/>
        <v>108.54938762577503</v>
      </c>
      <c r="W1874" s="418">
        <f t="shared" ca="1" si="329"/>
        <v>1</v>
      </c>
      <c r="X1874" s="418">
        <f t="shared" ca="1" si="330"/>
        <v>6.2451518271845528</v>
      </c>
      <c r="Y1874" s="418">
        <f t="shared" ca="1" si="322"/>
        <v>1</v>
      </c>
      <c r="Z1874" s="418">
        <f t="shared" ca="1" si="323"/>
        <v>0.79330128559063273</v>
      </c>
      <c r="AA1874" s="418">
        <f t="shared" ca="1" si="324"/>
        <v>32564.816287732508</v>
      </c>
      <c r="AB1874" s="418">
        <f t="shared" ca="1" si="325"/>
        <v>1873.5455481553659</v>
      </c>
      <c r="AC1874" s="418">
        <f t="shared" ca="1" si="326"/>
        <v>237.99038567718981</v>
      </c>
    </row>
    <row r="1875" spans="19:29">
      <c r="S1875" s="418">
        <f t="shared" si="327"/>
        <v>18.710000000000125</v>
      </c>
      <c r="T1875" s="418">
        <f t="shared" si="320"/>
        <v>0.57046697452837847</v>
      </c>
      <c r="U1875" s="418">
        <f t="shared" ca="1" si="321"/>
        <v>1</v>
      </c>
      <c r="V1875" s="418">
        <f t="shared" ca="1" si="328"/>
        <v>108.60117749915679</v>
      </c>
      <c r="W1875" s="418">
        <f t="shared" ca="1" si="329"/>
        <v>1</v>
      </c>
      <c r="X1875" s="418">
        <f t="shared" ca="1" si="330"/>
        <v>6.2264444468041029</v>
      </c>
      <c r="Y1875" s="418">
        <f t="shared" ca="1" si="322"/>
        <v>1</v>
      </c>
      <c r="Z1875" s="418">
        <f t="shared" ca="1" si="323"/>
        <v>0.79092494802246605</v>
      </c>
      <c r="AA1875" s="418">
        <f t="shared" ca="1" si="324"/>
        <v>32580.353249747037</v>
      </c>
      <c r="AB1875" s="418">
        <f t="shared" ca="1" si="325"/>
        <v>1867.9333340412309</v>
      </c>
      <c r="AC1875" s="418">
        <f t="shared" ca="1" si="326"/>
        <v>237.2774844067398</v>
      </c>
    </row>
    <row r="1876" spans="19:29">
      <c r="S1876" s="418">
        <f t="shared" si="327"/>
        <v>18.720000000000127</v>
      </c>
      <c r="T1876" s="418">
        <f t="shared" si="320"/>
        <v>0.57029586010446687</v>
      </c>
      <c r="U1876" s="418">
        <f t="shared" ca="1" si="321"/>
        <v>1</v>
      </c>
      <c r="V1876" s="418">
        <f t="shared" ca="1" si="328"/>
        <v>108.65275773022744</v>
      </c>
      <c r="W1876" s="418">
        <f t="shared" ca="1" si="329"/>
        <v>1</v>
      </c>
      <c r="X1876" s="418">
        <f t="shared" ca="1" si="330"/>
        <v>6.2077931044657033</v>
      </c>
      <c r="Y1876" s="418">
        <f t="shared" ca="1" si="322"/>
        <v>1</v>
      </c>
      <c r="Z1876" s="418">
        <f t="shared" ca="1" si="323"/>
        <v>0.78855572878417024</v>
      </c>
      <c r="AA1876" s="418">
        <f t="shared" ca="1" si="324"/>
        <v>32595.82731906823</v>
      </c>
      <c r="AB1876" s="418">
        <f t="shared" ca="1" si="325"/>
        <v>1862.3379313397111</v>
      </c>
      <c r="AC1876" s="418">
        <f t="shared" ca="1" si="326"/>
        <v>236.56671863525108</v>
      </c>
    </row>
    <row r="1877" spans="19:29">
      <c r="S1877" s="418">
        <f t="shared" si="327"/>
        <v>18.730000000000128</v>
      </c>
      <c r="T1877" s="418">
        <f t="shared" si="320"/>
        <v>0.5701247970071831</v>
      </c>
      <c r="U1877" s="418">
        <f t="shared" ca="1" si="321"/>
        <v>1</v>
      </c>
      <c r="V1877" s="418">
        <f t="shared" ca="1" si="328"/>
        <v>108.70412894544593</v>
      </c>
      <c r="W1877" s="418">
        <f t="shared" ca="1" si="329"/>
        <v>1</v>
      </c>
      <c r="X1877" s="418">
        <f t="shared" ca="1" si="330"/>
        <v>6.1891976323071463</v>
      </c>
      <c r="Y1877" s="418">
        <f t="shared" ca="1" si="322"/>
        <v>1</v>
      </c>
      <c r="Z1877" s="418">
        <f t="shared" ca="1" si="323"/>
        <v>0.78619360655275627</v>
      </c>
      <c r="AA1877" s="418">
        <f t="shared" ca="1" si="324"/>
        <v>32611.238683633779</v>
      </c>
      <c r="AB1877" s="418">
        <f t="shared" ca="1" si="325"/>
        <v>1856.759289692144</v>
      </c>
      <c r="AC1877" s="418">
        <f t="shared" ca="1" si="326"/>
        <v>235.85808196582687</v>
      </c>
    </row>
    <row r="1878" spans="19:29">
      <c r="S1878" s="418">
        <f t="shared" si="327"/>
        <v>18.74000000000013</v>
      </c>
      <c r="T1878" s="418">
        <f t="shared" si="320"/>
        <v>0.56995378522113138</v>
      </c>
      <c r="U1878" s="418">
        <f t="shared" ca="1" si="321"/>
        <v>1</v>
      </c>
      <c r="V1878" s="418">
        <f t="shared" ca="1" si="328"/>
        <v>108.75529177143198</v>
      </c>
      <c r="W1878" s="418">
        <f t="shared" ca="1" si="329"/>
        <v>1</v>
      </c>
      <c r="X1878" s="418">
        <f t="shared" ca="1" si="330"/>
        <v>6.1706578629690574</v>
      </c>
      <c r="Y1878" s="418">
        <f t="shared" ca="1" si="322"/>
        <v>1</v>
      </c>
      <c r="Z1878" s="418">
        <f t="shared" ca="1" si="323"/>
        <v>0.78383856006910813</v>
      </c>
      <c r="AA1878" s="418">
        <f t="shared" ca="1" si="324"/>
        <v>32626.587531429595</v>
      </c>
      <c r="AB1878" s="418">
        <f t="shared" ca="1" si="325"/>
        <v>1851.1973588907172</v>
      </c>
      <c r="AC1878" s="418">
        <f t="shared" ca="1" si="326"/>
        <v>235.15156802073244</v>
      </c>
    </row>
    <row r="1879" spans="19:29">
      <c r="S1879" s="418">
        <f t="shared" si="327"/>
        <v>18.750000000000131</v>
      </c>
      <c r="T1879" s="418">
        <f t="shared" si="320"/>
        <v>0.56978282473092079</v>
      </c>
      <c r="U1879" s="418">
        <f t="shared" ca="1" si="321"/>
        <v>1</v>
      </c>
      <c r="V1879" s="418">
        <f t="shared" ca="1" si="328"/>
        <v>108.80624683494376</v>
      </c>
      <c r="W1879" s="418">
        <f t="shared" ca="1" si="329"/>
        <v>1</v>
      </c>
      <c r="X1879" s="418">
        <f t="shared" ca="1" si="330"/>
        <v>6.1521736295933867</v>
      </c>
      <c r="Y1879" s="418">
        <f t="shared" ca="1" si="322"/>
        <v>1</v>
      </c>
      <c r="Z1879" s="418">
        <f t="shared" ca="1" si="323"/>
        <v>0.7814905681377915</v>
      </c>
      <c r="AA1879" s="418">
        <f t="shared" ca="1" si="324"/>
        <v>32641.874050483129</v>
      </c>
      <c r="AB1879" s="418">
        <f t="shared" ca="1" si="325"/>
        <v>1845.652088878016</v>
      </c>
      <c r="AC1879" s="418">
        <f t="shared" ca="1" si="326"/>
        <v>234.44717044133745</v>
      </c>
    </row>
    <row r="1880" spans="19:29">
      <c r="S1880" s="418">
        <f t="shared" si="327"/>
        <v>18.760000000000133</v>
      </c>
      <c r="T1880" s="418">
        <f t="shared" si="320"/>
        <v>0.56961191552116475</v>
      </c>
      <c r="U1880" s="418">
        <f t="shared" ca="1" si="321"/>
        <v>1</v>
      </c>
      <c r="V1880" s="418">
        <f t="shared" ca="1" si="328"/>
        <v>108.85699476285571</v>
      </c>
      <c r="W1880" s="418">
        <f t="shared" ca="1" si="329"/>
        <v>1</v>
      </c>
      <c r="X1880" s="418">
        <f t="shared" ca="1" si="330"/>
        <v>6.13374476582191</v>
      </c>
      <c r="Y1880" s="418">
        <f t="shared" ca="1" si="322"/>
        <v>1</v>
      </c>
      <c r="Z1880" s="418">
        <f t="shared" ca="1" si="323"/>
        <v>0.77914960962686319</v>
      </c>
      <c r="AA1880" s="418">
        <f t="shared" ca="1" si="324"/>
        <v>32657.098428856712</v>
      </c>
      <c r="AB1880" s="418">
        <f t="shared" ca="1" si="325"/>
        <v>1840.123429746573</v>
      </c>
      <c r="AC1880" s="418">
        <f t="shared" ca="1" si="326"/>
        <v>233.74488288805895</v>
      </c>
    </row>
    <row r="1881" spans="19:29">
      <c r="S1881" s="418">
        <f t="shared" si="327"/>
        <v>18.770000000000135</v>
      </c>
      <c r="T1881" s="418">
        <f t="shared" si="320"/>
        <v>0.56944105757648145</v>
      </c>
      <c r="U1881" s="418">
        <f t="shared" ca="1" si="321"/>
        <v>1</v>
      </c>
      <c r="V1881" s="418">
        <f t="shared" ca="1" si="328"/>
        <v>108.90753618213664</v>
      </c>
      <c r="W1881" s="418">
        <f t="shared" ca="1" si="329"/>
        <v>1</v>
      </c>
      <c r="X1881" s="418">
        <f t="shared" ca="1" si="330"/>
        <v>6.1153711057947282</v>
      </c>
      <c r="Y1881" s="418">
        <f t="shared" ca="1" si="322"/>
        <v>1</v>
      </c>
      <c r="Z1881" s="418">
        <f t="shared" ca="1" si="323"/>
        <v>0.77681566346768072</v>
      </c>
      <c r="AA1881" s="418">
        <f t="shared" ca="1" si="324"/>
        <v>32672.26085464099</v>
      </c>
      <c r="AB1881" s="418">
        <f t="shared" ca="1" si="325"/>
        <v>1834.6113317384184</v>
      </c>
      <c r="AC1881" s="418">
        <f t="shared" ca="1" si="326"/>
        <v>233.04469904030421</v>
      </c>
    </row>
    <row r="1882" spans="19:29">
      <c r="S1882" s="418">
        <f t="shared" si="327"/>
        <v>18.780000000000136</v>
      </c>
      <c r="T1882" s="418">
        <f t="shared" si="320"/>
        <v>0.56927025088149386</v>
      </c>
      <c r="U1882" s="418">
        <f t="shared" ca="1" si="321"/>
        <v>1</v>
      </c>
      <c r="V1882" s="418">
        <f t="shared" ca="1" si="328"/>
        <v>108.95787171982802</v>
      </c>
      <c r="W1882" s="418">
        <f t="shared" ca="1" si="329"/>
        <v>1</v>
      </c>
      <c r="X1882" s="418">
        <f t="shared" ca="1" si="330"/>
        <v>6.0970524841487777</v>
      </c>
      <c r="Y1882" s="418">
        <f t="shared" ca="1" si="322"/>
        <v>1</v>
      </c>
      <c r="Z1882" s="418">
        <f t="shared" ca="1" si="323"/>
        <v>0.77448870865471298</v>
      </c>
      <c r="AA1882" s="418">
        <f t="shared" ca="1" si="324"/>
        <v>32687.361515948407</v>
      </c>
      <c r="AB1882" s="418">
        <f t="shared" ca="1" si="325"/>
        <v>1829.1157452446332</v>
      </c>
      <c r="AC1882" s="418">
        <f t="shared" ca="1" si="326"/>
        <v>232.34661259641391</v>
      </c>
    </row>
    <row r="1883" spans="19:29">
      <c r="S1883" s="418">
        <f t="shared" si="327"/>
        <v>18.790000000000138</v>
      </c>
      <c r="T1883" s="418">
        <f t="shared" si="320"/>
        <v>0.56909949542082916</v>
      </c>
      <c r="U1883" s="418">
        <f t="shared" ca="1" si="321"/>
        <v>1</v>
      </c>
      <c r="V1883" s="418">
        <f t="shared" ca="1" si="328"/>
        <v>109.00800200302238</v>
      </c>
      <c r="W1883" s="418">
        <f t="shared" ca="1" si="329"/>
        <v>1</v>
      </c>
      <c r="X1883" s="418">
        <f t="shared" ca="1" si="330"/>
        <v>6.0787887360163388</v>
      </c>
      <c r="Y1883" s="418">
        <f t="shared" ca="1" si="322"/>
        <v>1</v>
      </c>
      <c r="Z1883" s="418">
        <f t="shared" ca="1" si="323"/>
        <v>0.77216872424535099</v>
      </c>
      <c r="AA1883" s="418">
        <f t="shared" ca="1" si="324"/>
        <v>32702.400600906716</v>
      </c>
      <c r="AB1883" s="418">
        <f t="shared" ca="1" si="325"/>
        <v>1823.6366208049017</v>
      </c>
      <c r="AC1883" s="418">
        <f t="shared" ca="1" si="326"/>
        <v>231.65061727360529</v>
      </c>
    </row>
    <row r="1884" spans="19:29">
      <c r="S1884" s="418">
        <f t="shared" si="327"/>
        <v>18.800000000000139</v>
      </c>
      <c r="T1884" s="418">
        <f t="shared" si="320"/>
        <v>0.56892879117911943</v>
      </c>
      <c r="U1884" s="418">
        <f t="shared" ca="1" si="321"/>
        <v>1</v>
      </c>
      <c r="V1884" s="418">
        <f t="shared" ca="1" si="328"/>
        <v>109.05792765884205</v>
      </c>
      <c r="W1884" s="418">
        <f t="shared" ca="1" si="329"/>
        <v>1</v>
      </c>
      <c r="X1884" s="418">
        <f t="shared" ca="1" si="330"/>
        <v>6.0605796970235559</v>
      </c>
      <c r="Y1884" s="418">
        <f t="shared" ca="1" si="322"/>
        <v>1</v>
      </c>
      <c r="Z1884" s="418">
        <f t="shared" ca="1" si="323"/>
        <v>0.76985568935971926</v>
      </c>
      <c r="AA1884" s="418">
        <f t="shared" ca="1" si="324"/>
        <v>32717.378297652613</v>
      </c>
      <c r="AB1884" s="418">
        <f t="shared" ca="1" si="325"/>
        <v>1818.1739091070667</v>
      </c>
      <c r="AC1884" s="418">
        <f t="shared" ca="1" si="326"/>
        <v>230.95670680791579</v>
      </c>
    </row>
    <row r="1885" spans="19:29">
      <c r="S1885" s="418">
        <f t="shared" si="327"/>
        <v>18.810000000000141</v>
      </c>
      <c r="T1885" s="418">
        <f t="shared" si="320"/>
        <v>0.56875813814100118</v>
      </c>
      <c r="U1885" s="418">
        <f t="shared" ca="1" si="321"/>
        <v>1</v>
      </c>
      <c r="V1885" s="418">
        <f t="shared" ca="1" si="328"/>
        <v>109.10764931441787</v>
      </c>
      <c r="W1885" s="418">
        <f t="shared" ca="1" si="329"/>
        <v>1</v>
      </c>
      <c r="X1885" s="418">
        <f t="shared" ca="1" si="330"/>
        <v>6.0424252032889552</v>
      </c>
      <c r="Y1885" s="418">
        <f t="shared" ca="1" si="322"/>
        <v>1</v>
      </c>
      <c r="Z1885" s="418">
        <f t="shared" ca="1" si="323"/>
        <v>0.76754958318048838</v>
      </c>
      <c r="AA1885" s="418">
        <f t="shared" ca="1" si="324"/>
        <v>32732.29479432536</v>
      </c>
      <c r="AB1885" s="418">
        <f t="shared" ca="1" si="325"/>
        <v>1812.7275609866865</v>
      </c>
      <c r="AC1885" s="418">
        <f t="shared" ca="1" si="326"/>
        <v>230.26487495414651</v>
      </c>
    </row>
    <row r="1886" spans="19:29">
      <c r="S1886" s="418">
        <f t="shared" si="327"/>
        <v>18.820000000000142</v>
      </c>
      <c r="T1886" s="418">
        <f t="shared" si="320"/>
        <v>0.56858753629111591</v>
      </c>
      <c r="U1886" s="418">
        <f t="shared" ca="1" si="321"/>
        <v>1</v>
      </c>
      <c r="V1886" s="418">
        <f t="shared" ca="1" si="328"/>
        <v>109.15716759686838</v>
      </c>
      <c r="W1886" s="418">
        <f t="shared" ca="1" si="329"/>
        <v>1</v>
      </c>
      <c r="X1886" s="418">
        <f t="shared" ca="1" si="330"/>
        <v>6.0243250914219706</v>
      </c>
      <c r="Y1886" s="418">
        <f t="shared" ca="1" si="322"/>
        <v>1</v>
      </c>
      <c r="Z1886" s="418">
        <f t="shared" ca="1" si="323"/>
        <v>0.76525038495268705</v>
      </c>
      <c r="AA1886" s="418">
        <f t="shared" ca="1" si="324"/>
        <v>32747.150279060512</v>
      </c>
      <c r="AB1886" s="418">
        <f t="shared" ca="1" si="325"/>
        <v>1807.2975274265912</v>
      </c>
      <c r="AC1886" s="418">
        <f t="shared" ca="1" si="326"/>
        <v>229.57511548580612</v>
      </c>
    </row>
    <row r="1887" spans="19:29">
      <c r="S1887" s="418">
        <f t="shared" si="327"/>
        <v>18.830000000000144</v>
      </c>
      <c r="T1887" s="418">
        <f t="shared" si="320"/>
        <v>0.56841698561410925</v>
      </c>
      <c r="U1887" s="418">
        <f t="shared" ca="1" si="321"/>
        <v>1</v>
      </c>
      <c r="V1887" s="418">
        <f t="shared" ca="1" si="328"/>
        <v>109.20648313327894</v>
      </c>
      <c r="W1887" s="418">
        <f t="shared" ca="1" si="329"/>
        <v>1</v>
      </c>
      <c r="X1887" s="418">
        <f t="shared" ca="1" si="330"/>
        <v>6.0062791985214732</v>
      </c>
      <c r="Y1887" s="418">
        <f t="shared" ca="1" si="322"/>
        <v>1</v>
      </c>
      <c r="Z1887" s="418">
        <f t="shared" ca="1" si="323"/>
        <v>0.76295807398351578</v>
      </c>
      <c r="AA1887" s="418">
        <f t="shared" ca="1" si="324"/>
        <v>32761.944939983681</v>
      </c>
      <c r="AB1887" s="418">
        <f t="shared" ca="1" si="325"/>
        <v>1801.8837595564419</v>
      </c>
      <c r="AC1887" s="418">
        <f t="shared" ca="1" si="326"/>
        <v>228.88742219505474</v>
      </c>
    </row>
    <row r="1888" spans="19:29">
      <c r="S1888" s="418">
        <f t="shared" si="327"/>
        <v>18.840000000000146</v>
      </c>
      <c r="T1888" s="418">
        <f t="shared" si="320"/>
        <v>0.56824648609463169</v>
      </c>
      <c r="U1888" s="418">
        <f t="shared" ca="1" si="321"/>
        <v>1</v>
      </c>
      <c r="V1888" s="418">
        <f t="shared" ca="1" si="328"/>
        <v>109.2555965506812</v>
      </c>
      <c r="W1888" s="418">
        <f t="shared" ca="1" si="329"/>
        <v>1</v>
      </c>
      <c r="X1888" s="418">
        <f t="shared" ca="1" si="330"/>
        <v>5.9882873621743045</v>
      </c>
      <c r="Y1888" s="418">
        <f t="shared" ca="1" si="322"/>
        <v>1</v>
      </c>
      <c r="Z1888" s="418">
        <f t="shared" ca="1" si="323"/>
        <v>0.76067262964216031</v>
      </c>
      <c r="AA1888" s="418">
        <f t="shared" ca="1" si="324"/>
        <v>32776.678965204359</v>
      </c>
      <c r="AB1888" s="418">
        <f t="shared" ca="1" si="325"/>
        <v>1796.4862086522912</v>
      </c>
      <c r="AC1888" s="418">
        <f t="shared" ca="1" si="326"/>
        <v>228.2017888926481</v>
      </c>
    </row>
    <row r="1889" spans="19:29">
      <c r="S1889" s="418">
        <f t="shared" si="327"/>
        <v>18.850000000000147</v>
      </c>
      <c r="T1889" s="418">
        <f t="shared" si="320"/>
        <v>0.56807603771733817</v>
      </c>
      <c r="U1889" s="418">
        <f t="shared" ca="1" si="321"/>
        <v>1</v>
      </c>
      <c r="V1889" s="418">
        <f t="shared" ca="1" si="328"/>
        <v>109.30450847603272</v>
      </c>
      <c r="W1889" s="418">
        <f t="shared" ca="1" si="329"/>
        <v>1</v>
      </c>
      <c r="X1889" s="418">
        <f t="shared" ca="1" si="330"/>
        <v>5.9703494204538163</v>
      </c>
      <c r="Y1889" s="418">
        <f t="shared" ca="1" si="322"/>
        <v>1</v>
      </c>
      <c r="Z1889" s="418">
        <f t="shared" ca="1" si="323"/>
        <v>0.75839403135960615</v>
      </c>
      <c r="AA1889" s="418">
        <f t="shared" ca="1" si="324"/>
        <v>32791.352542809815</v>
      </c>
      <c r="AB1889" s="418">
        <f t="shared" ca="1" si="325"/>
        <v>1791.104826136145</v>
      </c>
      <c r="AC1889" s="418">
        <f t="shared" ca="1" si="326"/>
        <v>227.51820940788184</v>
      </c>
    </row>
    <row r="1890" spans="19:29">
      <c r="S1890" s="418">
        <f t="shared" si="327"/>
        <v>18.860000000000149</v>
      </c>
      <c r="T1890" s="418">
        <f t="shared" si="320"/>
        <v>0.56790564046688852</v>
      </c>
      <c r="U1890" s="418">
        <f t="shared" ca="1" si="321"/>
        <v>1</v>
      </c>
      <c r="V1890" s="418">
        <f t="shared" ca="1" si="328"/>
        <v>109.35321953619676</v>
      </c>
      <c r="W1890" s="418">
        <f t="shared" ca="1" si="329"/>
        <v>1</v>
      </c>
      <c r="X1890" s="418">
        <f t="shared" ca="1" si="330"/>
        <v>5.9524652119184127</v>
      </c>
      <c r="Y1890" s="418">
        <f t="shared" ca="1" si="322"/>
        <v>1</v>
      </c>
      <c r="Z1890" s="418">
        <f t="shared" ca="1" si="323"/>
        <v>0.75612225862845339</v>
      </c>
      <c r="AA1890" s="418">
        <f t="shared" ca="1" si="324"/>
        <v>32805.965860859025</v>
      </c>
      <c r="AB1890" s="418">
        <f t="shared" ca="1" si="325"/>
        <v>1785.7395635755238</v>
      </c>
      <c r="AC1890" s="418">
        <f t="shared" ca="1" si="326"/>
        <v>226.83667758853602</v>
      </c>
    </row>
    <row r="1891" spans="19:29">
      <c r="S1891" s="418">
        <f t="shared" si="327"/>
        <v>18.87000000000015</v>
      </c>
      <c r="T1891" s="418">
        <f t="shared" si="320"/>
        <v>0.56773529432794689</v>
      </c>
      <c r="U1891" s="418">
        <f t="shared" ca="1" si="321"/>
        <v>1</v>
      </c>
      <c r="V1891" s="418">
        <f t="shared" ca="1" si="328"/>
        <v>109.40173035792226</v>
      </c>
      <c r="W1891" s="418">
        <f t="shared" ca="1" si="329"/>
        <v>1</v>
      </c>
      <c r="X1891" s="418">
        <f t="shared" ca="1" si="330"/>
        <v>5.9346345756100956</v>
      </c>
      <c r="Y1891" s="418">
        <f t="shared" ca="1" si="322"/>
        <v>1</v>
      </c>
      <c r="Z1891" s="418">
        <f t="shared" ca="1" si="323"/>
        <v>0.75385729100273213</v>
      </c>
      <c r="AA1891" s="418">
        <f t="shared" ca="1" si="324"/>
        <v>32820.519107376676</v>
      </c>
      <c r="AB1891" s="418">
        <f t="shared" ca="1" si="325"/>
        <v>1780.3903726830288</v>
      </c>
      <c r="AC1891" s="418">
        <f t="shared" ca="1" si="326"/>
        <v>226.15718730081963</v>
      </c>
    </row>
    <row r="1892" spans="19:29">
      <c r="S1892" s="418">
        <f t="shared" si="327"/>
        <v>18.880000000000152</v>
      </c>
      <c r="T1892" s="418">
        <f t="shared" si="320"/>
        <v>0.567564999285182</v>
      </c>
      <c r="U1892" s="418">
        <f t="shared" ca="1" si="321"/>
        <v>1</v>
      </c>
      <c r="V1892" s="418">
        <f t="shared" ca="1" si="328"/>
        <v>109.45004156782406</v>
      </c>
      <c r="W1892" s="418">
        <f t="shared" ca="1" si="329"/>
        <v>1</v>
      </c>
      <c r="X1892" s="418">
        <f t="shared" ca="1" si="330"/>
        <v>5.9168573510530171</v>
      </c>
      <c r="Y1892" s="418">
        <f t="shared" ca="1" si="322"/>
        <v>1</v>
      </c>
      <c r="Z1892" s="418">
        <f t="shared" ca="1" si="323"/>
        <v>0.75159910809771835</v>
      </c>
      <c r="AA1892" s="418">
        <f t="shared" ca="1" si="324"/>
        <v>32835.012470347217</v>
      </c>
      <c r="AB1892" s="418">
        <f t="shared" ca="1" si="325"/>
        <v>1775.0572053159051</v>
      </c>
      <c r="AC1892" s="418">
        <f t="shared" ca="1" si="326"/>
        <v>225.4797324293155</v>
      </c>
    </row>
    <row r="1893" spans="19:29">
      <c r="S1893" s="418">
        <f t="shared" si="327"/>
        <v>18.890000000000153</v>
      </c>
      <c r="T1893" s="418">
        <f t="shared" si="320"/>
        <v>0.56739475532326766</v>
      </c>
      <c r="U1893" s="418">
        <f t="shared" ca="1" si="321"/>
        <v>1</v>
      </c>
      <c r="V1893" s="418">
        <f t="shared" ca="1" si="328"/>
        <v>109.49815379236324</v>
      </c>
      <c r="W1893" s="418">
        <f t="shared" ca="1" si="329"/>
        <v>1</v>
      </c>
      <c r="X1893" s="418">
        <f t="shared" ca="1" si="330"/>
        <v>5.8991333782520377</v>
      </c>
      <c r="Y1893" s="418">
        <f t="shared" ca="1" si="322"/>
        <v>1</v>
      </c>
      <c r="Z1893" s="418">
        <f t="shared" ca="1" si="323"/>
        <v>0.74934768958975084</v>
      </c>
      <c r="AA1893" s="418">
        <f t="shared" ca="1" si="324"/>
        <v>32849.446137708976</v>
      </c>
      <c r="AB1893" s="418">
        <f t="shared" ca="1" si="325"/>
        <v>1769.7400134756112</v>
      </c>
      <c r="AC1893" s="418">
        <f t="shared" ca="1" si="326"/>
        <v>224.80430687692524</v>
      </c>
    </row>
    <row r="1894" spans="19:29">
      <c r="S1894" s="418">
        <f t="shared" si="327"/>
        <v>18.900000000000155</v>
      </c>
      <c r="T1894" s="418">
        <f t="shared" si="320"/>
        <v>0.56722456242688146</v>
      </c>
      <c r="U1894" s="418">
        <f t="shared" ca="1" si="321"/>
        <v>1</v>
      </c>
      <c r="V1894" s="418">
        <f t="shared" ca="1" si="328"/>
        <v>109.54606765782772</v>
      </c>
      <c r="W1894" s="418">
        <f t="shared" ca="1" si="329"/>
        <v>1</v>
      </c>
      <c r="X1894" s="418">
        <f t="shared" ca="1" si="330"/>
        <v>5.881462497691281</v>
      </c>
      <c r="Y1894" s="418">
        <f t="shared" ca="1" si="322"/>
        <v>1</v>
      </c>
      <c r="Z1894" s="418">
        <f t="shared" ca="1" si="323"/>
        <v>0.74710301521604772</v>
      </c>
      <c r="AA1894" s="418">
        <f t="shared" ca="1" si="324"/>
        <v>32863.820297348313</v>
      </c>
      <c r="AB1894" s="418">
        <f t="shared" ca="1" si="325"/>
        <v>1764.4387493073843</v>
      </c>
      <c r="AC1894" s="418">
        <f t="shared" ca="1" si="326"/>
        <v>224.1309045648143</v>
      </c>
    </row>
    <row r="1895" spans="19:29">
      <c r="S1895" s="418">
        <f t="shared" si="327"/>
        <v>18.910000000000156</v>
      </c>
      <c r="T1895" s="418">
        <f t="shared" si="320"/>
        <v>0.56705442058070643</v>
      </c>
      <c r="U1895" s="418">
        <f t="shared" ca="1" si="321"/>
        <v>1</v>
      </c>
      <c r="V1895" s="418">
        <f t="shared" ca="1" si="328"/>
        <v>109.59378379031297</v>
      </c>
      <c r="W1895" s="418">
        <f t="shared" ca="1" si="329"/>
        <v>1</v>
      </c>
      <c r="X1895" s="418">
        <f t="shared" ca="1" si="330"/>
        <v>5.8638445503327041</v>
      </c>
      <c r="Y1895" s="418">
        <f t="shared" ca="1" si="322"/>
        <v>1</v>
      </c>
      <c r="Z1895" s="418">
        <f t="shared" ca="1" si="323"/>
        <v>0.74486506477452441</v>
      </c>
      <c r="AA1895" s="418">
        <f t="shared" ca="1" si="324"/>
        <v>32878.135137093894</v>
      </c>
      <c r="AB1895" s="418">
        <f t="shared" ca="1" si="325"/>
        <v>1759.1533650998113</v>
      </c>
      <c r="AC1895" s="418">
        <f t="shared" ca="1" si="326"/>
        <v>223.45951943235733</v>
      </c>
    </row>
    <row r="1896" spans="19:29">
      <c r="S1896" s="418">
        <f t="shared" si="327"/>
        <v>18.920000000000158</v>
      </c>
      <c r="T1896" s="418">
        <f t="shared" si="320"/>
        <v>0.56688432976942948</v>
      </c>
      <c r="U1896" s="418">
        <f t="shared" ca="1" si="321"/>
        <v>1</v>
      </c>
      <c r="V1896" s="418">
        <f t="shared" ca="1" si="328"/>
        <v>109.64130281570296</v>
      </c>
      <c r="W1896" s="418">
        <f t="shared" ca="1" si="329"/>
        <v>1</v>
      </c>
      <c r="X1896" s="418">
        <f t="shared" ca="1" si="330"/>
        <v>5.8462793776146604</v>
      </c>
      <c r="Y1896" s="418">
        <f t="shared" ca="1" si="322"/>
        <v>1</v>
      </c>
      <c r="Z1896" s="418">
        <f t="shared" ca="1" si="323"/>
        <v>0.74263381812361196</v>
      </c>
      <c r="AA1896" s="418">
        <f t="shared" ca="1" si="324"/>
        <v>32892.390844710884</v>
      </c>
      <c r="AB1896" s="418">
        <f t="shared" ca="1" si="325"/>
        <v>1753.8838132843982</v>
      </c>
      <c r="AC1896" s="418">
        <f t="shared" ca="1" si="326"/>
        <v>222.79014543708359</v>
      </c>
    </row>
    <row r="1897" spans="19:29">
      <c r="S1897" s="418">
        <f t="shared" si="327"/>
        <v>18.93000000000016</v>
      </c>
      <c r="T1897" s="418">
        <f t="shared" si="320"/>
        <v>0.56671428997774276</v>
      </c>
      <c r="U1897" s="418">
        <f t="shared" ca="1" si="321"/>
        <v>1</v>
      </c>
      <c r="V1897" s="418">
        <f t="shared" ca="1" si="328"/>
        <v>109.68862535965128</v>
      </c>
      <c r="W1897" s="418">
        <f t="shared" ca="1" si="329"/>
        <v>1</v>
      </c>
      <c r="X1897" s="418">
        <f t="shared" ca="1" si="330"/>
        <v>5.8287668214504782</v>
      </c>
      <c r="Y1897" s="418">
        <f t="shared" ca="1" si="322"/>
        <v>1</v>
      </c>
      <c r="Z1897" s="418">
        <f t="shared" ca="1" si="323"/>
        <v>0.74040925518207534</v>
      </c>
      <c r="AA1897" s="418">
        <f t="shared" ca="1" si="324"/>
        <v>32906.587607895388</v>
      </c>
      <c r="AB1897" s="418">
        <f t="shared" ca="1" si="325"/>
        <v>1748.6300464351434</v>
      </c>
      <c r="AC1897" s="418">
        <f t="shared" ca="1" si="326"/>
        <v>222.12277655462259</v>
      </c>
    </row>
    <row r="1898" spans="19:29">
      <c r="S1898" s="418">
        <f t="shared" si="327"/>
        <v>18.940000000000161</v>
      </c>
      <c r="T1898" s="418">
        <f t="shared" si="320"/>
        <v>0.56654430119034238</v>
      </c>
      <c r="U1898" s="418">
        <f t="shared" ca="1" si="321"/>
        <v>1</v>
      </c>
      <c r="V1898" s="418">
        <f t="shared" ca="1" si="328"/>
        <v>109.73575204756246</v>
      </c>
      <c r="W1898" s="418">
        <f t="shared" ca="1" si="329"/>
        <v>1</v>
      </c>
      <c r="X1898" s="418">
        <f t="shared" ca="1" si="330"/>
        <v>5.8113067242270331</v>
      </c>
      <c r="Y1898" s="418">
        <f t="shared" ca="1" si="322"/>
        <v>1</v>
      </c>
      <c r="Z1898" s="418">
        <f t="shared" ca="1" si="323"/>
        <v>0.73819135592883323</v>
      </c>
      <c r="AA1898" s="418">
        <f t="shared" ca="1" si="324"/>
        <v>32920.72561426874</v>
      </c>
      <c r="AB1898" s="418">
        <f t="shared" ca="1" si="325"/>
        <v>1743.3920172681098</v>
      </c>
      <c r="AC1898" s="418">
        <f t="shared" ca="1" si="326"/>
        <v>221.45740677864995</v>
      </c>
    </row>
    <row r="1899" spans="19:29">
      <c r="S1899" s="418">
        <f t="shared" si="327"/>
        <v>18.950000000000163</v>
      </c>
      <c r="T1899" s="418">
        <f t="shared" si="320"/>
        <v>0.56637436339192959</v>
      </c>
      <c r="U1899" s="418">
        <f t="shared" ca="1" si="321"/>
        <v>1</v>
      </c>
      <c r="V1899" s="418">
        <f t="shared" ca="1" si="328"/>
        <v>109.78268350457343</v>
      </c>
      <c r="W1899" s="418">
        <f t="shared" ca="1" si="329"/>
        <v>1</v>
      </c>
      <c r="X1899" s="418">
        <f t="shared" ca="1" si="330"/>
        <v>5.7938989288033325</v>
      </c>
      <c r="Y1899" s="418">
        <f t="shared" ca="1" si="322"/>
        <v>1</v>
      </c>
      <c r="Z1899" s="418">
        <f t="shared" ca="1" si="323"/>
        <v>0.73598010040277717</v>
      </c>
      <c r="AA1899" s="418">
        <f t="shared" ca="1" si="324"/>
        <v>32934.80505137203</v>
      </c>
      <c r="AB1899" s="418">
        <f t="shared" ca="1" si="325"/>
        <v>1738.1696786409998</v>
      </c>
      <c r="AC1899" s="418">
        <f t="shared" ca="1" si="326"/>
        <v>220.79403012083316</v>
      </c>
    </row>
    <row r="1900" spans="19:29">
      <c r="S1900" s="418">
        <f t="shared" si="327"/>
        <v>18.960000000000164</v>
      </c>
      <c r="T1900" s="418">
        <f t="shared" si="320"/>
        <v>0.56620447656720985</v>
      </c>
      <c r="U1900" s="418">
        <f t="shared" ca="1" si="321"/>
        <v>1</v>
      </c>
      <c r="V1900" s="418">
        <f t="shared" ca="1" si="328"/>
        <v>109.82942035553523</v>
      </c>
      <c r="W1900" s="418">
        <f t="shared" ca="1" si="329"/>
        <v>1</v>
      </c>
      <c r="X1900" s="418">
        <f t="shared" ca="1" si="330"/>
        <v>5.7765432785090995</v>
      </c>
      <c r="Y1900" s="418">
        <f t="shared" ca="1" si="322"/>
        <v>1</v>
      </c>
      <c r="Z1900" s="418">
        <f t="shared" ca="1" si="323"/>
        <v>0.73377546870259269</v>
      </c>
      <c r="AA1900" s="418">
        <f t="shared" ca="1" si="324"/>
        <v>32948.82610666057</v>
      </c>
      <c r="AB1900" s="418">
        <f t="shared" ca="1" si="325"/>
        <v>1732.9629835527298</v>
      </c>
      <c r="AC1900" s="418">
        <f t="shared" ca="1" si="326"/>
        <v>220.1326406107778</v>
      </c>
    </row>
    <row r="1901" spans="19:29">
      <c r="S1901" s="418">
        <f t="shared" si="327"/>
        <v>18.970000000000166</v>
      </c>
      <c r="T1901" s="418">
        <f t="shared" si="320"/>
        <v>0.56603464070089338</v>
      </c>
      <c r="U1901" s="418">
        <f t="shared" ca="1" si="321"/>
        <v>1</v>
      </c>
      <c r="V1901" s="418">
        <f t="shared" ca="1" si="328"/>
        <v>109.87596322499488</v>
      </c>
      <c r="W1901" s="418">
        <f t="shared" ca="1" si="329"/>
        <v>1</v>
      </c>
      <c r="X1901" s="418">
        <f t="shared" ca="1" si="330"/>
        <v>5.7592396171433649</v>
      </c>
      <c r="Y1901" s="418">
        <f t="shared" ca="1" si="322"/>
        <v>1</v>
      </c>
      <c r="Z1901" s="418">
        <f t="shared" ca="1" si="323"/>
        <v>0.73157744098657951</v>
      </c>
      <c r="AA1901" s="418">
        <f t="shared" ca="1" si="324"/>
        <v>32962.788967498462</v>
      </c>
      <c r="AB1901" s="418">
        <f t="shared" ca="1" si="325"/>
        <v>1727.7718851430095</v>
      </c>
      <c r="AC1901" s="418">
        <f t="shared" ca="1" si="326"/>
        <v>219.47323229597384</v>
      </c>
    </row>
    <row r="1902" spans="19:29">
      <c r="S1902" s="418">
        <f t="shared" si="327"/>
        <v>18.980000000000167</v>
      </c>
      <c r="T1902" s="418">
        <f t="shared" si="320"/>
        <v>0.56586485577769496</v>
      </c>
      <c r="U1902" s="418">
        <f t="shared" ca="1" si="321"/>
        <v>1</v>
      </c>
      <c r="V1902" s="418">
        <f t="shared" ca="1" si="328"/>
        <v>109.92231273717734</v>
      </c>
      <c r="W1902" s="418">
        <f t="shared" ca="1" si="329"/>
        <v>1</v>
      </c>
      <c r="X1902" s="418">
        <f t="shared" ca="1" si="330"/>
        <v>5.7419877889730593</v>
      </c>
      <c r="Y1902" s="418">
        <f t="shared" ca="1" si="322"/>
        <v>1</v>
      </c>
      <c r="Z1902" s="418">
        <f t="shared" ca="1" si="323"/>
        <v>0.72938599747247335</v>
      </c>
      <c r="AA1902" s="418">
        <f t="shared" ca="1" si="324"/>
        <v>32976.693821153203</v>
      </c>
      <c r="AB1902" s="418">
        <f t="shared" ca="1" si="325"/>
        <v>1722.5963366919177</v>
      </c>
      <c r="AC1902" s="418">
        <f t="shared" ca="1" si="326"/>
        <v>218.81579924174201</v>
      </c>
    </row>
    <row r="1903" spans="19:29">
      <c r="S1903" s="418">
        <f t="shared" si="327"/>
        <v>18.990000000000169</v>
      </c>
      <c r="T1903" s="418">
        <f t="shared" si="320"/>
        <v>0.56569512178233383</v>
      </c>
      <c r="U1903" s="418">
        <f t="shared" ca="1" si="321"/>
        <v>1</v>
      </c>
      <c r="V1903" s="418">
        <f t="shared" ca="1" si="328"/>
        <v>109.96846951596781</v>
      </c>
      <c r="W1903" s="418">
        <f t="shared" ca="1" si="329"/>
        <v>1</v>
      </c>
      <c r="X1903" s="418">
        <f t="shared" ca="1" si="330"/>
        <v>5.7247876387316134</v>
      </c>
      <c r="Y1903" s="418">
        <f t="shared" ca="1" si="322"/>
        <v>1</v>
      </c>
      <c r="Z1903" s="418">
        <f t="shared" ca="1" si="323"/>
        <v>0.72720111843726776</v>
      </c>
      <c r="AA1903" s="418">
        <f t="shared" ca="1" si="324"/>
        <v>32990.540854790343</v>
      </c>
      <c r="AB1903" s="418">
        <f t="shared" ca="1" si="325"/>
        <v>1717.4362916194841</v>
      </c>
      <c r="AC1903" s="418">
        <f t="shared" ca="1" si="326"/>
        <v>218.16033553118032</v>
      </c>
    </row>
    <row r="1904" spans="19:29">
      <c r="S1904" s="418">
        <f t="shared" si="327"/>
        <v>19.000000000000171</v>
      </c>
      <c r="T1904" s="418">
        <f t="shared" si="320"/>
        <v>0.5655254386995342</v>
      </c>
      <c r="U1904" s="418">
        <f t="shared" ca="1" si="321"/>
        <v>1</v>
      </c>
      <c r="V1904" s="418">
        <f t="shared" ca="1" si="328"/>
        <v>110.01443418489414</v>
      </c>
      <c r="W1904" s="418">
        <f t="shared" ca="1" si="329"/>
        <v>1</v>
      </c>
      <c r="X1904" s="418">
        <f t="shared" ca="1" si="330"/>
        <v>5.7076390116175579</v>
      </c>
      <c r="Y1904" s="418">
        <f t="shared" ca="1" si="322"/>
        <v>1</v>
      </c>
      <c r="Z1904" s="418">
        <f t="shared" ca="1" si="323"/>
        <v>0.7250227842170367</v>
      </c>
      <c r="AA1904" s="418">
        <f t="shared" ca="1" si="324"/>
        <v>33004.330255468245</v>
      </c>
      <c r="AB1904" s="418">
        <f t="shared" ca="1" si="325"/>
        <v>1712.2917034852674</v>
      </c>
      <c r="AC1904" s="418">
        <f t="shared" ca="1" si="326"/>
        <v>217.50683526511102</v>
      </c>
    </row>
    <row r="1905" spans="19:29">
      <c r="S1905" s="418">
        <f t="shared" si="327"/>
        <v>19.010000000000172</v>
      </c>
      <c r="T1905" s="418">
        <f t="shared" si="320"/>
        <v>0.56535580651402439</v>
      </c>
      <c r="U1905" s="418">
        <f t="shared" ca="1" si="321"/>
        <v>1</v>
      </c>
      <c r="V1905" s="418">
        <f t="shared" ca="1" si="328"/>
        <v>110.06020736710934</v>
      </c>
      <c r="W1905" s="418">
        <f t="shared" ca="1" si="329"/>
        <v>1</v>
      </c>
      <c r="X1905" s="418">
        <f t="shared" ca="1" si="330"/>
        <v>5.6905417532931342</v>
      </c>
      <c r="Y1905" s="418">
        <f t="shared" ca="1" si="322"/>
        <v>1</v>
      </c>
      <c r="Z1905" s="418">
        <f t="shared" ca="1" si="323"/>
        <v>0.72285097520675756</v>
      </c>
      <c r="AA1905" s="418">
        <f t="shared" ca="1" si="324"/>
        <v>33018.062210132804</v>
      </c>
      <c r="AB1905" s="418">
        <f t="shared" ca="1" si="325"/>
        <v>1707.1625259879402</v>
      </c>
      <c r="AC1905" s="418">
        <f t="shared" ca="1" si="326"/>
        <v>216.85529256202727</v>
      </c>
    </row>
    <row r="1906" spans="19:29">
      <c r="S1906" s="418">
        <f t="shared" si="327"/>
        <v>19.020000000000174</v>
      </c>
      <c r="T1906" s="418">
        <f t="shared" si="320"/>
        <v>0.56518622521053752</v>
      </c>
      <c r="U1906" s="418">
        <f t="shared" ca="1" si="321"/>
        <v>1</v>
      </c>
      <c r="V1906" s="418">
        <f t="shared" ca="1" si="328"/>
        <v>110.10578968537443</v>
      </c>
      <c r="W1906" s="418">
        <f t="shared" ca="1" si="329"/>
        <v>1</v>
      </c>
      <c r="X1906" s="418">
        <f t="shared" ca="1" si="330"/>
        <v>5.6734957098829009</v>
      </c>
      <c r="Y1906" s="418">
        <f t="shared" ca="1" si="322"/>
        <v>1</v>
      </c>
      <c r="Z1906" s="418">
        <f t="shared" ca="1" si="323"/>
        <v>0.72068567186013455</v>
      </c>
      <c r="AA1906" s="418">
        <f t="shared" ca="1" si="324"/>
        <v>33031.736905612328</v>
      </c>
      <c r="AB1906" s="418">
        <f t="shared" ca="1" si="325"/>
        <v>1702.0487129648702</v>
      </c>
      <c r="AC1906" s="418">
        <f t="shared" ca="1" si="326"/>
        <v>216.20570155804037</v>
      </c>
    </row>
    <row r="1907" spans="19:29">
      <c r="S1907" s="418">
        <f t="shared" si="327"/>
        <v>19.030000000000175</v>
      </c>
      <c r="T1907" s="418">
        <f t="shared" si="320"/>
        <v>0.56501669477381133</v>
      </c>
      <c r="U1907" s="418">
        <f t="shared" ca="1" si="321"/>
        <v>1</v>
      </c>
      <c r="V1907" s="418">
        <f t="shared" ca="1" si="328"/>
        <v>110.1511817620413</v>
      </c>
      <c r="W1907" s="418">
        <f t="shared" ca="1" si="329"/>
        <v>1</v>
      </c>
      <c r="X1907" s="418">
        <f t="shared" ca="1" si="330"/>
        <v>5.6565007279723529</v>
      </c>
      <c r="Y1907" s="418">
        <f t="shared" ca="1" si="322"/>
        <v>1</v>
      </c>
      <c r="Z1907" s="418">
        <f t="shared" ca="1" si="323"/>
        <v>0.7185268546894229</v>
      </c>
      <c r="AA1907" s="418">
        <f t="shared" ca="1" si="324"/>
        <v>33045.354528612392</v>
      </c>
      <c r="AB1907" s="418">
        <f t="shared" ca="1" si="325"/>
        <v>1696.9502183917059</v>
      </c>
      <c r="AC1907" s="418">
        <f t="shared" ca="1" si="326"/>
        <v>215.55805640682686</v>
      </c>
    </row>
    <row r="1908" spans="19:29">
      <c r="S1908" s="418">
        <f t="shared" si="327"/>
        <v>19.040000000000177</v>
      </c>
      <c r="T1908" s="418">
        <f t="shared" si="320"/>
        <v>0.56484721518858805</v>
      </c>
      <c r="U1908" s="418">
        <f t="shared" ca="1" si="321"/>
        <v>1</v>
      </c>
      <c r="V1908" s="418">
        <f t="shared" ca="1" si="328"/>
        <v>110.19638421903592</v>
      </c>
      <c r="W1908" s="418">
        <f t="shared" ca="1" si="329"/>
        <v>1</v>
      </c>
      <c r="X1908" s="418">
        <f t="shared" ca="1" si="330"/>
        <v>5.6395566546065377</v>
      </c>
      <c r="Y1908" s="418">
        <f t="shared" ca="1" si="322"/>
        <v>1</v>
      </c>
      <c r="Z1908" s="418">
        <f t="shared" ca="1" si="323"/>
        <v>0.71637450426525351</v>
      </c>
      <c r="AA1908" s="418">
        <f t="shared" ca="1" si="324"/>
        <v>33058.915265710777</v>
      </c>
      <c r="AB1908" s="418">
        <f t="shared" ca="1" si="325"/>
        <v>1691.8669963819614</v>
      </c>
      <c r="AC1908" s="418">
        <f t="shared" ca="1" si="326"/>
        <v>214.91235127957606</v>
      </c>
    </row>
    <row r="1909" spans="19:29">
      <c r="S1909" s="418">
        <f t="shared" si="327"/>
        <v>19.050000000000178</v>
      </c>
      <c r="T1909" s="418">
        <f t="shared" si="320"/>
        <v>0.56467778643961453</v>
      </c>
      <c r="U1909" s="418">
        <f t="shared" ca="1" si="321"/>
        <v>1</v>
      </c>
      <c r="V1909" s="418">
        <f t="shared" ca="1" si="328"/>
        <v>110.24139767784155</v>
      </c>
      <c r="W1909" s="418">
        <f t="shared" ca="1" si="329"/>
        <v>1</v>
      </c>
      <c r="X1909" s="418">
        <f t="shared" ca="1" si="330"/>
        <v>5.6226633372886807</v>
      </c>
      <c r="Y1909" s="418">
        <f t="shared" ca="1" si="322"/>
        <v>1</v>
      </c>
      <c r="Z1909" s="418">
        <f t="shared" ca="1" si="323"/>
        <v>0.71422860121645804</v>
      </c>
      <c r="AA1909" s="418">
        <f t="shared" ca="1" si="324"/>
        <v>33072.419303352464</v>
      </c>
      <c r="AB1909" s="418">
        <f t="shared" ca="1" si="325"/>
        <v>1686.7990011866043</v>
      </c>
      <c r="AC1909" s="418">
        <f t="shared" ca="1" si="326"/>
        <v>214.26858036493741</v>
      </c>
    </row>
    <row r="1910" spans="19:29">
      <c r="S1910" s="418">
        <f t="shared" si="327"/>
        <v>19.06000000000018</v>
      </c>
      <c r="T1910" s="418">
        <f t="shared" si="320"/>
        <v>0.56450840851164208</v>
      </c>
      <c r="U1910" s="418">
        <f t="shared" ca="1" si="321"/>
        <v>1</v>
      </c>
      <c r="V1910" s="418">
        <f t="shared" ca="1" si="328"/>
        <v>110.28622275948226</v>
      </c>
      <c r="W1910" s="418">
        <f t="shared" ca="1" si="329"/>
        <v>1</v>
      </c>
      <c r="X1910" s="418">
        <f t="shared" ca="1" si="330"/>
        <v>5.6058206239788131</v>
      </c>
      <c r="Y1910" s="418">
        <f t="shared" ca="1" si="322"/>
        <v>1</v>
      </c>
      <c r="Z1910" s="418">
        <f t="shared" ca="1" si="323"/>
        <v>0.71208912622989451</v>
      </c>
      <c r="AA1910" s="418">
        <f t="shared" ca="1" si="324"/>
        <v>33085.866827844678</v>
      </c>
      <c r="AB1910" s="418">
        <f t="shared" ca="1" si="325"/>
        <v>1681.7461871936439</v>
      </c>
      <c r="AC1910" s="418">
        <f t="shared" ca="1" si="326"/>
        <v>213.62673786896835</v>
      </c>
    </row>
    <row r="1911" spans="19:29">
      <c r="S1911" s="418">
        <f t="shared" si="327"/>
        <v>19.070000000000181</v>
      </c>
      <c r="T1911" s="418">
        <f t="shared" si="320"/>
        <v>0.5643390813894269</v>
      </c>
      <c r="U1911" s="418">
        <f t="shared" ca="1" si="321"/>
        <v>1</v>
      </c>
      <c r="V1911" s="418">
        <f t="shared" ca="1" si="328"/>
        <v>110.33086008450658</v>
      </c>
      <c r="W1911" s="418">
        <f t="shared" ca="1" si="329"/>
        <v>1</v>
      </c>
      <c r="X1911" s="418">
        <f t="shared" ca="1" si="330"/>
        <v>5.5890283630924005</v>
      </c>
      <c r="Y1911" s="418">
        <f t="shared" ca="1" si="322"/>
        <v>1</v>
      </c>
      <c r="Z1911" s="418">
        <f t="shared" ca="1" si="323"/>
        <v>0.70995606005027367</v>
      </c>
      <c r="AA1911" s="418">
        <f t="shared" ca="1" si="324"/>
        <v>33099.258025351977</v>
      </c>
      <c r="AB1911" s="418">
        <f t="shared" ca="1" si="325"/>
        <v>1676.7085089277202</v>
      </c>
      <c r="AC1911" s="418">
        <f t="shared" ca="1" si="326"/>
        <v>212.98681801508209</v>
      </c>
    </row>
    <row r="1912" spans="19:29">
      <c r="S1912" s="418">
        <f t="shared" si="327"/>
        <v>19.080000000000183</v>
      </c>
      <c r="T1912" s="418">
        <f t="shared" si="320"/>
        <v>0.5641698050577294</v>
      </c>
      <c r="U1912" s="418">
        <f t="shared" ca="1" si="321"/>
        <v>1</v>
      </c>
      <c r="V1912" s="418">
        <f t="shared" ca="1" si="328"/>
        <v>110.37531027297132</v>
      </c>
      <c r="W1912" s="418">
        <f t="shared" ca="1" si="329"/>
        <v>1</v>
      </c>
      <c r="X1912" s="418">
        <f t="shared" ca="1" si="330"/>
        <v>5.572286403498981</v>
      </c>
      <c r="Y1912" s="418">
        <f t="shared" ca="1" si="322"/>
        <v>1</v>
      </c>
      <c r="Z1912" s="418">
        <f t="shared" ca="1" si="323"/>
        <v>0.70782938347998547</v>
      </c>
      <c r="AA1912" s="418">
        <f t="shared" ca="1" si="324"/>
        <v>33112.593081891398</v>
      </c>
      <c r="AB1912" s="418">
        <f t="shared" ca="1" si="325"/>
        <v>1671.6859210496943</v>
      </c>
      <c r="AC1912" s="418">
        <f t="shared" ca="1" si="326"/>
        <v>212.34881504399564</v>
      </c>
    </row>
    <row r="1913" spans="19:29">
      <c r="S1913" s="418">
        <f t="shared" si="327"/>
        <v>19.090000000000185</v>
      </c>
      <c r="T1913" s="418">
        <f t="shared" si="320"/>
        <v>0.56400057950131466</v>
      </c>
      <c r="U1913" s="418">
        <f t="shared" ca="1" si="321"/>
        <v>1</v>
      </c>
      <c r="V1913" s="418">
        <f t="shared" ca="1" si="328"/>
        <v>110.41957394442557</v>
      </c>
      <c r="W1913" s="418">
        <f t="shared" ca="1" si="329"/>
        <v>1</v>
      </c>
      <c r="X1913" s="418">
        <f t="shared" ca="1" si="330"/>
        <v>5.5555945945208061</v>
      </c>
      <c r="Y1913" s="418">
        <f t="shared" ca="1" si="322"/>
        <v>1</v>
      </c>
      <c r="Z1913" s="418">
        <f t="shared" ca="1" si="323"/>
        <v>0.70570907737892641</v>
      </c>
      <c r="AA1913" s="418">
        <f t="shared" ca="1" si="324"/>
        <v>33125.872183327672</v>
      </c>
      <c r="AB1913" s="418">
        <f t="shared" ca="1" si="325"/>
        <v>1666.6783783562419</v>
      </c>
      <c r="AC1913" s="418">
        <f t="shared" ca="1" si="326"/>
        <v>211.71272321367792</v>
      </c>
    </row>
    <row r="1914" spans="19:29">
      <c r="S1914" s="418">
        <f t="shared" si="327"/>
        <v>19.100000000000186</v>
      </c>
      <c r="T1914" s="418">
        <f t="shared" si="320"/>
        <v>0.56383140470495252</v>
      </c>
      <c r="U1914" s="418">
        <f t="shared" ca="1" si="321"/>
        <v>1</v>
      </c>
      <c r="V1914" s="418">
        <f t="shared" ca="1" si="328"/>
        <v>110.46365171789483</v>
      </c>
      <c r="W1914" s="418">
        <f t="shared" ca="1" si="329"/>
        <v>1</v>
      </c>
      <c r="X1914" s="418">
        <f t="shared" ca="1" si="330"/>
        <v>5.5389527859314827</v>
      </c>
      <c r="Y1914" s="418">
        <f t="shared" ca="1" si="322"/>
        <v>1</v>
      </c>
      <c r="Z1914" s="418">
        <f t="shared" ca="1" si="323"/>
        <v>0.70359512266432733</v>
      </c>
      <c r="AA1914" s="418">
        <f t="shared" ca="1" si="324"/>
        <v>33139.095515368448</v>
      </c>
      <c r="AB1914" s="418">
        <f t="shared" ca="1" si="325"/>
        <v>1661.6858357794447</v>
      </c>
      <c r="AC1914" s="418">
        <f t="shared" ca="1" si="326"/>
        <v>211.07853679929821</v>
      </c>
    </row>
    <row r="1915" spans="19:29">
      <c r="S1915" s="418">
        <f t="shared" si="327"/>
        <v>19.110000000000188</v>
      </c>
      <c r="T1915" s="418">
        <f t="shared" si="320"/>
        <v>0.56366228065341717</v>
      </c>
      <c r="U1915" s="418">
        <f t="shared" ca="1" si="321"/>
        <v>1</v>
      </c>
      <c r="V1915" s="418">
        <f t="shared" ca="1" si="328"/>
        <v>110.50754421186546</v>
      </c>
      <c r="W1915" s="418">
        <f t="shared" ca="1" si="329"/>
        <v>1</v>
      </c>
      <c r="X1915" s="418">
        <f t="shared" ca="1" si="330"/>
        <v>5.5223608279546204</v>
      </c>
      <c r="Y1915" s="418">
        <f t="shared" ca="1" si="322"/>
        <v>1</v>
      </c>
      <c r="Z1915" s="418">
        <f t="shared" ca="1" si="323"/>
        <v>0.70148750031058149</v>
      </c>
      <c r="AA1915" s="418">
        <f t="shared" ca="1" si="324"/>
        <v>33152.263263559638</v>
      </c>
      <c r="AB1915" s="418">
        <f t="shared" ca="1" si="325"/>
        <v>1656.708248386386</v>
      </c>
      <c r="AC1915" s="418">
        <f t="shared" ca="1" si="326"/>
        <v>210.44625009317446</v>
      </c>
    </row>
    <row r="1916" spans="19:29">
      <c r="S1916" s="418">
        <f t="shared" si="327"/>
        <v>19.120000000000189</v>
      </c>
      <c r="T1916" s="418">
        <f t="shared" si="320"/>
        <v>0.56349320733148744</v>
      </c>
      <c r="U1916" s="418">
        <f t="shared" ca="1" si="321"/>
        <v>1</v>
      </c>
      <c r="V1916" s="418">
        <f t="shared" ca="1" si="328"/>
        <v>110.55125204426906</v>
      </c>
      <c r="W1916" s="418">
        <f t="shared" ca="1" si="329"/>
        <v>1</v>
      </c>
      <c r="X1916" s="418">
        <f t="shared" ca="1" si="330"/>
        <v>5.5058185712624859</v>
      </c>
      <c r="Y1916" s="418">
        <f t="shared" ca="1" si="322"/>
        <v>1</v>
      </c>
      <c r="Z1916" s="418">
        <f t="shared" ca="1" si="323"/>
        <v>0.69938619134907354</v>
      </c>
      <c r="AA1916" s="418">
        <f t="shared" ca="1" si="324"/>
        <v>33165.375613280718</v>
      </c>
      <c r="AB1916" s="418">
        <f t="shared" ca="1" si="325"/>
        <v>1651.7455713787458</v>
      </c>
      <c r="AC1916" s="418">
        <f t="shared" ca="1" si="326"/>
        <v>209.81585740472207</v>
      </c>
    </row>
    <row r="1917" spans="19:29">
      <c r="S1917" s="418">
        <f t="shared" si="327"/>
        <v>19.130000000000191</v>
      </c>
      <c r="T1917" s="418">
        <f t="shared" si="320"/>
        <v>0.56332418472394674</v>
      </c>
      <c r="U1917" s="418">
        <f t="shared" ca="1" si="321"/>
        <v>1</v>
      </c>
      <c r="V1917" s="418">
        <f t="shared" ca="1" si="328"/>
        <v>110.59477583246726</v>
      </c>
      <c r="W1917" s="418">
        <f t="shared" ca="1" si="329"/>
        <v>1</v>
      </c>
      <c r="X1917" s="418">
        <f t="shared" ca="1" si="330"/>
        <v>5.4893258669746565</v>
      </c>
      <c r="Y1917" s="418">
        <f t="shared" ca="1" si="322"/>
        <v>1</v>
      </c>
      <c r="Z1917" s="418">
        <f t="shared" ca="1" si="323"/>
        <v>0.69729117686800857</v>
      </c>
      <c r="AA1917" s="418">
        <f t="shared" ca="1" si="324"/>
        <v>33178.432749740175</v>
      </c>
      <c r="AB1917" s="418">
        <f t="shared" ca="1" si="325"/>
        <v>1646.7977600923969</v>
      </c>
      <c r="AC1917" s="418">
        <f t="shared" ca="1" si="326"/>
        <v>209.18735306040256</v>
      </c>
    </row>
    <row r="1918" spans="19:29">
      <c r="S1918" s="418">
        <f t="shared" si="327"/>
        <v>19.140000000000192</v>
      </c>
      <c r="T1918" s="418">
        <f t="shared" si="320"/>
        <v>0.56315521281558312</v>
      </c>
      <c r="U1918" s="418">
        <f t="shared" ca="1" si="321"/>
        <v>1</v>
      </c>
      <c r="V1918" s="418">
        <f t="shared" ca="1" si="328"/>
        <v>110.63811619323653</v>
      </c>
      <c r="W1918" s="418">
        <f t="shared" ca="1" si="329"/>
        <v>1</v>
      </c>
      <c r="X1918" s="418">
        <f t="shared" ca="1" si="330"/>
        <v>5.4728825666566827</v>
      </c>
      <c r="Y1918" s="418">
        <f t="shared" ca="1" si="322"/>
        <v>1</v>
      </c>
      <c r="Z1918" s="418">
        <f t="shared" ca="1" si="323"/>
        <v>0.69520243801224213</v>
      </c>
      <c r="AA1918" s="418">
        <f t="shared" ca="1" si="324"/>
        <v>33191.434857970955</v>
      </c>
      <c r="AB1918" s="418">
        <f t="shared" ca="1" si="325"/>
        <v>1641.8647699970047</v>
      </c>
      <c r="AC1918" s="418">
        <f t="shared" ca="1" si="326"/>
        <v>208.56073140367263</v>
      </c>
    </row>
    <row r="1919" spans="19:29">
      <c r="S1919" s="418">
        <f t="shared" si="327"/>
        <v>19.150000000000194</v>
      </c>
      <c r="T1919" s="418">
        <f t="shared" si="320"/>
        <v>0.56298629159118896</v>
      </c>
      <c r="U1919" s="418">
        <f t="shared" ca="1" si="321"/>
        <v>1</v>
      </c>
      <c r="V1919" s="418">
        <f t="shared" ca="1" si="328"/>
        <v>110.68127374275321</v>
      </c>
      <c r="W1919" s="418">
        <f t="shared" ca="1" si="329"/>
        <v>1</v>
      </c>
      <c r="X1919" s="418">
        <f t="shared" ca="1" si="330"/>
        <v>5.4564885223187511</v>
      </c>
      <c r="Y1919" s="418">
        <f t="shared" ca="1" si="322"/>
        <v>1</v>
      </c>
      <c r="Z1919" s="418">
        <f t="shared" ca="1" si="323"/>
        <v>0.69311995598311038</v>
      </c>
      <c r="AA1919" s="418">
        <f t="shared" ca="1" si="324"/>
        <v>33204.382122825962</v>
      </c>
      <c r="AB1919" s="418">
        <f t="shared" ca="1" si="325"/>
        <v>1636.9465566956253</v>
      </c>
      <c r="AC1919" s="418">
        <f t="shared" ca="1" si="326"/>
        <v>207.93598679493311</v>
      </c>
    </row>
    <row r="1920" spans="19:29">
      <c r="S1920" s="418">
        <f t="shared" si="327"/>
        <v>19.160000000000196</v>
      </c>
      <c r="T1920" s="418">
        <f t="shared" si="320"/>
        <v>0.56281742103556143</v>
      </c>
      <c r="U1920" s="418">
        <f t="shared" ca="1" si="321"/>
        <v>1</v>
      </c>
      <c r="V1920" s="418">
        <f t="shared" ca="1" si="328"/>
        <v>110.72424909657872</v>
      </c>
      <c r="W1920" s="418">
        <f t="shared" ca="1" si="329"/>
        <v>1</v>
      </c>
      <c r="X1920" s="418">
        <f t="shared" ca="1" si="330"/>
        <v>5.4401435864143517</v>
      </c>
      <c r="Y1920" s="418">
        <f t="shared" ca="1" si="322"/>
        <v>1</v>
      </c>
      <c r="Z1920" s="418">
        <f t="shared" ca="1" si="323"/>
        <v>0.69104371203826109</v>
      </c>
      <c r="AA1920" s="418">
        <f t="shared" ca="1" si="324"/>
        <v>33217.274728973614</v>
      </c>
      <c r="AB1920" s="418">
        <f t="shared" ca="1" si="325"/>
        <v>1632.0430759243054</v>
      </c>
      <c r="AC1920" s="418">
        <f t="shared" ca="1" si="326"/>
        <v>207.31311361147831</v>
      </c>
    </row>
    <row r="1921" spans="19:29">
      <c r="S1921" s="418">
        <f t="shared" si="327"/>
        <v>19.170000000000197</v>
      </c>
      <c r="T1921" s="418">
        <f t="shared" si="320"/>
        <v>0.56264860113350224</v>
      </c>
      <c r="U1921" s="418">
        <f t="shared" ca="1" si="321"/>
        <v>1</v>
      </c>
      <c r="V1921" s="418">
        <f t="shared" ca="1" si="328"/>
        <v>110.7670428696449</v>
      </c>
      <c r="W1921" s="418">
        <f t="shared" ca="1" si="329"/>
        <v>1</v>
      </c>
      <c r="X1921" s="418">
        <f t="shared" ca="1" si="330"/>
        <v>5.4238476118389514</v>
      </c>
      <c r="Y1921" s="418">
        <f t="shared" ca="1" si="322"/>
        <v>1</v>
      </c>
      <c r="Z1921" s="418">
        <f t="shared" ca="1" si="323"/>
        <v>0.68897368749148469</v>
      </c>
      <c r="AA1921" s="418">
        <f t="shared" ca="1" si="324"/>
        <v>33230.112860893467</v>
      </c>
      <c r="AB1921" s="418">
        <f t="shared" ca="1" si="325"/>
        <v>1627.1542835516855</v>
      </c>
      <c r="AC1921" s="418">
        <f t="shared" ca="1" si="326"/>
        <v>206.69210624744539</v>
      </c>
    </row>
    <row r="1922" spans="19:29">
      <c r="S1922" s="418">
        <f t="shared" si="327"/>
        <v>19.180000000000199</v>
      </c>
      <c r="T1922" s="418">
        <f t="shared" si="320"/>
        <v>0.56247983186981754</v>
      </c>
      <c r="U1922" s="418">
        <f t="shared" ca="1" si="321"/>
        <v>1</v>
      </c>
      <c r="V1922" s="418">
        <f t="shared" ca="1" si="328"/>
        <v>110.80965567623954</v>
      </c>
      <c r="W1922" s="418">
        <f t="shared" ca="1" si="329"/>
        <v>1</v>
      </c>
      <c r="X1922" s="418">
        <f t="shared" ca="1" si="330"/>
        <v>5.4076004519286682</v>
      </c>
      <c r="Y1922" s="418">
        <f t="shared" ca="1" si="322"/>
        <v>1</v>
      </c>
      <c r="Z1922" s="418">
        <f t="shared" ca="1" si="323"/>
        <v>0.68690986371254625</v>
      </c>
      <c r="AA1922" s="418">
        <f t="shared" ca="1" si="324"/>
        <v>33242.896702871862</v>
      </c>
      <c r="AB1922" s="418">
        <f t="shared" ca="1" si="325"/>
        <v>1622.2801355786005</v>
      </c>
      <c r="AC1922" s="418">
        <f t="shared" ca="1" si="326"/>
        <v>206.07295911376389</v>
      </c>
    </row>
    <row r="1923" spans="19:29">
      <c r="S1923" s="418">
        <f t="shared" si="327"/>
        <v>19.1900000000002</v>
      </c>
      <c r="T1923" s="418">
        <f t="shared" si="320"/>
        <v>0.56231111322931804</v>
      </c>
      <c r="U1923" s="418">
        <f t="shared" ca="1" si="321"/>
        <v>1</v>
      </c>
      <c r="V1923" s="418">
        <f t="shared" ca="1" si="328"/>
        <v>110.85208812999213</v>
      </c>
      <c r="W1923" s="418">
        <f t="shared" ca="1" si="329"/>
        <v>1</v>
      </c>
      <c r="X1923" s="418">
        <f t="shared" ca="1" si="330"/>
        <v>5.3914019604589534</v>
      </c>
      <c r="Y1923" s="418">
        <f t="shared" ca="1" si="322"/>
        <v>1</v>
      </c>
      <c r="Z1923" s="418">
        <f t="shared" ca="1" si="323"/>
        <v>0.68485222212701791</v>
      </c>
      <c r="AA1923" s="418">
        <f t="shared" ca="1" si="324"/>
        <v>33255.626438997635</v>
      </c>
      <c r="AB1923" s="418">
        <f t="shared" ca="1" si="325"/>
        <v>1617.4205881376861</v>
      </c>
      <c r="AC1923" s="418">
        <f t="shared" ca="1" si="326"/>
        <v>205.45566663810538</v>
      </c>
    </row>
    <row r="1924" spans="19:29">
      <c r="S1924" s="418">
        <f t="shared" si="327"/>
        <v>19.200000000000202</v>
      </c>
      <c r="T1924" s="418">
        <f t="shared" si="320"/>
        <v>0.562142445196819</v>
      </c>
      <c r="U1924" s="418">
        <f t="shared" ca="1" si="321"/>
        <v>1</v>
      </c>
      <c r="V1924" s="418">
        <f t="shared" ca="1" si="328"/>
        <v>110.89434084385961</v>
      </c>
      <c r="W1924" s="418">
        <f t="shared" ca="1" si="329"/>
        <v>1</v>
      </c>
      <c r="X1924" s="418">
        <f t="shared" ca="1" si="330"/>
        <v>5.3752519916432746</v>
      </c>
      <c r="Y1924" s="418">
        <f t="shared" ca="1" si="322"/>
        <v>1</v>
      </c>
      <c r="Z1924" s="418">
        <f t="shared" ca="1" si="323"/>
        <v>0.68280074421611148</v>
      </c>
      <c r="AA1924" s="418">
        <f t="shared" ca="1" si="324"/>
        <v>33268.302253157883</v>
      </c>
      <c r="AB1924" s="418">
        <f t="shared" ca="1" si="325"/>
        <v>1612.5755974929823</v>
      </c>
      <c r="AC1924" s="418">
        <f t="shared" ca="1" si="326"/>
        <v>204.84022326483344</v>
      </c>
    </row>
    <row r="1925" spans="19:29">
      <c r="S1925" s="418">
        <f t="shared" si="327"/>
        <v>19.210000000000203</v>
      </c>
      <c r="T1925" s="418">
        <f t="shared" ref="T1925:T1988" si="331">EXP(-S1925*$C$13)</f>
        <v>0.56197382775714055</v>
      </c>
      <c r="U1925" s="418">
        <f t="shared" ref="U1925:U1988" ca="1" si="332">EXP($C$11*_xlfn.NORM.INV(RAND(),0,1))</f>
        <v>1</v>
      </c>
      <c r="V1925" s="418">
        <f t="shared" ca="1" si="328"/>
        <v>110.93641443011249</v>
      </c>
      <c r="W1925" s="418">
        <f t="shared" ca="1" si="329"/>
        <v>1</v>
      </c>
      <c r="X1925" s="418">
        <f t="shared" ca="1" si="330"/>
        <v>5.3591504001318038</v>
      </c>
      <c r="Y1925" s="418">
        <f t="shared" ref="Y1925:Y1988" ca="1" si="333">IF(OR(X1925&gt;$C$8,Y1924=1),1,0)</f>
        <v>1</v>
      </c>
      <c r="Z1925" s="418">
        <f t="shared" ref="Z1925:Z1988" ca="1" si="334">IF(Y1925=0,V1925,0)+IF(AND(Y1925=1,Y1924=0),V1925*$C$9,0)+IF(AND(Y1925=1,Y1924=1),Z1924*EXP($C$10*0.01),0)</f>
        <v>0.68075541151651187</v>
      </c>
      <c r="AA1925" s="418">
        <f t="shared" ref="AA1925:AA1988" ca="1" si="335">V1925*$C$12</f>
        <v>33280.924329033747</v>
      </c>
      <c r="AB1925" s="418">
        <f t="shared" ref="AB1925:AB1988" ca="1" si="336">X1925*$C$12</f>
        <v>1607.7451200395412</v>
      </c>
      <c r="AC1925" s="418">
        <f t="shared" ref="AC1925:AC1988" ca="1" si="337">Z1925*$C$12</f>
        <v>204.22662345495357</v>
      </c>
    </row>
    <row r="1926" spans="19:29">
      <c r="S1926" s="418">
        <f t="shared" ref="S1926:S1989" si="338">S1925+0.01</f>
        <v>19.220000000000205</v>
      </c>
      <c r="T1926" s="418">
        <f t="shared" si="331"/>
        <v>0.56180526089510696</v>
      </c>
      <c r="U1926" s="418">
        <f t="shared" ca="1" si="332"/>
        <v>1</v>
      </c>
      <c r="V1926" s="418">
        <f t="shared" ref="V1926:V1989" ca="1" si="339">V1925*U1925+$C$6*V1925*(1-V1925/IF($C$4&gt;0,$C$4,10000000))*0.01</f>
        <v>110.97830950032099</v>
      </c>
      <c r="W1926" s="418">
        <f t="shared" ref="W1926:W1989" ca="1" si="340">IF(OR(V1926&gt;$C$7,W1925=1),1,0)</f>
        <v>1</v>
      </c>
      <c r="X1926" s="418">
        <f t="shared" ref="X1926:X1989" ca="1" si="341">IF(W1926=0,V1926,0)+IF(AND(W1926=1,W1925=0),V1926*$C$9,0)+IF(AND(W1926=1,W1925=1),X1925*EXP($C$10*0.01*U1926),0)</f>
        <v>5.3430970410101084</v>
      </c>
      <c r="Y1926" s="418">
        <f t="shared" ca="1" si="333"/>
        <v>1</v>
      </c>
      <c r="Z1926" s="418">
        <f t="shared" ca="1" si="334"/>
        <v>0.67871620562021096</v>
      </c>
      <c r="AA1926" s="418">
        <f t="shared" ca="1" si="335"/>
        <v>33293.4928500963</v>
      </c>
      <c r="AB1926" s="418">
        <f t="shared" ca="1" si="336"/>
        <v>1602.9291123030325</v>
      </c>
      <c r="AC1926" s="418">
        <f t="shared" ca="1" si="337"/>
        <v>203.61486168606328</v>
      </c>
    </row>
    <row r="1927" spans="19:29">
      <c r="S1927" s="418">
        <f t="shared" si="338"/>
        <v>19.230000000000206</v>
      </c>
      <c r="T1927" s="418">
        <f t="shared" si="331"/>
        <v>0.56163674459554713</v>
      </c>
      <c r="U1927" s="418">
        <f t="shared" ca="1" si="332"/>
        <v>1</v>
      </c>
      <c r="V1927" s="418">
        <f t="shared" ca="1" si="339"/>
        <v>111.02002666534139</v>
      </c>
      <c r="W1927" s="418">
        <f t="shared" ca="1" si="340"/>
        <v>1</v>
      </c>
      <c r="X1927" s="418">
        <f t="shared" ca="1" si="341"/>
        <v>5.3270917697978479</v>
      </c>
      <c r="Y1927" s="418">
        <f t="shared" ca="1" si="333"/>
        <v>1</v>
      </c>
      <c r="Z1927" s="418">
        <f t="shared" ca="1" si="334"/>
        <v>0.67668310817434196</v>
      </c>
      <c r="AA1927" s="418">
        <f t="shared" ca="1" si="335"/>
        <v>33306.007999602414</v>
      </c>
      <c r="AB1927" s="418">
        <f t="shared" ca="1" si="336"/>
        <v>1598.1275309393543</v>
      </c>
      <c r="AC1927" s="418">
        <f t="shared" ca="1" si="337"/>
        <v>203.0049324523026</v>
      </c>
    </row>
    <row r="1928" spans="19:29">
      <c r="S1928" s="418">
        <f t="shared" si="338"/>
        <v>19.240000000000208</v>
      </c>
      <c r="T1928" s="418">
        <f t="shared" si="331"/>
        <v>0.56146827884329475</v>
      </c>
      <c r="U1928" s="418">
        <f t="shared" ca="1" si="332"/>
        <v>1</v>
      </c>
      <c r="V1928" s="418">
        <f t="shared" ca="1" si="339"/>
        <v>111.06156653530255</v>
      </c>
      <c r="W1928" s="418">
        <f t="shared" ca="1" si="340"/>
        <v>1</v>
      </c>
      <c r="X1928" s="418">
        <f t="shared" ca="1" si="341"/>
        <v>5.3111344424474742</v>
      </c>
      <c r="Y1928" s="418">
        <f t="shared" ca="1" si="333"/>
        <v>1</v>
      </c>
      <c r="Z1928" s="418">
        <f t="shared" ca="1" si="334"/>
        <v>0.67465610088101424</v>
      </c>
      <c r="AA1928" s="418">
        <f t="shared" ca="1" si="335"/>
        <v>33318.469960590766</v>
      </c>
      <c r="AB1928" s="418">
        <f t="shared" ca="1" si="336"/>
        <v>1593.3403327342423</v>
      </c>
      <c r="AC1928" s="418">
        <f t="shared" ca="1" si="337"/>
        <v>202.39683026430427</v>
      </c>
    </row>
    <row r="1929" spans="19:29">
      <c r="S1929" s="418">
        <f t="shared" si="338"/>
        <v>19.25000000000021</v>
      </c>
      <c r="T1929" s="418">
        <f t="shared" si="331"/>
        <v>0.56129986362318796</v>
      </c>
      <c r="U1929" s="418">
        <f t="shared" ca="1" si="332"/>
        <v>1</v>
      </c>
      <c r="V1929" s="418">
        <f t="shared" ca="1" si="339"/>
        <v>111.10292971959258</v>
      </c>
      <c r="W1929" s="418">
        <f t="shared" ca="1" si="340"/>
        <v>1</v>
      </c>
      <c r="X1929" s="418">
        <f t="shared" ca="1" si="341"/>
        <v>5.2952249153429323</v>
      </c>
      <c r="Y1929" s="418">
        <f t="shared" ca="1" si="333"/>
        <v>1</v>
      </c>
      <c r="Z1929" s="418">
        <f t="shared" ca="1" si="334"/>
        <v>0.6726351654971483</v>
      </c>
      <c r="AA1929" s="418">
        <f t="shared" ca="1" si="335"/>
        <v>33330.878915877773</v>
      </c>
      <c r="AB1929" s="418">
        <f t="shared" ca="1" si="336"/>
        <v>1588.5674746028797</v>
      </c>
      <c r="AC1929" s="418">
        <f t="shared" ca="1" si="337"/>
        <v>201.79054964914448</v>
      </c>
    </row>
    <row r="1930" spans="19:29">
      <c r="S1930" s="418">
        <f t="shared" si="338"/>
        <v>19.260000000000211</v>
      </c>
      <c r="T1930" s="418">
        <f t="shared" si="331"/>
        <v>0.56113149892006919</v>
      </c>
      <c r="U1930" s="418">
        <f t="shared" ca="1" si="332"/>
        <v>1</v>
      </c>
      <c r="V1930" s="418">
        <f t="shared" ca="1" si="339"/>
        <v>111.14411682684567</v>
      </c>
      <c r="W1930" s="418">
        <f t="shared" ca="1" si="340"/>
        <v>1</v>
      </c>
      <c r="X1930" s="418">
        <f t="shared" ca="1" si="341"/>
        <v>5.2793630452983713</v>
      </c>
      <c r="Y1930" s="418">
        <f t="shared" ca="1" si="333"/>
        <v>1</v>
      </c>
      <c r="Z1930" s="418">
        <f t="shared" ca="1" si="334"/>
        <v>0.67062028383431216</v>
      </c>
      <c r="AA1930" s="418">
        <f t="shared" ca="1" si="335"/>
        <v>33343.235048053699</v>
      </c>
      <c r="AB1930" s="418">
        <f t="shared" ca="1" si="336"/>
        <v>1583.8089135895113</v>
      </c>
      <c r="AC1930" s="418">
        <f t="shared" ca="1" si="337"/>
        <v>201.18608515029365</v>
      </c>
    </row>
    <row r="1931" spans="19:29">
      <c r="S1931" s="418">
        <f t="shared" si="338"/>
        <v>19.270000000000213</v>
      </c>
      <c r="T1931" s="418">
        <f t="shared" si="331"/>
        <v>0.5609631847187857</v>
      </c>
      <c r="U1931" s="418">
        <f t="shared" ca="1" si="332"/>
        <v>1</v>
      </c>
      <c r="V1931" s="418">
        <f t="shared" ca="1" si="339"/>
        <v>111.18512846492909</v>
      </c>
      <c r="W1931" s="418">
        <f t="shared" ca="1" si="340"/>
        <v>1</v>
      </c>
      <c r="X1931" s="418">
        <f t="shared" ca="1" si="341"/>
        <v>5.2635486895568535</v>
      </c>
      <c r="Y1931" s="418">
        <f t="shared" ca="1" si="333"/>
        <v>1</v>
      </c>
      <c r="Z1931" s="418">
        <f t="shared" ca="1" si="334"/>
        <v>0.66861143775855725</v>
      </c>
      <c r="AA1931" s="418">
        <f t="shared" ca="1" si="335"/>
        <v>33355.53853947873</v>
      </c>
      <c r="AB1931" s="418">
        <f t="shared" ca="1" si="336"/>
        <v>1579.064606867056</v>
      </c>
      <c r="AC1931" s="418">
        <f t="shared" ca="1" si="337"/>
        <v>200.58343132756718</v>
      </c>
    </row>
    <row r="1932" spans="19:29">
      <c r="S1932" s="418">
        <f t="shared" si="338"/>
        <v>19.280000000000214</v>
      </c>
      <c r="T1932" s="418">
        <f t="shared" si="331"/>
        <v>0.56079492100418926</v>
      </c>
      <c r="U1932" s="418">
        <f t="shared" ca="1" si="332"/>
        <v>1</v>
      </c>
      <c r="V1932" s="418">
        <f t="shared" ca="1" si="339"/>
        <v>111.22596524093029</v>
      </c>
      <c r="W1932" s="418">
        <f t="shared" ca="1" si="340"/>
        <v>1</v>
      </c>
      <c r="X1932" s="418">
        <f t="shared" ca="1" si="341"/>
        <v>5.2477817057890705</v>
      </c>
      <c r="Y1932" s="418">
        <f t="shared" ca="1" si="333"/>
        <v>1</v>
      </c>
      <c r="Z1932" s="418">
        <f t="shared" ca="1" si="334"/>
        <v>0.66660860919025522</v>
      </c>
      <c r="AA1932" s="418">
        <f t="shared" ca="1" si="335"/>
        <v>33367.789572279085</v>
      </c>
      <c r="AB1932" s="418">
        <f t="shared" ca="1" si="336"/>
        <v>1574.3345117367212</v>
      </c>
      <c r="AC1932" s="418">
        <f t="shared" ca="1" si="337"/>
        <v>199.98258275707656</v>
      </c>
    </row>
    <row r="1933" spans="19:29">
      <c r="S1933" s="418">
        <f t="shared" si="338"/>
        <v>19.290000000000216</v>
      </c>
      <c r="T1933" s="418">
        <f t="shared" si="331"/>
        <v>0.56062670776113599</v>
      </c>
      <c r="U1933" s="418">
        <f t="shared" ca="1" si="332"/>
        <v>1</v>
      </c>
      <c r="V1933" s="418">
        <f t="shared" ca="1" si="339"/>
        <v>111.26662776114425</v>
      </c>
      <c r="W1933" s="418">
        <f t="shared" ca="1" si="340"/>
        <v>1</v>
      </c>
      <c r="X1933" s="418">
        <f t="shared" ca="1" si="341"/>
        <v>5.2320619520920628</v>
      </c>
      <c r="Y1933" s="418">
        <f t="shared" ca="1" si="333"/>
        <v>1</v>
      </c>
      <c r="Z1933" s="418">
        <f t="shared" ca="1" si="334"/>
        <v>0.66461178010393551</v>
      </c>
      <c r="AA1933" s="418">
        <f t="shared" ca="1" si="335"/>
        <v>33379.988328343272</v>
      </c>
      <c r="AB1933" s="418">
        <f t="shared" ca="1" si="336"/>
        <v>1569.6185856276188</v>
      </c>
      <c r="AC1933" s="418">
        <f t="shared" ca="1" si="337"/>
        <v>199.38353403118066</v>
      </c>
    </row>
    <row r="1934" spans="19:29">
      <c r="S1934" s="418">
        <f t="shared" si="338"/>
        <v>19.300000000000217</v>
      </c>
      <c r="T1934" s="418">
        <f t="shared" si="331"/>
        <v>0.56045854497448677</v>
      </c>
      <c r="U1934" s="418">
        <f t="shared" ca="1" si="332"/>
        <v>1</v>
      </c>
      <c r="V1934" s="418">
        <f t="shared" ca="1" si="339"/>
        <v>111.30711663106092</v>
      </c>
      <c r="W1934" s="418">
        <f t="shared" ca="1" si="340"/>
        <v>1</v>
      </c>
      <c r="X1934" s="418">
        <f t="shared" ca="1" si="341"/>
        <v>5.2163892869879396</v>
      </c>
      <c r="Y1934" s="418">
        <f t="shared" ca="1" si="333"/>
        <v>1</v>
      </c>
      <c r="Z1934" s="418">
        <f t="shared" ca="1" si="334"/>
        <v>0.66262093252812293</v>
      </c>
      <c r="AA1934" s="418">
        <f t="shared" ca="1" si="335"/>
        <v>33392.134989318278</v>
      </c>
      <c r="AB1934" s="418">
        <f t="shared" ca="1" si="336"/>
        <v>1564.9167860963819</v>
      </c>
      <c r="AC1934" s="418">
        <f t="shared" ca="1" si="337"/>
        <v>198.78627975843688</v>
      </c>
    </row>
    <row r="1935" spans="19:29">
      <c r="S1935" s="418">
        <f t="shared" si="338"/>
        <v>19.310000000000219</v>
      </c>
      <c r="T1935" s="418">
        <f t="shared" si="331"/>
        <v>0.56029043262910705</v>
      </c>
      <c r="U1935" s="418">
        <f t="shared" ca="1" si="332"/>
        <v>1</v>
      </c>
      <c r="V1935" s="418">
        <f t="shared" ca="1" si="339"/>
        <v>111.34743245535287</v>
      </c>
      <c r="W1935" s="418">
        <f t="shared" ca="1" si="340"/>
        <v>1</v>
      </c>
      <c r="X1935" s="418">
        <f t="shared" ca="1" si="341"/>
        <v>5.2007635694226106</v>
      </c>
      <c r="Y1935" s="418">
        <f t="shared" ca="1" si="333"/>
        <v>1</v>
      </c>
      <c r="Z1935" s="418">
        <f t="shared" ca="1" si="334"/>
        <v>0.66063604854517577</v>
      </c>
      <c r="AA1935" s="418">
        <f t="shared" ca="1" si="335"/>
        <v>33404.229736605863</v>
      </c>
      <c r="AB1935" s="418">
        <f t="shared" ca="1" si="336"/>
        <v>1560.2290708267833</v>
      </c>
      <c r="AC1935" s="418">
        <f t="shared" ca="1" si="337"/>
        <v>198.19081456355272</v>
      </c>
    </row>
    <row r="1936" spans="19:29">
      <c r="S1936" s="418">
        <f t="shared" si="338"/>
        <v>19.320000000000221</v>
      </c>
      <c r="T1936" s="418">
        <f t="shared" si="331"/>
        <v>0.5601223707098667</v>
      </c>
      <c r="U1936" s="418">
        <f t="shared" ca="1" si="332"/>
        <v>1</v>
      </c>
      <c r="V1936" s="418">
        <f t="shared" ca="1" si="339"/>
        <v>111.387575837863</v>
      </c>
      <c r="W1936" s="418">
        <f t="shared" ca="1" si="340"/>
        <v>1</v>
      </c>
      <c r="X1936" s="418">
        <f t="shared" ca="1" si="341"/>
        <v>5.185184658764511</v>
      </c>
      <c r="Y1936" s="418">
        <f t="shared" ca="1" si="333"/>
        <v>1</v>
      </c>
      <c r="Z1936" s="418">
        <f t="shared" ca="1" si="334"/>
        <v>0.65865711029112484</v>
      </c>
      <c r="AA1936" s="418">
        <f t="shared" ca="1" si="335"/>
        <v>33416.272751358898</v>
      </c>
      <c r="AB1936" s="418">
        <f t="shared" ca="1" si="336"/>
        <v>1555.5553976293534</v>
      </c>
      <c r="AC1936" s="418">
        <f t="shared" ca="1" si="337"/>
        <v>197.59713308733745</v>
      </c>
    </row>
    <row r="1937" spans="19:29">
      <c r="S1937" s="418">
        <f t="shared" si="338"/>
        <v>19.330000000000222</v>
      </c>
      <c r="T1937" s="418">
        <f t="shared" si="331"/>
        <v>0.55995435920164005</v>
      </c>
      <c r="U1937" s="418">
        <f t="shared" ca="1" si="332"/>
        <v>1</v>
      </c>
      <c r="V1937" s="418">
        <f t="shared" ca="1" si="339"/>
        <v>111.42754738159249</v>
      </c>
      <c r="W1937" s="418">
        <f t="shared" ca="1" si="340"/>
        <v>1</v>
      </c>
      <c r="X1937" s="418">
        <f t="shared" ca="1" si="341"/>
        <v>5.1696524148033403</v>
      </c>
      <c r="Y1937" s="418">
        <f t="shared" ca="1" si="333"/>
        <v>1</v>
      </c>
      <c r="Z1937" s="418">
        <f t="shared" ca="1" si="334"/>
        <v>0.65668409995551247</v>
      </c>
      <c r="AA1937" s="418">
        <f t="shared" ca="1" si="335"/>
        <v>33428.264214477749</v>
      </c>
      <c r="AB1937" s="418">
        <f t="shared" ca="1" si="336"/>
        <v>1550.8957244410021</v>
      </c>
      <c r="AC1937" s="418">
        <f t="shared" ca="1" si="337"/>
        <v>197.00522998665375</v>
      </c>
    </row>
    <row r="1938" spans="19:29">
      <c r="S1938" s="418">
        <f t="shared" si="338"/>
        <v>19.340000000000224</v>
      </c>
      <c r="T1938" s="418">
        <f t="shared" si="331"/>
        <v>0.55978639808930608</v>
      </c>
      <c r="U1938" s="418">
        <f t="shared" ca="1" si="332"/>
        <v>1</v>
      </c>
      <c r="V1938" s="418">
        <f t="shared" ca="1" si="339"/>
        <v>111.4673476886889</v>
      </c>
      <c r="W1938" s="418">
        <f t="shared" ca="1" si="340"/>
        <v>1</v>
      </c>
      <c r="X1938" s="418">
        <f t="shared" ca="1" si="341"/>
        <v>5.1541666977487983</v>
      </c>
      <c r="Y1938" s="418">
        <f t="shared" ca="1" si="333"/>
        <v>1</v>
      </c>
      <c r="Z1938" s="418">
        <f t="shared" ca="1" si="334"/>
        <v>0.65471699978123232</v>
      </c>
      <c r="AA1938" s="418">
        <f t="shared" ca="1" si="335"/>
        <v>33440.204306606669</v>
      </c>
      <c r="AB1938" s="418">
        <f t="shared" ca="1" si="336"/>
        <v>1546.2500093246394</v>
      </c>
      <c r="AC1938" s="418">
        <f t="shared" ca="1" si="337"/>
        <v>196.41509993436969</v>
      </c>
    </row>
    <row r="1939" spans="19:29">
      <c r="S1939" s="418">
        <f t="shared" si="338"/>
        <v>19.350000000000225</v>
      </c>
      <c r="T1939" s="418">
        <f t="shared" si="331"/>
        <v>0.55961848735774822</v>
      </c>
      <c r="U1939" s="418">
        <f t="shared" ca="1" si="332"/>
        <v>1</v>
      </c>
      <c r="V1939" s="418">
        <f t="shared" ca="1" si="339"/>
        <v>111.50697736043439</v>
      </c>
      <c r="W1939" s="418">
        <f t="shared" ca="1" si="340"/>
        <v>1</v>
      </c>
      <c r="X1939" s="418">
        <f t="shared" ca="1" si="341"/>
        <v>5.1387273682293264</v>
      </c>
      <c r="Y1939" s="418">
        <f t="shared" ca="1" si="333"/>
        <v>1</v>
      </c>
      <c r="Z1939" s="418">
        <f t="shared" ca="1" si="334"/>
        <v>0.65275579206436951</v>
      </c>
      <c r="AA1939" s="418">
        <f t="shared" ca="1" si="335"/>
        <v>33452.093208130318</v>
      </c>
      <c r="AB1939" s="418">
        <f t="shared" ca="1" si="336"/>
        <v>1541.618210468798</v>
      </c>
      <c r="AC1939" s="418">
        <f t="shared" ca="1" si="337"/>
        <v>195.82673761931085</v>
      </c>
    </row>
    <row r="1940" spans="19:29">
      <c r="S1940" s="418">
        <f t="shared" si="338"/>
        <v>19.360000000000227</v>
      </c>
      <c r="T1940" s="418">
        <f t="shared" si="331"/>
        <v>0.55945062699185477</v>
      </c>
      <c r="U1940" s="418">
        <f t="shared" ca="1" si="332"/>
        <v>1</v>
      </c>
      <c r="V1940" s="418">
        <f t="shared" ca="1" si="339"/>
        <v>111.54643699723404</v>
      </c>
      <c r="W1940" s="418">
        <f t="shared" ca="1" si="340"/>
        <v>1</v>
      </c>
      <c r="X1940" s="418">
        <f t="shared" ca="1" si="341"/>
        <v>5.1233342872908549</v>
      </c>
      <c r="Y1940" s="418">
        <f t="shared" ca="1" si="333"/>
        <v>1</v>
      </c>
      <c r="Z1940" s="418">
        <f t="shared" ca="1" si="334"/>
        <v>0.65080045915404139</v>
      </c>
      <c r="AA1940" s="418">
        <f t="shared" ca="1" si="335"/>
        <v>33463.931099170215</v>
      </c>
      <c r="AB1940" s="418">
        <f t="shared" ca="1" si="336"/>
        <v>1537.0002861872565</v>
      </c>
      <c r="AC1940" s="418">
        <f t="shared" ca="1" si="337"/>
        <v>195.24013774621241</v>
      </c>
    </row>
    <row r="1941" spans="19:29">
      <c r="S1941" s="418">
        <f t="shared" si="338"/>
        <v>19.370000000000228</v>
      </c>
      <c r="T1941" s="418">
        <f t="shared" si="331"/>
        <v>0.55928281697651805</v>
      </c>
      <c r="U1941" s="418">
        <f t="shared" ca="1" si="332"/>
        <v>1</v>
      </c>
      <c r="V1941" s="418">
        <f t="shared" ca="1" si="339"/>
        <v>111.58572719860446</v>
      </c>
      <c r="W1941" s="418">
        <f t="shared" ca="1" si="340"/>
        <v>1</v>
      </c>
      <c r="X1941" s="418">
        <f t="shared" ca="1" si="341"/>
        <v>5.107987316395552</v>
      </c>
      <c r="Y1941" s="418">
        <f t="shared" ca="1" si="333"/>
        <v>1</v>
      </c>
      <c r="Z1941" s="418">
        <f t="shared" ca="1" si="334"/>
        <v>0.64885098345223857</v>
      </c>
      <c r="AA1941" s="418">
        <f t="shared" ca="1" si="335"/>
        <v>33475.718159581338</v>
      </c>
      <c r="AB1941" s="418">
        <f t="shared" ca="1" si="336"/>
        <v>1532.3961949186655</v>
      </c>
      <c r="AC1941" s="418">
        <f t="shared" ca="1" si="337"/>
        <v>194.65529503567157</v>
      </c>
    </row>
    <row r="1942" spans="19:29">
      <c r="S1942" s="418">
        <f t="shared" si="338"/>
        <v>19.38000000000023</v>
      </c>
      <c r="T1942" s="418">
        <f t="shared" si="331"/>
        <v>0.55911505729663524</v>
      </c>
      <c r="U1942" s="418">
        <f t="shared" ca="1" si="332"/>
        <v>1</v>
      </c>
      <c r="V1942" s="418">
        <f t="shared" ca="1" si="339"/>
        <v>111.62484856316243</v>
      </c>
      <c r="W1942" s="418">
        <f t="shared" ca="1" si="340"/>
        <v>1</v>
      </c>
      <c r="X1942" s="418">
        <f t="shared" ca="1" si="341"/>
        <v>5.0926863174205756</v>
      </c>
      <c r="Y1942" s="418">
        <f t="shared" ca="1" si="333"/>
        <v>1</v>
      </c>
      <c r="Z1942" s="418">
        <f t="shared" ca="1" si="334"/>
        <v>0.64690734741366651</v>
      </c>
      <c r="AA1942" s="418">
        <f t="shared" ca="1" si="335"/>
        <v>33487.454568948728</v>
      </c>
      <c r="AB1942" s="418">
        <f t="shared" ca="1" si="336"/>
        <v>1527.8058952261727</v>
      </c>
      <c r="AC1942" s="418">
        <f t="shared" ca="1" si="337"/>
        <v>194.07220422409995</v>
      </c>
    </row>
    <row r="1943" spans="19:29">
      <c r="S1943" s="418">
        <f t="shared" si="338"/>
        <v>19.390000000000231</v>
      </c>
      <c r="T1943" s="418">
        <f t="shared" si="331"/>
        <v>0.55894734793710799</v>
      </c>
      <c r="U1943" s="418">
        <f t="shared" ca="1" si="332"/>
        <v>1</v>
      </c>
      <c r="V1943" s="418">
        <f t="shared" ca="1" si="339"/>
        <v>111.6638016886137</v>
      </c>
      <c r="W1943" s="418">
        <f t="shared" ca="1" si="340"/>
        <v>1</v>
      </c>
      <c r="X1943" s="418">
        <f t="shared" ca="1" si="341"/>
        <v>5.0774311526568319</v>
      </c>
      <c r="Y1943" s="418">
        <f t="shared" ca="1" si="333"/>
        <v>1</v>
      </c>
      <c r="Z1943" s="418">
        <f t="shared" ca="1" si="334"/>
        <v>0.64496953354558784</v>
      </c>
      <c r="AA1943" s="418">
        <f t="shared" ca="1" si="335"/>
        <v>33499.14050658411</v>
      </c>
      <c r="AB1943" s="418">
        <f t="shared" ca="1" si="336"/>
        <v>1523.2293457970495</v>
      </c>
      <c r="AC1943" s="418">
        <f t="shared" ca="1" si="337"/>
        <v>193.49086006367634</v>
      </c>
    </row>
    <row r="1944" spans="19:29">
      <c r="S1944" s="418">
        <f t="shared" si="338"/>
        <v>19.400000000000233</v>
      </c>
      <c r="T1944" s="418">
        <f t="shared" si="331"/>
        <v>0.55877968888284246</v>
      </c>
      <c r="U1944" s="418">
        <f t="shared" ca="1" si="332"/>
        <v>1</v>
      </c>
      <c r="V1944" s="418">
        <f t="shared" ca="1" si="339"/>
        <v>111.70258717174202</v>
      </c>
      <c r="W1944" s="418">
        <f t="shared" ca="1" si="340"/>
        <v>1</v>
      </c>
      <c r="X1944" s="418">
        <f t="shared" ca="1" si="341"/>
        <v>5.0622216848077342</v>
      </c>
      <c r="Y1944" s="418">
        <f t="shared" ca="1" si="333"/>
        <v>1</v>
      </c>
      <c r="Z1944" s="418">
        <f t="shared" ca="1" si="334"/>
        <v>0.6430375244076646</v>
      </c>
      <c r="AA1944" s="418">
        <f t="shared" ca="1" si="335"/>
        <v>33510.776151522608</v>
      </c>
      <c r="AB1944" s="418">
        <f t="shared" ca="1" si="336"/>
        <v>1518.6665054423202</v>
      </c>
      <c r="AC1944" s="418">
        <f t="shared" ca="1" si="337"/>
        <v>192.91125732229938</v>
      </c>
    </row>
    <row r="1945" spans="19:29">
      <c r="S1945" s="418">
        <f t="shared" si="338"/>
        <v>19.410000000000235</v>
      </c>
      <c r="T1945" s="418">
        <f t="shared" si="331"/>
        <v>0.55861208011874919</v>
      </c>
      <c r="U1945" s="418">
        <f t="shared" ca="1" si="332"/>
        <v>1</v>
      </c>
      <c r="V1945" s="418">
        <f t="shared" ca="1" si="339"/>
        <v>111.7412056083982</v>
      </c>
      <c r="W1945" s="418">
        <f t="shared" ca="1" si="340"/>
        <v>1</v>
      </c>
      <c r="X1945" s="418">
        <f t="shared" ca="1" si="341"/>
        <v>5.0470577769879696</v>
      </c>
      <c r="Y1945" s="418">
        <f t="shared" ca="1" si="333"/>
        <v>1</v>
      </c>
      <c r="Z1945" s="418">
        <f t="shared" ca="1" si="334"/>
        <v>0.64111130261180149</v>
      </c>
      <c r="AA1945" s="418">
        <f t="shared" ca="1" si="335"/>
        <v>33522.361682519462</v>
      </c>
      <c r="AB1945" s="418">
        <f t="shared" ca="1" si="336"/>
        <v>1514.1173330963909</v>
      </c>
      <c r="AC1945" s="418">
        <f t="shared" ca="1" si="337"/>
        <v>192.33339078354044</v>
      </c>
    </row>
    <row r="1946" spans="19:29">
      <c r="S1946" s="418">
        <f t="shared" si="338"/>
        <v>19.420000000000236</v>
      </c>
      <c r="T1946" s="418">
        <f t="shared" si="331"/>
        <v>0.55844452162974356</v>
      </c>
      <c r="U1946" s="418">
        <f t="shared" ca="1" si="332"/>
        <v>1</v>
      </c>
      <c r="V1946" s="418">
        <f t="shared" ca="1" si="339"/>
        <v>111.77965759348943</v>
      </c>
      <c r="W1946" s="418">
        <f t="shared" ca="1" si="340"/>
        <v>1</v>
      </c>
      <c r="X1946" s="418">
        <f t="shared" ca="1" si="341"/>
        <v>5.0319392927222655</v>
      </c>
      <c r="Y1946" s="418">
        <f t="shared" ca="1" si="333"/>
        <v>1</v>
      </c>
      <c r="Z1946" s="418">
        <f t="shared" ca="1" si="334"/>
        <v>0.63919085082198945</v>
      </c>
      <c r="AA1946" s="418">
        <f t="shared" ca="1" si="335"/>
        <v>33533.897278046832</v>
      </c>
      <c r="AB1946" s="418">
        <f t="shared" ca="1" si="336"/>
        <v>1509.5817878166797</v>
      </c>
      <c r="AC1946" s="418">
        <f t="shared" ca="1" si="337"/>
        <v>191.75725524659683</v>
      </c>
    </row>
    <row r="1947" spans="19:29">
      <c r="S1947" s="418">
        <f t="shared" si="338"/>
        <v>19.430000000000238</v>
      </c>
      <c r="T1947" s="418">
        <f t="shared" si="331"/>
        <v>0.55827701340074531</v>
      </c>
      <c r="U1947" s="418">
        <f t="shared" ca="1" si="332"/>
        <v>1</v>
      </c>
      <c r="V1947" s="418">
        <f t="shared" ca="1" si="339"/>
        <v>111.81794372096864</v>
      </c>
      <c r="W1947" s="418">
        <f t="shared" ca="1" si="340"/>
        <v>1</v>
      </c>
      <c r="X1947" s="418">
        <f t="shared" ca="1" si="341"/>
        <v>5.0168660959441622</v>
      </c>
      <c r="Y1947" s="418">
        <f t="shared" ca="1" si="333"/>
        <v>1</v>
      </c>
      <c r="Z1947" s="418">
        <f t="shared" ca="1" si="334"/>
        <v>0.63727615175414931</v>
      </c>
      <c r="AA1947" s="418">
        <f t="shared" ca="1" si="335"/>
        <v>33545.383116290592</v>
      </c>
      <c r="AB1947" s="418">
        <f t="shared" ca="1" si="336"/>
        <v>1505.0598287832486</v>
      </c>
      <c r="AC1947" s="418">
        <f t="shared" ca="1" si="337"/>
        <v>191.18284552624479</v>
      </c>
    </row>
    <row r="1948" spans="19:29">
      <c r="S1948" s="418">
        <f t="shared" si="338"/>
        <v>19.440000000000239</v>
      </c>
      <c r="T1948" s="418">
        <f t="shared" si="331"/>
        <v>0.55810955541667862</v>
      </c>
      <c r="U1948" s="418">
        <f t="shared" ca="1" si="332"/>
        <v>1</v>
      </c>
      <c r="V1948" s="418">
        <f t="shared" ca="1" si="339"/>
        <v>111.85606458382408</v>
      </c>
      <c r="W1948" s="418">
        <f t="shared" ca="1" si="340"/>
        <v>1</v>
      </c>
      <c r="X1948" s="418">
        <f t="shared" ca="1" si="341"/>
        <v>5.0018380509947855</v>
      </c>
      <c r="Y1948" s="418">
        <f t="shared" ca="1" si="333"/>
        <v>1</v>
      </c>
      <c r="Z1948" s="418">
        <f t="shared" ca="1" si="334"/>
        <v>0.63536718817597659</v>
      </c>
      <c r="AA1948" s="418">
        <f t="shared" ca="1" si="335"/>
        <v>33556.819375147221</v>
      </c>
      <c r="AB1948" s="418">
        <f t="shared" ca="1" si="336"/>
        <v>1500.5514152984356</v>
      </c>
      <c r="AC1948" s="418">
        <f t="shared" ca="1" si="337"/>
        <v>190.61015645279298</v>
      </c>
    </row>
    <row r="1949" spans="19:29">
      <c r="S1949" s="418">
        <f t="shared" si="338"/>
        <v>19.450000000000241</v>
      </c>
      <c r="T1949" s="418">
        <f t="shared" si="331"/>
        <v>0.5579421476624723</v>
      </c>
      <c r="U1949" s="418">
        <f t="shared" ca="1" si="332"/>
        <v>1</v>
      </c>
      <c r="V1949" s="418">
        <f t="shared" ca="1" si="339"/>
        <v>111.89402077406901</v>
      </c>
      <c r="W1949" s="418">
        <f t="shared" ca="1" si="340"/>
        <v>1</v>
      </c>
      <c r="X1949" s="418">
        <f t="shared" ca="1" si="341"/>
        <v>4.9868550226216302</v>
      </c>
      <c r="Y1949" s="418">
        <f t="shared" ca="1" si="333"/>
        <v>1</v>
      </c>
      <c r="Z1949" s="418">
        <f t="shared" ca="1" si="334"/>
        <v>0.6334639429067862</v>
      </c>
      <c r="AA1949" s="418">
        <f t="shared" ca="1" si="335"/>
        <v>33568.206232220698</v>
      </c>
      <c r="AB1949" s="418">
        <f t="shared" ca="1" si="336"/>
        <v>1496.0565067864891</v>
      </c>
      <c r="AC1949" s="418">
        <f t="shared" ca="1" si="337"/>
        <v>190.03918287203587</v>
      </c>
    </row>
    <row r="1950" spans="19:29">
      <c r="S1950" s="418">
        <f t="shared" si="338"/>
        <v>19.460000000000242</v>
      </c>
      <c r="T1950" s="418">
        <f t="shared" si="331"/>
        <v>0.55777479012305964</v>
      </c>
      <c r="U1950" s="418">
        <f t="shared" ca="1" si="332"/>
        <v>1</v>
      </c>
      <c r="V1950" s="418">
        <f t="shared" ca="1" si="339"/>
        <v>111.93181288273152</v>
      </c>
      <c r="W1950" s="418">
        <f t="shared" ca="1" si="340"/>
        <v>1</v>
      </c>
      <c r="X1950" s="418">
        <f t="shared" ca="1" si="341"/>
        <v>4.9719168759773398</v>
      </c>
      <c r="Y1950" s="418">
        <f t="shared" ca="1" si="333"/>
        <v>1</v>
      </c>
      <c r="Z1950" s="418">
        <f t="shared" ca="1" si="334"/>
        <v>0.63156639881735788</v>
      </c>
      <c r="AA1950" s="418">
        <f t="shared" ca="1" si="335"/>
        <v>33579.543864819454</v>
      </c>
      <c r="AB1950" s="418">
        <f t="shared" ca="1" si="336"/>
        <v>1491.5750627932018</v>
      </c>
      <c r="AC1950" s="418">
        <f t="shared" ca="1" si="337"/>
        <v>189.46991964520737</v>
      </c>
    </row>
    <row r="1951" spans="19:29">
      <c r="S1951" s="418">
        <f t="shared" si="338"/>
        <v>19.470000000000244</v>
      </c>
      <c r="T1951" s="418">
        <f t="shared" si="331"/>
        <v>0.55760748278337846</v>
      </c>
      <c r="U1951" s="418">
        <f t="shared" ca="1" si="332"/>
        <v>1</v>
      </c>
      <c r="V1951" s="418">
        <f t="shared" ca="1" si="339"/>
        <v>111.96944149984456</v>
      </c>
      <c r="W1951" s="418">
        <f t="shared" ca="1" si="340"/>
        <v>1</v>
      </c>
      <c r="X1951" s="418">
        <f t="shared" ca="1" si="341"/>
        <v>4.9570234766184944</v>
      </c>
      <c r="Y1951" s="418">
        <f t="shared" ca="1" si="333"/>
        <v>1</v>
      </c>
      <c r="Z1951" s="418">
        <f t="shared" ca="1" si="334"/>
        <v>0.62967453882978197</v>
      </c>
      <c r="AA1951" s="418">
        <f t="shared" ca="1" si="335"/>
        <v>33590.83244995337</v>
      </c>
      <c r="AB1951" s="418">
        <f t="shared" ca="1" si="336"/>
        <v>1487.1070429855483</v>
      </c>
      <c r="AC1951" s="418">
        <f t="shared" ca="1" si="337"/>
        <v>188.9023616489346</v>
      </c>
    </row>
    <row r="1952" spans="19:29">
      <c r="S1952" s="418">
        <f t="shared" si="338"/>
        <v>19.480000000000246</v>
      </c>
      <c r="T1952" s="418">
        <f t="shared" si="331"/>
        <v>0.55744022562837103</v>
      </c>
      <c r="U1952" s="418">
        <f t="shared" ca="1" si="332"/>
        <v>1</v>
      </c>
      <c r="V1952" s="418">
        <f t="shared" ca="1" si="339"/>
        <v>112.00690721443598</v>
      </c>
      <c r="W1952" s="418">
        <f t="shared" ca="1" si="340"/>
        <v>1</v>
      </c>
      <c r="X1952" s="418">
        <f t="shared" ca="1" si="341"/>
        <v>4.9421746905043982</v>
      </c>
      <c r="Y1952" s="418">
        <f t="shared" ca="1" si="333"/>
        <v>1</v>
      </c>
      <c r="Z1952" s="418">
        <f t="shared" ca="1" si="334"/>
        <v>0.62778834591730581</v>
      </c>
      <c r="AA1952" s="418">
        <f t="shared" ca="1" si="335"/>
        <v>33602.072164330792</v>
      </c>
      <c r="AB1952" s="418">
        <f t="shared" ca="1" si="336"/>
        <v>1482.6524071513195</v>
      </c>
      <c r="AC1952" s="418">
        <f t="shared" ca="1" si="337"/>
        <v>188.33650377519174</v>
      </c>
    </row>
    <row r="1953" spans="19:29">
      <c r="S1953" s="418">
        <f t="shared" si="338"/>
        <v>19.490000000000247</v>
      </c>
      <c r="T1953" s="418">
        <f t="shared" si="331"/>
        <v>0.5572730186429844</v>
      </c>
      <c r="U1953" s="418">
        <f t="shared" ca="1" si="332"/>
        <v>1</v>
      </c>
      <c r="V1953" s="418">
        <f t="shared" ca="1" si="339"/>
        <v>112.04421061451886</v>
      </c>
      <c r="W1953" s="418">
        <f t="shared" ca="1" si="340"/>
        <v>1</v>
      </c>
      <c r="X1953" s="418">
        <f t="shared" ca="1" si="341"/>
        <v>4.9273703839958758</v>
      </c>
      <c r="Y1953" s="418">
        <f t="shared" ca="1" si="333"/>
        <v>1</v>
      </c>
      <c r="Z1953" s="418">
        <f t="shared" ca="1" si="334"/>
        <v>0.62590780310418048</v>
      </c>
      <c r="AA1953" s="418">
        <f t="shared" ca="1" si="335"/>
        <v>33613.263184355659</v>
      </c>
      <c r="AB1953" s="418">
        <f t="shared" ca="1" si="336"/>
        <v>1478.2111151987626</v>
      </c>
      <c r="AC1953" s="418">
        <f t="shared" ca="1" si="337"/>
        <v>187.77234093125415</v>
      </c>
    </row>
    <row r="1954" spans="19:29">
      <c r="S1954" s="418">
        <f t="shared" si="338"/>
        <v>19.500000000000249</v>
      </c>
      <c r="T1954" s="418">
        <f t="shared" si="331"/>
        <v>0.55710586181216981</v>
      </c>
      <c r="U1954" s="418">
        <f t="shared" ca="1" si="332"/>
        <v>1</v>
      </c>
      <c r="V1954" s="418">
        <f t="shared" ca="1" si="339"/>
        <v>112.08135228708184</v>
      </c>
      <c r="W1954" s="418">
        <f t="shared" ca="1" si="340"/>
        <v>1</v>
      </c>
      <c r="X1954" s="418">
        <f t="shared" ca="1" si="341"/>
        <v>4.9126104238540691</v>
      </c>
      <c r="Y1954" s="418">
        <f t="shared" ca="1" si="333"/>
        <v>1</v>
      </c>
      <c r="Z1954" s="418">
        <f t="shared" ca="1" si="334"/>
        <v>0.62403289346550794</v>
      </c>
      <c r="AA1954" s="418">
        <f t="shared" ca="1" si="335"/>
        <v>33624.405686124555</v>
      </c>
      <c r="AB1954" s="418">
        <f t="shared" ca="1" si="336"/>
        <v>1473.7831271562206</v>
      </c>
      <c r="AC1954" s="418">
        <f t="shared" ca="1" si="337"/>
        <v>187.20986803965238</v>
      </c>
    </row>
    <row r="1955" spans="19:29">
      <c r="S1955" s="418">
        <f t="shared" si="338"/>
        <v>19.51000000000025</v>
      </c>
      <c r="T1955" s="418">
        <f t="shared" si="331"/>
        <v>0.55693875512088309</v>
      </c>
      <c r="U1955" s="418">
        <f t="shared" ca="1" si="332"/>
        <v>1</v>
      </c>
      <c r="V1955" s="418">
        <f t="shared" ca="1" si="339"/>
        <v>112.11833281807971</v>
      </c>
      <c r="W1955" s="418">
        <f t="shared" ca="1" si="340"/>
        <v>1</v>
      </c>
      <c r="X1955" s="418">
        <f t="shared" ca="1" si="341"/>
        <v>4.897894677239238</v>
      </c>
      <c r="Y1955" s="418">
        <f t="shared" ca="1" si="333"/>
        <v>1</v>
      </c>
      <c r="Z1955" s="418">
        <f t="shared" ca="1" si="334"/>
        <v>0.62216360012708882</v>
      </c>
      <c r="AA1955" s="418">
        <f t="shared" ca="1" si="335"/>
        <v>33635.49984542391</v>
      </c>
      <c r="AB1955" s="418">
        <f t="shared" ca="1" si="336"/>
        <v>1469.3684031717714</v>
      </c>
      <c r="AC1955" s="418">
        <f t="shared" ca="1" si="337"/>
        <v>186.64908003812664</v>
      </c>
    </row>
    <row r="1956" spans="19:29">
      <c r="S1956" s="418">
        <f t="shared" si="338"/>
        <v>19.520000000000252</v>
      </c>
      <c r="T1956" s="418">
        <f t="shared" si="331"/>
        <v>0.5567716985540847</v>
      </c>
      <c r="U1956" s="418">
        <f t="shared" ca="1" si="332"/>
        <v>1</v>
      </c>
      <c r="V1956" s="418">
        <f t="shared" ca="1" si="339"/>
        <v>112.15515279242403</v>
      </c>
      <c r="W1956" s="418">
        <f t="shared" ca="1" si="340"/>
        <v>1</v>
      </c>
      <c r="X1956" s="418">
        <f t="shared" ca="1" si="341"/>
        <v>4.8832230117095623</v>
      </c>
      <c r="Y1956" s="418">
        <f t="shared" ca="1" si="333"/>
        <v>1</v>
      </c>
      <c r="Z1956" s="418">
        <f t="shared" ca="1" si="334"/>
        <v>0.62029990626527054</v>
      </c>
      <c r="AA1956" s="418">
        <f t="shared" ca="1" si="335"/>
        <v>33646.545837727208</v>
      </c>
      <c r="AB1956" s="418">
        <f t="shared" ca="1" si="336"/>
        <v>1464.9669035128686</v>
      </c>
      <c r="AC1956" s="418">
        <f t="shared" ca="1" si="337"/>
        <v>186.08997187958116</v>
      </c>
    </row>
    <row r="1957" spans="19:29">
      <c r="S1957" s="418">
        <f t="shared" si="338"/>
        <v>19.530000000000253</v>
      </c>
      <c r="T1957" s="418">
        <f t="shared" si="331"/>
        <v>0.55660469209673968</v>
      </c>
      <c r="U1957" s="418">
        <f t="shared" ca="1" si="332"/>
        <v>1</v>
      </c>
      <c r="V1957" s="418">
        <f t="shared" ca="1" si="339"/>
        <v>112.19181279397398</v>
      </c>
      <c r="W1957" s="418">
        <f t="shared" ca="1" si="340"/>
        <v>1</v>
      </c>
      <c r="X1957" s="418">
        <f t="shared" ca="1" si="341"/>
        <v>4.8685952952199543</v>
      </c>
      <c r="Y1957" s="418">
        <f t="shared" ca="1" si="333"/>
        <v>1</v>
      </c>
      <c r="Z1957" s="418">
        <f t="shared" ca="1" si="334"/>
        <v>0.61844179510679564</v>
      </c>
      <c r="AA1957" s="418">
        <f t="shared" ca="1" si="335"/>
        <v>33657.543838192192</v>
      </c>
      <c r="AB1957" s="418">
        <f t="shared" ca="1" si="336"/>
        <v>1460.5785885659864</v>
      </c>
      <c r="AC1957" s="418">
        <f t="shared" ca="1" si="337"/>
        <v>185.5325385320387</v>
      </c>
    </row>
    <row r="1958" spans="19:29">
      <c r="S1958" s="418">
        <f t="shared" si="338"/>
        <v>19.540000000000255</v>
      </c>
      <c r="T1958" s="418">
        <f t="shared" si="331"/>
        <v>0.55643773573381716</v>
      </c>
      <c r="U1958" s="418">
        <f t="shared" ca="1" si="332"/>
        <v>1</v>
      </c>
      <c r="V1958" s="418">
        <f t="shared" ca="1" si="339"/>
        <v>112.22831340552726</v>
      </c>
      <c r="W1958" s="418">
        <f t="shared" ca="1" si="340"/>
        <v>1</v>
      </c>
      <c r="X1958" s="418">
        <f t="shared" ca="1" si="341"/>
        <v>4.8540113961208657</v>
      </c>
      <c r="Y1958" s="418">
        <f t="shared" ca="1" si="333"/>
        <v>1</v>
      </c>
      <c r="Z1958" s="418">
        <f t="shared" ca="1" si="334"/>
        <v>0.61658924992865116</v>
      </c>
      <c r="AA1958" s="418">
        <f t="shared" ca="1" si="335"/>
        <v>33668.494021658174</v>
      </c>
      <c r="AB1958" s="418">
        <f t="shared" ca="1" si="336"/>
        <v>1456.2034188362597</v>
      </c>
      <c r="AC1958" s="418">
        <f t="shared" ca="1" si="337"/>
        <v>184.97677497859536</v>
      </c>
    </row>
    <row r="1959" spans="19:29">
      <c r="S1959" s="418">
        <f t="shared" si="338"/>
        <v>19.550000000000257</v>
      </c>
      <c r="T1959" s="418">
        <f t="shared" si="331"/>
        <v>0.55627082945029138</v>
      </c>
      <c r="U1959" s="418">
        <f t="shared" ca="1" si="332"/>
        <v>1</v>
      </c>
      <c r="V1959" s="418">
        <f t="shared" ca="1" si="339"/>
        <v>112.26465520881118</v>
      </c>
      <c r="W1959" s="418">
        <f t="shared" ca="1" si="340"/>
        <v>1</v>
      </c>
      <c r="X1959" s="418">
        <f t="shared" ca="1" si="341"/>
        <v>4.8394711831571069</v>
      </c>
      <c r="Y1959" s="418">
        <f t="shared" ca="1" si="333"/>
        <v>1</v>
      </c>
      <c r="Z1959" s="418">
        <f t="shared" ca="1" si="334"/>
        <v>0.61474225405791805</v>
      </c>
      <c r="AA1959" s="418">
        <f t="shared" ca="1" si="335"/>
        <v>33679.396562643356</v>
      </c>
      <c r="AB1959" s="418">
        <f t="shared" ca="1" si="336"/>
        <v>1451.841354947132</v>
      </c>
      <c r="AC1959" s="418">
        <f t="shared" ca="1" si="337"/>
        <v>184.42267621737543</v>
      </c>
    </row>
    <row r="1960" spans="19:29">
      <c r="S1960" s="418">
        <f t="shared" si="338"/>
        <v>19.560000000000258</v>
      </c>
      <c r="T1960" s="418">
        <f t="shared" si="331"/>
        <v>0.55610397323114047</v>
      </c>
      <c r="U1960" s="418">
        <f t="shared" ca="1" si="332"/>
        <v>1</v>
      </c>
      <c r="V1960" s="418">
        <f t="shared" ca="1" si="339"/>
        <v>112.30083878447385</v>
      </c>
      <c r="W1960" s="418">
        <f t="shared" ca="1" si="340"/>
        <v>1</v>
      </c>
      <c r="X1960" s="418">
        <f t="shared" ca="1" si="341"/>
        <v>4.8249745254666632</v>
      </c>
      <c r="Y1960" s="418">
        <f t="shared" ca="1" si="333"/>
        <v>1</v>
      </c>
      <c r="Z1960" s="418">
        <f t="shared" ca="1" si="334"/>
        <v>0.61290079087162097</v>
      </c>
      <c r="AA1960" s="418">
        <f t="shared" ca="1" si="335"/>
        <v>33690.251635342152</v>
      </c>
      <c r="AB1960" s="418">
        <f t="shared" ca="1" si="336"/>
        <v>1447.492357639999</v>
      </c>
      <c r="AC1960" s="418">
        <f t="shared" ca="1" si="337"/>
        <v>183.8702372614863</v>
      </c>
    </row>
    <row r="1961" spans="19:29">
      <c r="S1961" s="418">
        <f t="shared" si="338"/>
        <v>19.57000000000026</v>
      </c>
      <c r="T1961" s="418">
        <f t="shared" si="331"/>
        <v>0.55593716706134766</v>
      </c>
      <c r="U1961" s="418">
        <f t="shared" ca="1" si="332"/>
        <v>1</v>
      </c>
      <c r="V1961" s="418">
        <f t="shared" ca="1" si="339"/>
        <v>112.33686471207554</v>
      </c>
      <c r="W1961" s="418">
        <f t="shared" ca="1" si="340"/>
        <v>1</v>
      </c>
      <c r="X1961" s="418">
        <f t="shared" ca="1" si="341"/>
        <v>4.8105212925795167</v>
      </c>
      <c r="Y1961" s="418">
        <f t="shared" ca="1" si="333"/>
        <v>1</v>
      </c>
      <c r="Z1961" s="418">
        <f t="shared" ca="1" si="334"/>
        <v>0.61106484379657877</v>
      </c>
      <c r="AA1961" s="418">
        <f t="shared" ca="1" si="335"/>
        <v>33701.059413622665</v>
      </c>
      <c r="AB1961" s="418">
        <f t="shared" ca="1" si="336"/>
        <v>1443.1563877738549</v>
      </c>
      <c r="AC1961" s="418">
        <f t="shared" ca="1" si="337"/>
        <v>183.31945313897364</v>
      </c>
    </row>
    <row r="1962" spans="19:29">
      <c r="S1962" s="418">
        <f t="shared" si="338"/>
        <v>19.580000000000261</v>
      </c>
      <c r="T1962" s="418">
        <f t="shared" si="331"/>
        <v>0.55577041092590018</v>
      </c>
      <c r="U1962" s="418">
        <f t="shared" ca="1" si="332"/>
        <v>1</v>
      </c>
      <c r="V1962" s="418">
        <f t="shared" ca="1" si="339"/>
        <v>112.37273357008011</v>
      </c>
      <c r="W1962" s="418">
        <f t="shared" ca="1" si="340"/>
        <v>1</v>
      </c>
      <c r="X1962" s="418">
        <f t="shared" ca="1" si="341"/>
        <v>4.7961113544164746</v>
      </c>
      <c r="Y1962" s="418">
        <f t="shared" ca="1" si="333"/>
        <v>1</v>
      </c>
      <c r="Z1962" s="418">
        <f t="shared" ca="1" si="334"/>
        <v>0.60923439630925547</v>
      </c>
      <c r="AA1962" s="418">
        <f t="shared" ca="1" si="335"/>
        <v>33711.820071024034</v>
      </c>
      <c r="AB1962" s="418">
        <f t="shared" ca="1" si="336"/>
        <v>1438.8334063249424</v>
      </c>
      <c r="AC1962" s="418">
        <f t="shared" ca="1" si="337"/>
        <v>182.77031889277663</v>
      </c>
    </row>
    <row r="1963" spans="19:29">
      <c r="S1963" s="418">
        <f t="shared" si="338"/>
        <v>19.590000000000263</v>
      </c>
      <c r="T1963" s="418">
        <f t="shared" si="331"/>
        <v>0.55560370480979016</v>
      </c>
      <c r="U1963" s="418">
        <f t="shared" ca="1" si="332"/>
        <v>1</v>
      </c>
      <c r="V1963" s="418">
        <f t="shared" ca="1" si="339"/>
        <v>112.40844593584667</v>
      </c>
      <c r="W1963" s="418">
        <f t="shared" ca="1" si="340"/>
        <v>1</v>
      </c>
      <c r="X1963" s="418">
        <f t="shared" ca="1" si="341"/>
        <v>4.7817445812879962</v>
      </c>
      <c r="Y1963" s="418">
        <f t="shared" ca="1" si="333"/>
        <v>1</v>
      </c>
      <c r="Z1963" s="418">
        <f t="shared" ca="1" si="334"/>
        <v>0.60740943193561125</v>
      </c>
      <c r="AA1963" s="418">
        <f t="shared" ca="1" si="335"/>
        <v>33722.533780753998</v>
      </c>
      <c r="AB1963" s="418">
        <f t="shared" ca="1" si="336"/>
        <v>1434.5233743863989</v>
      </c>
      <c r="AC1963" s="418">
        <f t="shared" ca="1" si="337"/>
        <v>182.22282958068337</v>
      </c>
    </row>
    <row r="1964" spans="19:29">
      <c r="S1964" s="418">
        <f t="shared" si="338"/>
        <v>19.600000000000264</v>
      </c>
      <c r="T1964" s="418">
        <f t="shared" si="331"/>
        <v>0.5554370486980138</v>
      </c>
      <c r="U1964" s="418">
        <f t="shared" ca="1" si="332"/>
        <v>1</v>
      </c>
      <c r="V1964" s="418">
        <f t="shared" ca="1" si="339"/>
        <v>112.44400238562123</v>
      </c>
      <c r="W1964" s="418">
        <f t="shared" ca="1" si="340"/>
        <v>1</v>
      </c>
      <c r="X1964" s="418">
        <f t="shared" ca="1" si="341"/>
        <v>4.7674208438930261</v>
      </c>
      <c r="Y1964" s="418">
        <f t="shared" ca="1" si="333"/>
        <v>1</v>
      </c>
      <c r="Z1964" s="418">
        <f t="shared" ca="1" si="334"/>
        <v>0.60558993425095453</v>
      </c>
      <c r="AA1964" s="418">
        <f t="shared" ca="1" si="335"/>
        <v>33733.200715686369</v>
      </c>
      <c r="AB1964" s="418">
        <f t="shared" ca="1" si="336"/>
        <v>1430.2262531679078</v>
      </c>
      <c r="AC1964" s="418">
        <f t="shared" ca="1" si="337"/>
        <v>181.67698027528635</v>
      </c>
    </row>
    <row r="1965" spans="19:29">
      <c r="S1965" s="418">
        <f t="shared" si="338"/>
        <v>19.610000000000266</v>
      </c>
      <c r="T1965" s="418">
        <f t="shared" si="331"/>
        <v>0.55527044257557234</v>
      </c>
      <c r="U1965" s="418">
        <f t="shared" ca="1" si="332"/>
        <v>1</v>
      </c>
      <c r="V1965" s="418">
        <f t="shared" ca="1" si="339"/>
        <v>112.47940349452861</v>
      </c>
      <c r="W1965" s="418">
        <f t="shared" ca="1" si="340"/>
        <v>1</v>
      </c>
      <c r="X1965" s="418">
        <f t="shared" ca="1" si="341"/>
        <v>4.7531400133178314</v>
      </c>
      <c r="Y1965" s="418">
        <f t="shared" ca="1" si="333"/>
        <v>1</v>
      </c>
      <c r="Z1965" s="418">
        <f t="shared" ca="1" si="334"/>
        <v>0.60377588687979378</v>
      </c>
      <c r="AA1965" s="418">
        <f t="shared" ca="1" si="335"/>
        <v>33743.821048358586</v>
      </c>
      <c r="AB1965" s="418">
        <f t="shared" ca="1" si="336"/>
        <v>1425.9420039953495</v>
      </c>
      <c r="AC1965" s="418">
        <f t="shared" ca="1" si="337"/>
        <v>181.13276606393813</v>
      </c>
    </row>
    <row r="1966" spans="19:29">
      <c r="S1966" s="418">
        <f t="shared" si="338"/>
        <v>19.620000000000267</v>
      </c>
      <c r="T1966" s="418">
        <f t="shared" si="331"/>
        <v>0.55510388642747099</v>
      </c>
      <c r="U1966" s="418">
        <f t="shared" ca="1" si="332"/>
        <v>1</v>
      </c>
      <c r="V1966" s="418">
        <f t="shared" ca="1" si="339"/>
        <v>112.51464983656437</v>
      </c>
      <c r="W1966" s="418">
        <f t="shared" ca="1" si="340"/>
        <v>1</v>
      </c>
      <c r="X1966" s="418">
        <f t="shared" ca="1" si="341"/>
        <v>4.7389019610348404</v>
      </c>
      <c r="Y1966" s="418">
        <f t="shared" ca="1" si="333"/>
        <v>1</v>
      </c>
      <c r="Z1966" s="418">
        <f t="shared" ca="1" si="334"/>
        <v>0.60196727349569035</v>
      </c>
      <c r="AA1966" s="418">
        <f t="shared" ca="1" si="335"/>
        <v>33754.394950969312</v>
      </c>
      <c r="AB1966" s="418">
        <f t="shared" ca="1" si="336"/>
        <v>1421.6705883104521</v>
      </c>
      <c r="AC1966" s="418">
        <f t="shared" ca="1" si="337"/>
        <v>180.59018204870711</v>
      </c>
    </row>
    <row r="1967" spans="19:29">
      <c r="S1967" s="418">
        <f t="shared" si="338"/>
        <v>19.630000000000269</v>
      </c>
      <c r="T1967" s="418">
        <f t="shared" si="331"/>
        <v>0.55493738023871986</v>
      </c>
      <c r="U1967" s="418">
        <f t="shared" ca="1" si="332"/>
        <v>1</v>
      </c>
      <c r="V1967" s="418">
        <f t="shared" ca="1" si="339"/>
        <v>112.549741984587</v>
      </c>
      <c r="W1967" s="418">
        <f t="shared" ca="1" si="340"/>
        <v>1</v>
      </c>
      <c r="X1967" s="418">
        <f t="shared" ca="1" si="341"/>
        <v>4.7247065589014863</v>
      </c>
      <c r="Y1967" s="418">
        <f t="shared" ca="1" si="333"/>
        <v>1</v>
      </c>
      <c r="Z1967" s="418">
        <f t="shared" ca="1" si="334"/>
        <v>0.6001640778211117</v>
      </c>
      <c r="AA1967" s="418">
        <f t="shared" ca="1" si="335"/>
        <v>33764.922595376098</v>
      </c>
      <c r="AB1967" s="418">
        <f t="shared" ca="1" si="336"/>
        <v>1417.4119676704458</v>
      </c>
      <c r="AC1967" s="418">
        <f t="shared" ca="1" si="337"/>
        <v>180.04922334633352</v>
      </c>
    </row>
    <row r="1968" spans="19:29">
      <c r="S1968" s="418">
        <f t="shared" si="338"/>
        <v>19.640000000000271</v>
      </c>
      <c r="T1968" s="418">
        <f t="shared" si="331"/>
        <v>0.55477092399433336</v>
      </c>
      <c r="U1968" s="418">
        <f t="shared" ca="1" si="332"/>
        <v>1</v>
      </c>
      <c r="V1968" s="418">
        <f t="shared" ca="1" si="339"/>
        <v>112.58468051031005</v>
      </c>
      <c r="W1968" s="418">
        <f t="shared" ca="1" si="340"/>
        <v>1</v>
      </c>
      <c r="X1968" s="418">
        <f t="shared" ca="1" si="341"/>
        <v>4.7105536791590534</v>
      </c>
      <c r="Y1968" s="418">
        <f t="shared" ca="1" si="333"/>
        <v>1</v>
      </c>
      <c r="Z1968" s="418">
        <f t="shared" ca="1" si="334"/>
        <v>0.59836628362728461</v>
      </c>
      <c r="AA1968" s="418">
        <f t="shared" ca="1" si="335"/>
        <v>33775.404153093012</v>
      </c>
      <c r="AB1968" s="418">
        <f t="shared" ca="1" si="336"/>
        <v>1413.1661037477161</v>
      </c>
      <c r="AC1968" s="418">
        <f t="shared" ca="1" si="337"/>
        <v>179.50988508818537</v>
      </c>
    </row>
    <row r="1969" spans="19:29">
      <c r="S1969" s="418">
        <f t="shared" si="338"/>
        <v>19.650000000000272</v>
      </c>
      <c r="T1969" s="418">
        <f t="shared" si="331"/>
        <v>0.55460451767933028</v>
      </c>
      <c r="U1969" s="418">
        <f t="shared" ca="1" si="332"/>
        <v>1</v>
      </c>
      <c r="V1969" s="418">
        <f t="shared" ca="1" si="339"/>
        <v>112.61946598429458</v>
      </c>
      <c r="W1969" s="418">
        <f t="shared" ca="1" si="340"/>
        <v>1</v>
      </c>
      <c r="X1969" s="418">
        <f t="shared" ca="1" si="341"/>
        <v>4.6964431944315299</v>
      </c>
      <c r="Y1969" s="418">
        <f t="shared" ca="1" si="333"/>
        <v>1</v>
      </c>
      <c r="Z1969" s="418">
        <f t="shared" ca="1" si="334"/>
        <v>0.5965738747340491</v>
      </c>
      <c r="AA1969" s="418">
        <f t="shared" ca="1" si="335"/>
        <v>33785.839795288375</v>
      </c>
      <c r="AB1969" s="418">
        <f t="shared" ca="1" si="336"/>
        <v>1408.9329583294589</v>
      </c>
      <c r="AC1969" s="418">
        <f t="shared" ca="1" si="337"/>
        <v>178.97216242021474</v>
      </c>
    </row>
    <row r="1970" spans="19:29">
      <c r="S1970" s="418">
        <f t="shared" si="338"/>
        <v>19.660000000000274</v>
      </c>
      <c r="T1970" s="418">
        <f t="shared" si="331"/>
        <v>0.55443816127873424</v>
      </c>
      <c r="U1970" s="418">
        <f t="shared" ca="1" si="332"/>
        <v>1</v>
      </c>
      <c r="V1970" s="418">
        <f t="shared" ca="1" si="339"/>
        <v>112.65409897594157</v>
      </c>
      <c r="W1970" s="418">
        <f t="shared" ca="1" si="340"/>
        <v>1</v>
      </c>
      <c r="X1970" s="418">
        <f t="shared" ca="1" si="341"/>
        <v>4.6823749777244572</v>
      </c>
      <c r="Y1970" s="418">
        <f t="shared" ca="1" si="333"/>
        <v>1</v>
      </c>
      <c r="Z1970" s="418">
        <f t="shared" ca="1" si="334"/>
        <v>0.59478683500971308</v>
      </c>
      <c r="AA1970" s="418">
        <f t="shared" ca="1" si="335"/>
        <v>33796.229692782472</v>
      </c>
      <c r="AB1970" s="418">
        <f t="shared" ca="1" si="336"/>
        <v>1404.7124933173372</v>
      </c>
      <c r="AC1970" s="418">
        <f t="shared" ca="1" si="337"/>
        <v>178.43605050291393</v>
      </c>
    </row>
    <row r="1971" spans="19:29">
      <c r="S1971" s="418">
        <f t="shared" si="338"/>
        <v>19.670000000000275</v>
      </c>
      <c r="T1971" s="418">
        <f t="shared" si="331"/>
        <v>0.55427185477757301</v>
      </c>
      <c r="U1971" s="418">
        <f t="shared" ca="1" si="332"/>
        <v>1</v>
      </c>
      <c r="V1971" s="418">
        <f t="shared" ca="1" si="339"/>
        <v>112.68858005348456</v>
      </c>
      <c r="W1971" s="418">
        <f t="shared" ca="1" si="340"/>
        <v>1</v>
      </c>
      <c r="X1971" s="418">
        <f t="shared" ca="1" si="341"/>
        <v>4.6683489024237899</v>
      </c>
      <c r="Y1971" s="418">
        <f t="shared" ca="1" si="333"/>
        <v>1</v>
      </c>
      <c r="Z1971" s="418">
        <f t="shared" ca="1" si="334"/>
        <v>0.5930051483709069</v>
      </c>
      <c r="AA1971" s="418">
        <f t="shared" ca="1" si="335"/>
        <v>33806.574016045364</v>
      </c>
      <c r="AB1971" s="418">
        <f t="shared" ca="1" si="336"/>
        <v>1400.504670727137</v>
      </c>
      <c r="AC1971" s="418">
        <f t="shared" ca="1" si="337"/>
        <v>177.90154451127208</v>
      </c>
    </row>
    <row r="1972" spans="19:29">
      <c r="S1972" s="418">
        <f t="shared" si="338"/>
        <v>19.680000000000277</v>
      </c>
      <c r="T1972" s="418">
        <f t="shared" si="331"/>
        <v>0.55410559816087923</v>
      </c>
      <c r="U1972" s="418">
        <f t="shared" ca="1" si="332"/>
        <v>1</v>
      </c>
      <c r="V1972" s="418">
        <f t="shared" ca="1" si="339"/>
        <v>112.72290978398237</v>
      </c>
      <c r="W1972" s="418">
        <f t="shared" ca="1" si="340"/>
        <v>1</v>
      </c>
      <c r="X1972" s="418">
        <f t="shared" ca="1" si="341"/>
        <v>4.6543648422947559</v>
      </c>
      <c r="Y1972" s="418">
        <f t="shared" ca="1" si="333"/>
        <v>1</v>
      </c>
      <c r="Z1972" s="418">
        <f t="shared" ca="1" si="334"/>
        <v>0.59122879878243884</v>
      </c>
      <c r="AA1972" s="418">
        <f t="shared" ca="1" si="335"/>
        <v>33816.872935194711</v>
      </c>
      <c r="AB1972" s="418">
        <f t="shared" ca="1" si="336"/>
        <v>1396.3094526884267</v>
      </c>
      <c r="AC1972" s="418">
        <f t="shared" ca="1" si="337"/>
        <v>177.36863963473166</v>
      </c>
    </row>
    <row r="1973" spans="19:29">
      <c r="S1973" s="418">
        <f t="shared" si="338"/>
        <v>19.690000000000278</v>
      </c>
      <c r="T1973" s="418">
        <f t="shared" si="331"/>
        <v>0.55393939141368953</v>
      </c>
      <c r="U1973" s="418">
        <f t="shared" ca="1" si="332"/>
        <v>1</v>
      </c>
      <c r="V1973" s="418">
        <f t="shared" ca="1" si="339"/>
        <v>112.75708873331196</v>
      </c>
      <c r="W1973" s="418">
        <f t="shared" ca="1" si="340"/>
        <v>1</v>
      </c>
      <c r="X1973" s="418">
        <f t="shared" ca="1" si="341"/>
        <v>4.6404226714807191</v>
      </c>
      <c r="Y1973" s="418">
        <f t="shared" ca="1" si="333"/>
        <v>1</v>
      </c>
      <c r="Z1973" s="418">
        <f t="shared" ca="1" si="334"/>
        <v>0.58945777025715063</v>
      </c>
      <c r="AA1973" s="418">
        <f t="shared" ca="1" si="335"/>
        <v>33827.126619993585</v>
      </c>
      <c r="AB1973" s="418">
        <f t="shared" ca="1" si="336"/>
        <v>1392.1268014442157</v>
      </c>
      <c r="AC1973" s="418">
        <f t="shared" ca="1" si="337"/>
        <v>176.83733107714519</v>
      </c>
    </row>
    <row r="1974" spans="19:29">
      <c r="S1974" s="418">
        <f t="shared" si="338"/>
        <v>19.70000000000028</v>
      </c>
      <c r="T1974" s="418">
        <f t="shared" si="331"/>
        <v>0.55377323452104543</v>
      </c>
      <c r="U1974" s="418">
        <f t="shared" ca="1" si="332"/>
        <v>1</v>
      </c>
      <c r="V1974" s="418">
        <f t="shared" ca="1" si="339"/>
        <v>112.79111746616135</v>
      </c>
      <c r="W1974" s="418">
        <f t="shared" ca="1" si="340"/>
        <v>1</v>
      </c>
      <c r="X1974" s="418">
        <f t="shared" ca="1" si="341"/>
        <v>4.6265222645020483</v>
      </c>
      <c r="Y1974" s="418">
        <f t="shared" ca="1" si="333"/>
        <v>1</v>
      </c>
      <c r="Z1974" s="418">
        <f t="shared" ca="1" si="334"/>
        <v>0.58769204685577359</v>
      </c>
      <c r="AA1974" s="418">
        <f t="shared" ca="1" si="335"/>
        <v>33837.335239848406</v>
      </c>
      <c r="AB1974" s="418">
        <f t="shared" ca="1" si="336"/>
        <v>1387.9566793506144</v>
      </c>
      <c r="AC1974" s="418">
        <f t="shared" ca="1" si="337"/>
        <v>176.30761405673206</v>
      </c>
    </row>
    <row r="1975" spans="19:29">
      <c r="S1975" s="418">
        <f t="shared" si="338"/>
        <v>19.710000000000282</v>
      </c>
      <c r="T1975" s="418">
        <f t="shared" si="331"/>
        <v>0.5536071274679929</v>
      </c>
      <c r="U1975" s="418">
        <f t="shared" ca="1" si="332"/>
        <v>1</v>
      </c>
      <c r="V1975" s="418">
        <f t="shared" ca="1" si="339"/>
        <v>112.82499654602277</v>
      </c>
      <c r="W1975" s="418">
        <f t="shared" ca="1" si="340"/>
        <v>1</v>
      </c>
      <c r="X1975" s="418">
        <f t="shared" ca="1" si="341"/>
        <v>4.6126634962549877</v>
      </c>
      <c r="Y1975" s="418">
        <f t="shared" ca="1" si="333"/>
        <v>1</v>
      </c>
      <c r="Z1975" s="418">
        <f t="shared" ca="1" si="334"/>
        <v>0.58593161268678517</v>
      </c>
      <c r="AA1975" s="418">
        <f t="shared" ca="1" si="335"/>
        <v>33847.498963806829</v>
      </c>
      <c r="AB1975" s="418">
        <f t="shared" ca="1" si="336"/>
        <v>1383.7990488764963</v>
      </c>
      <c r="AC1975" s="418">
        <f t="shared" ca="1" si="337"/>
        <v>175.77948380603556</v>
      </c>
    </row>
    <row r="1976" spans="19:29">
      <c r="S1976" s="418">
        <f t="shared" si="338"/>
        <v>19.720000000000283</v>
      </c>
      <c r="T1976" s="418">
        <f t="shared" si="331"/>
        <v>0.55344107023958211</v>
      </c>
      <c r="U1976" s="418">
        <f t="shared" ca="1" si="332"/>
        <v>1</v>
      </c>
      <c r="V1976" s="418">
        <f t="shared" ca="1" si="339"/>
        <v>112.85872653518581</v>
      </c>
      <c r="W1976" s="418">
        <f t="shared" ca="1" si="340"/>
        <v>1</v>
      </c>
      <c r="X1976" s="418">
        <f t="shared" ca="1" si="341"/>
        <v>4.5988462420105289</v>
      </c>
      <c r="Y1976" s="418">
        <f t="shared" ca="1" si="333"/>
        <v>1</v>
      </c>
      <c r="Z1976" s="418">
        <f t="shared" ca="1" si="334"/>
        <v>0.58417645190626599</v>
      </c>
      <c r="AA1976" s="418">
        <f t="shared" ca="1" si="335"/>
        <v>33857.617960555741</v>
      </c>
      <c r="AB1976" s="418">
        <f t="shared" ca="1" si="336"/>
        <v>1379.6538726031588</v>
      </c>
      <c r="AC1976" s="418">
        <f t="shared" ca="1" si="337"/>
        <v>175.25293557187979</v>
      </c>
    </row>
    <row r="1977" spans="19:29">
      <c r="S1977" s="418">
        <f t="shared" si="338"/>
        <v>19.730000000000285</v>
      </c>
      <c r="T1977" s="418">
        <f t="shared" si="331"/>
        <v>0.55327506282086814</v>
      </c>
      <c r="U1977" s="418">
        <f t="shared" ca="1" si="332"/>
        <v>1</v>
      </c>
      <c r="V1977" s="418">
        <f t="shared" ca="1" si="339"/>
        <v>112.89230799473074</v>
      </c>
      <c r="W1977" s="418">
        <f t="shared" ca="1" si="340"/>
        <v>1</v>
      </c>
      <c r="X1977" s="418">
        <f t="shared" ca="1" si="341"/>
        <v>4.5850703774132899</v>
      </c>
      <c r="Y1977" s="418">
        <f t="shared" ca="1" si="333"/>
        <v>1</v>
      </c>
      <c r="Z1977" s="418">
        <f t="shared" ca="1" si="334"/>
        <v>0.58242654871775712</v>
      </c>
      <c r="AA1977" s="418">
        <f t="shared" ca="1" si="335"/>
        <v>33867.692398419225</v>
      </c>
      <c r="AB1977" s="418">
        <f t="shared" ca="1" si="336"/>
        <v>1375.521113223987</v>
      </c>
      <c r="AC1977" s="418">
        <f t="shared" ca="1" si="337"/>
        <v>174.72796461532712</v>
      </c>
    </row>
    <row r="1978" spans="19:29">
      <c r="S1978" s="418">
        <f t="shared" si="338"/>
        <v>19.740000000000286</v>
      </c>
      <c r="T1978" s="418">
        <f t="shared" si="331"/>
        <v>0.55310910519691003</v>
      </c>
      <c r="U1978" s="418">
        <f t="shared" ca="1" si="332"/>
        <v>1</v>
      </c>
      <c r="V1978" s="418">
        <f t="shared" ca="1" si="339"/>
        <v>112.92574148452202</v>
      </c>
      <c r="W1978" s="418">
        <f t="shared" ca="1" si="340"/>
        <v>1</v>
      </c>
      <c r="X1978" s="418">
        <f t="shared" ca="1" si="341"/>
        <v>4.571335778480397</v>
      </c>
      <c r="Y1978" s="418">
        <f t="shared" ca="1" si="333"/>
        <v>1</v>
      </c>
      <c r="Z1978" s="418">
        <f t="shared" ca="1" si="334"/>
        <v>0.58068188737211812</v>
      </c>
      <c r="AA1978" s="418">
        <f t="shared" ca="1" si="335"/>
        <v>33877.722445356609</v>
      </c>
      <c r="AB1978" s="418">
        <f t="shared" ca="1" si="336"/>
        <v>1371.400733544119</v>
      </c>
      <c r="AC1978" s="418">
        <f t="shared" ca="1" si="337"/>
        <v>174.20456621163544</v>
      </c>
    </row>
    <row r="1979" spans="19:29">
      <c r="S1979" s="418">
        <f t="shared" si="338"/>
        <v>19.750000000000288</v>
      </c>
      <c r="T1979" s="418">
        <f t="shared" si="331"/>
        <v>0.55294319735277198</v>
      </c>
      <c r="U1979" s="418">
        <f t="shared" ca="1" si="332"/>
        <v>1</v>
      </c>
      <c r="V1979" s="418">
        <f t="shared" ca="1" si="339"/>
        <v>112.95902756320176</v>
      </c>
      <c r="W1979" s="418">
        <f t="shared" ca="1" si="340"/>
        <v>1</v>
      </c>
      <c r="X1979" s="418">
        <f t="shared" ca="1" si="341"/>
        <v>4.5576423216003672</v>
      </c>
      <c r="Y1979" s="418">
        <f t="shared" ca="1" si="333"/>
        <v>1</v>
      </c>
      <c r="Z1979" s="418">
        <f t="shared" ca="1" si="334"/>
        <v>0.57894245216738505</v>
      </c>
      <c r="AA1979" s="418">
        <f t="shared" ca="1" si="335"/>
        <v>33887.70826896053</v>
      </c>
      <c r="AB1979" s="418">
        <f t="shared" ca="1" si="336"/>
        <v>1367.2926964801102</v>
      </c>
      <c r="AC1979" s="418">
        <f t="shared" ca="1" si="337"/>
        <v>173.68273565021551</v>
      </c>
    </row>
    <row r="1980" spans="19:29">
      <c r="S1980" s="418">
        <f t="shared" si="338"/>
        <v>19.760000000000289</v>
      </c>
      <c r="T1980" s="418">
        <f t="shared" si="331"/>
        <v>0.55277733927352191</v>
      </c>
      <c r="U1980" s="418">
        <f t="shared" ca="1" si="332"/>
        <v>1</v>
      </c>
      <c r="V1980" s="418">
        <f t="shared" ca="1" si="339"/>
        <v>112.99216678818343</v>
      </c>
      <c r="W1980" s="418">
        <f t="shared" ca="1" si="340"/>
        <v>1</v>
      </c>
      <c r="X1980" s="418">
        <f t="shared" ca="1" si="341"/>
        <v>4.5439898835319958</v>
      </c>
      <c r="Y1980" s="418">
        <f t="shared" ca="1" si="333"/>
        <v>1</v>
      </c>
      <c r="Z1980" s="418">
        <f t="shared" ca="1" si="334"/>
        <v>0.57720822744862943</v>
      </c>
      <c r="AA1980" s="418">
        <f t="shared" ca="1" si="335"/>
        <v>33897.65003645503</v>
      </c>
      <c r="AB1980" s="418">
        <f t="shared" ca="1" si="336"/>
        <v>1363.1969650595988</v>
      </c>
      <c r="AC1980" s="418">
        <f t="shared" ca="1" si="337"/>
        <v>173.16246823458883</v>
      </c>
    </row>
    <row r="1981" spans="19:29">
      <c r="S1981" s="418">
        <f t="shared" si="338"/>
        <v>19.770000000000291</v>
      </c>
      <c r="T1981" s="418">
        <f t="shared" si="331"/>
        <v>0.55261153094423276</v>
      </c>
      <c r="U1981" s="418">
        <f t="shared" ca="1" si="332"/>
        <v>1</v>
      </c>
      <c r="V1981" s="418">
        <f t="shared" ca="1" si="339"/>
        <v>113.02515971564564</v>
      </c>
      <c r="W1981" s="418">
        <f t="shared" ca="1" si="340"/>
        <v>1</v>
      </c>
      <c r="X1981" s="418">
        <f t="shared" ca="1" si="341"/>
        <v>4.5303783414032486</v>
      </c>
      <c r="Y1981" s="418">
        <f t="shared" ca="1" si="333"/>
        <v>1</v>
      </c>
      <c r="Z1981" s="418">
        <f t="shared" ca="1" si="334"/>
        <v>0.57547919760781696</v>
      </c>
      <c r="AA1981" s="418">
        <f t="shared" ca="1" si="335"/>
        <v>33907.547914693692</v>
      </c>
      <c r="AB1981" s="418">
        <f t="shared" ca="1" si="336"/>
        <v>1359.1135024209746</v>
      </c>
      <c r="AC1981" s="418">
        <f t="shared" ca="1" si="337"/>
        <v>172.64375928234509</v>
      </c>
    </row>
    <row r="1982" spans="19:29">
      <c r="S1982" s="418">
        <f t="shared" si="338"/>
        <v>19.780000000000292</v>
      </c>
      <c r="T1982" s="418">
        <f t="shared" si="331"/>
        <v>0.55244577234998182</v>
      </c>
      <c r="U1982" s="418">
        <f t="shared" ca="1" si="332"/>
        <v>1</v>
      </c>
      <c r="V1982" s="418">
        <f t="shared" ca="1" si="339"/>
        <v>113.05800690052607</v>
      </c>
      <c r="W1982" s="418">
        <f t="shared" ca="1" si="340"/>
        <v>1</v>
      </c>
      <c r="X1982" s="418">
        <f t="shared" ca="1" si="341"/>
        <v>4.516807572710154</v>
      </c>
      <c r="Y1982" s="418">
        <f t="shared" ca="1" si="333"/>
        <v>1</v>
      </c>
      <c r="Z1982" s="418">
        <f t="shared" ca="1" si="334"/>
        <v>0.57375534708366749</v>
      </c>
      <c r="AA1982" s="418">
        <f t="shared" ca="1" si="335"/>
        <v>33917.402070157819</v>
      </c>
      <c r="AB1982" s="418">
        <f t="shared" ca="1" si="336"/>
        <v>1355.0422718130462</v>
      </c>
      <c r="AC1982" s="418">
        <f t="shared" ca="1" si="337"/>
        <v>172.12660412510024</v>
      </c>
    </row>
    <row r="1983" spans="19:29">
      <c r="S1983" s="418">
        <f t="shared" si="338"/>
        <v>19.790000000000294</v>
      </c>
      <c r="T1983" s="418">
        <f t="shared" si="331"/>
        <v>0.55228006347585079</v>
      </c>
      <c r="U1983" s="418">
        <f t="shared" ca="1" si="332"/>
        <v>1</v>
      </c>
      <c r="V1983" s="418">
        <f t="shared" ca="1" si="339"/>
        <v>113.09070889651539</v>
      </c>
      <c r="W1983" s="418">
        <f t="shared" ca="1" si="340"/>
        <v>1</v>
      </c>
      <c r="X1983" s="418">
        <f t="shared" ca="1" si="341"/>
        <v>4.5032774553157022</v>
      </c>
      <c r="Y1983" s="418">
        <f t="shared" ca="1" si="333"/>
        <v>1</v>
      </c>
      <c r="Z1983" s="418">
        <f t="shared" ca="1" si="334"/>
        <v>0.57203666036151457</v>
      </c>
      <c r="AA1983" s="418">
        <f t="shared" ca="1" si="335"/>
        <v>33927.21266895462</v>
      </c>
      <c r="AB1983" s="418">
        <f t="shared" ca="1" si="336"/>
        <v>1350.9832365947107</v>
      </c>
      <c r="AC1983" s="418">
        <f t="shared" ca="1" si="337"/>
        <v>171.61099810845437</v>
      </c>
    </row>
    <row r="1984" spans="19:29">
      <c r="S1984" s="418">
        <f t="shared" si="338"/>
        <v>19.800000000000296</v>
      </c>
      <c r="T1984" s="418">
        <f t="shared" si="331"/>
        <v>0.55211440430692571</v>
      </c>
      <c r="U1984" s="418">
        <f t="shared" ca="1" si="332"/>
        <v>1</v>
      </c>
      <c r="V1984" s="418">
        <f t="shared" ca="1" si="339"/>
        <v>113.12326625605145</v>
      </c>
      <c r="W1984" s="418">
        <f t="shared" ca="1" si="340"/>
        <v>1</v>
      </c>
      <c r="X1984" s="418">
        <f t="shared" ca="1" si="341"/>
        <v>4.4897878674487455</v>
      </c>
      <c r="Y1984" s="418">
        <f t="shared" ca="1" si="333"/>
        <v>1</v>
      </c>
      <c r="Z1984" s="418">
        <f t="shared" ca="1" si="334"/>
        <v>0.57032312197316615</v>
      </c>
      <c r="AA1984" s="418">
        <f t="shared" ca="1" si="335"/>
        <v>33936.979876815436</v>
      </c>
      <c r="AB1984" s="418">
        <f t="shared" ca="1" si="336"/>
        <v>1346.9363602346236</v>
      </c>
      <c r="AC1984" s="418">
        <f t="shared" ca="1" si="337"/>
        <v>171.09693659194986</v>
      </c>
    </row>
    <row r="1985" spans="19:29">
      <c r="S1985" s="418">
        <f t="shared" si="338"/>
        <v>19.810000000000297</v>
      </c>
      <c r="T1985" s="418">
        <f t="shared" si="331"/>
        <v>0.55194879482829751</v>
      </c>
      <c r="U1985" s="418">
        <f t="shared" ca="1" si="332"/>
        <v>1</v>
      </c>
      <c r="V1985" s="418">
        <f t="shared" ca="1" si="339"/>
        <v>113.15567953031348</v>
      </c>
      <c r="W1985" s="418">
        <f t="shared" ca="1" si="340"/>
        <v>1</v>
      </c>
      <c r="X1985" s="418">
        <f t="shared" ca="1" si="341"/>
        <v>4.476338687702901</v>
      </c>
      <c r="Y1985" s="418">
        <f t="shared" ca="1" si="333"/>
        <v>1</v>
      </c>
      <c r="Z1985" s="418">
        <f t="shared" ca="1" si="334"/>
        <v>0.5686147164967652</v>
      </c>
      <c r="AA1985" s="418">
        <f t="shared" ca="1" si="335"/>
        <v>33946.703859094043</v>
      </c>
      <c r="AB1985" s="418">
        <f t="shared" ca="1" si="336"/>
        <v>1342.9016063108702</v>
      </c>
      <c r="AC1985" s="418">
        <f t="shared" ca="1" si="337"/>
        <v>170.58441494902956</v>
      </c>
    </row>
    <row r="1986" spans="19:29">
      <c r="S1986" s="418">
        <f t="shared" si="338"/>
        <v>19.820000000000299</v>
      </c>
      <c r="T1986" s="418">
        <f t="shared" si="331"/>
        <v>0.55178323502506121</v>
      </c>
      <c r="U1986" s="418">
        <f t="shared" ca="1" si="332"/>
        <v>1</v>
      </c>
      <c r="V1986" s="418">
        <f t="shared" ca="1" si="339"/>
        <v>113.18794926921642</v>
      </c>
      <c r="W1986" s="418">
        <f t="shared" ca="1" si="340"/>
        <v>1</v>
      </c>
      <c r="X1986" s="418">
        <f t="shared" ca="1" si="341"/>
        <v>4.4629297950354614</v>
      </c>
      <c r="Y1986" s="418">
        <f t="shared" ca="1" si="333"/>
        <v>1</v>
      </c>
      <c r="Z1986" s="418">
        <f t="shared" ca="1" si="334"/>
        <v>0.56691142855665089</v>
      </c>
      <c r="AA1986" s="418">
        <f t="shared" ca="1" si="335"/>
        <v>33956.384780764922</v>
      </c>
      <c r="AB1986" s="418">
        <f t="shared" ca="1" si="336"/>
        <v>1338.8789385106384</v>
      </c>
      <c r="AC1986" s="418">
        <f t="shared" ca="1" si="337"/>
        <v>170.07342856699526</v>
      </c>
    </row>
    <row r="1987" spans="19:29">
      <c r="S1987" s="418">
        <f t="shared" si="338"/>
        <v>19.8300000000003</v>
      </c>
      <c r="T1987" s="418">
        <f t="shared" si="331"/>
        <v>0.55161772488231631</v>
      </c>
      <c r="U1987" s="418">
        <f t="shared" ca="1" si="332"/>
        <v>1</v>
      </c>
      <c r="V1987" s="418">
        <f t="shared" ca="1" si="339"/>
        <v>113.22007602140539</v>
      </c>
      <c r="W1987" s="418">
        <f t="shared" ca="1" si="340"/>
        <v>1</v>
      </c>
      <c r="X1987" s="418">
        <f t="shared" ca="1" si="341"/>
        <v>4.4495610687663021</v>
      </c>
      <c r="Y1987" s="418">
        <f t="shared" ca="1" si="333"/>
        <v>1</v>
      </c>
      <c r="Z1987" s="418">
        <f t="shared" ca="1" si="334"/>
        <v>0.56521324282322016</v>
      </c>
      <c r="AA1987" s="418">
        <f t="shared" ca="1" si="335"/>
        <v>33966.022806421613</v>
      </c>
      <c r="AB1987" s="418">
        <f t="shared" ca="1" si="336"/>
        <v>1334.8683206298906</v>
      </c>
      <c r="AC1987" s="418">
        <f t="shared" ca="1" si="337"/>
        <v>169.56397284696604</v>
      </c>
    </row>
    <row r="1988" spans="19:29">
      <c r="S1988" s="418">
        <f t="shared" si="338"/>
        <v>19.840000000000302</v>
      </c>
      <c r="T1988" s="418">
        <f t="shared" si="331"/>
        <v>0.55145226438516715</v>
      </c>
      <c r="U1988" s="418">
        <f t="shared" ca="1" si="332"/>
        <v>1</v>
      </c>
      <c r="V1988" s="418">
        <f t="shared" ca="1" si="339"/>
        <v>113.25206033425022</v>
      </c>
      <c r="W1988" s="418">
        <f t="shared" ca="1" si="340"/>
        <v>1</v>
      </c>
      <c r="X1988" s="418">
        <f t="shared" ca="1" si="341"/>
        <v>4.436232388576796</v>
      </c>
      <c r="Y1988" s="418">
        <f t="shared" ca="1" si="333"/>
        <v>1</v>
      </c>
      <c r="Z1988" s="418">
        <f t="shared" ca="1" si="334"/>
        <v>0.56352014401279005</v>
      </c>
      <c r="AA1988" s="418">
        <f t="shared" ca="1" si="335"/>
        <v>33975.618100275067</v>
      </c>
      <c r="AB1988" s="418">
        <f t="shared" ca="1" si="336"/>
        <v>1330.8697165730389</v>
      </c>
      <c r="AC1988" s="418">
        <f t="shared" ca="1" si="337"/>
        <v>169.05604320383702</v>
      </c>
    </row>
    <row r="1989" spans="19:29">
      <c r="S1989" s="418">
        <f t="shared" si="338"/>
        <v>19.850000000000303</v>
      </c>
      <c r="T1989" s="418">
        <f t="shared" ref="T1989:T2052" si="342">EXP(-S1989*$C$13)</f>
        <v>0.55128685351872209</v>
      </c>
      <c r="U1989" s="418">
        <f t="shared" ref="U1989:U2052" ca="1" si="343">EXP($C$11*_xlfn.NORM.INV(RAND(),0,1))</f>
        <v>1</v>
      </c>
      <c r="V1989" s="418">
        <f t="shared" ca="1" si="339"/>
        <v>113.28390275384011</v>
      </c>
      <c r="W1989" s="418">
        <f t="shared" ca="1" si="340"/>
        <v>1</v>
      </c>
      <c r="X1989" s="418">
        <f t="shared" ca="1" si="341"/>
        <v>4.4229436345087318</v>
      </c>
      <c r="Y1989" s="418">
        <f t="shared" ref="Y1989:Y2052" ca="1" si="344">IF(OR(X1989&gt;$C$8,Y1988=1),1,0)</f>
        <v>1</v>
      </c>
      <c r="Z1989" s="418">
        <f t="shared" ref="Z1989:Z2052" ca="1" si="345">IF(Y1989=0,V1989,0)+IF(AND(Y1989=1,Y1988=0),V1989*$C$9,0)+IF(AND(Y1989=1,Y1988=1),Z1988*EXP($C$10*0.01),0)</f>
        <v>0.56183211688745982</v>
      </c>
      <c r="AA1989" s="418">
        <f t="shared" ref="AA1989:AA2052" ca="1" si="346">V1989*$C$12</f>
        <v>33985.170826152033</v>
      </c>
      <c r="AB1989" s="418">
        <f t="shared" ref="AB1989:AB2052" ca="1" si="347">X1989*$C$12</f>
        <v>1326.8830903526195</v>
      </c>
      <c r="AC1989" s="418">
        <f t="shared" ref="AC1989:AC2052" ca="1" si="348">Z1989*$C$12</f>
        <v>168.54963506623795</v>
      </c>
    </row>
    <row r="1990" spans="19:29">
      <c r="S1990" s="418">
        <f t="shared" ref="S1990:S2053" si="349">S1989+0.01</f>
        <v>19.860000000000305</v>
      </c>
      <c r="T1990" s="418">
        <f t="shared" si="342"/>
        <v>0.55112149226809426</v>
      </c>
      <c r="U1990" s="418">
        <f t="shared" ca="1" si="343"/>
        <v>1</v>
      </c>
      <c r="V1990" s="418">
        <f t="shared" ref="V1990:V2053" ca="1" si="350">V1989*U1989+$C$6*V1989*(1-V1989/IF($C$4&gt;0,$C$4,10000000))*0.01</f>
        <v>113.31560382497841</v>
      </c>
      <c r="W1990" s="418">
        <f t="shared" ref="W1990:W2053" ca="1" si="351">IF(OR(V1990&gt;$C$7,W1989=1),1,0)</f>
        <v>1</v>
      </c>
      <c r="X1990" s="418">
        <f t="shared" ref="X1990:X2053" ca="1" si="352">IF(W1990=0,V1990,0)+IF(AND(W1990=1,W1989=0),V1990*$C$9,0)+IF(AND(W1990=1,W1989=1),X1989*EXP($C$10*0.01*U1990),0)</f>
        <v>4.409694686963233</v>
      </c>
      <c r="Y1990" s="418">
        <f t="shared" ca="1" si="344"/>
        <v>1</v>
      </c>
      <c r="Z1990" s="418">
        <f t="shared" ca="1" si="345"/>
        <v>0.56014914625497392</v>
      </c>
      <c r="AA1990" s="418">
        <f t="shared" ca="1" si="346"/>
        <v>33994.681147493524</v>
      </c>
      <c r="AB1990" s="418">
        <f t="shared" ca="1" si="347"/>
        <v>1322.90840608897</v>
      </c>
      <c r="AC1990" s="418">
        <f t="shared" ca="1" si="348"/>
        <v>168.04474387649216</v>
      </c>
    </row>
    <row r="1991" spans="19:29">
      <c r="S1991" s="418">
        <f t="shared" si="349"/>
        <v>19.870000000000307</v>
      </c>
      <c r="T1991" s="418">
        <f t="shared" si="342"/>
        <v>0.55095618061840113</v>
      </c>
      <c r="U1991" s="418">
        <f t="shared" ca="1" si="343"/>
        <v>1</v>
      </c>
      <c r="V1991" s="418">
        <f t="shared" ca="1" si="350"/>
        <v>113.34716409117749</v>
      </c>
      <c r="W1991" s="418">
        <f t="shared" ca="1" si="351"/>
        <v>1</v>
      </c>
      <c r="X1991" s="418">
        <f t="shared" ca="1" si="352"/>
        <v>4.396485426699682</v>
      </c>
      <c r="Y1991" s="418">
        <f t="shared" ca="1" si="344"/>
        <v>1</v>
      </c>
      <c r="Z1991" s="418">
        <f t="shared" ca="1" si="345"/>
        <v>0.55847121696858537</v>
      </c>
      <c r="AA1991" s="418">
        <f t="shared" ca="1" si="346"/>
        <v>34004.149227353249</v>
      </c>
      <c r="AB1991" s="418">
        <f t="shared" ca="1" si="347"/>
        <v>1318.9456280099046</v>
      </c>
      <c r="AC1991" s="418">
        <f t="shared" ca="1" si="348"/>
        <v>167.54136509057562</v>
      </c>
    </row>
    <row r="1992" spans="19:29">
      <c r="S1992" s="418">
        <f t="shared" si="349"/>
        <v>19.880000000000308</v>
      </c>
      <c r="T1992" s="418">
        <f t="shared" si="342"/>
        <v>0.55079091855476459</v>
      </c>
      <c r="U1992" s="418">
        <f t="shared" ca="1" si="343"/>
        <v>1</v>
      </c>
      <c r="V1992" s="418">
        <f t="shared" ca="1" si="350"/>
        <v>113.3785840946537</v>
      </c>
      <c r="W1992" s="418">
        <f t="shared" ca="1" si="351"/>
        <v>1</v>
      </c>
      <c r="X1992" s="418">
        <f t="shared" ca="1" si="352"/>
        <v>4.3833157348346479</v>
      </c>
      <c r="Y1992" s="418">
        <f t="shared" ca="1" si="344"/>
        <v>1</v>
      </c>
      <c r="Z1992" s="418">
        <f t="shared" ca="1" si="345"/>
        <v>0.55679831392691925</v>
      </c>
      <c r="AA1992" s="418">
        <f t="shared" ca="1" si="346"/>
        <v>34013.575228396112</v>
      </c>
      <c r="AB1992" s="418">
        <f t="shared" ca="1" si="347"/>
        <v>1314.9947204503944</v>
      </c>
      <c r="AC1992" s="418">
        <f t="shared" ca="1" si="348"/>
        <v>167.03949417807578</v>
      </c>
    </row>
    <row r="1993" spans="19:29">
      <c r="S1993" s="418">
        <f t="shared" si="349"/>
        <v>19.89000000000031</v>
      </c>
      <c r="T1993" s="418">
        <f t="shared" si="342"/>
        <v>0.55062570606231109</v>
      </c>
      <c r="U1993" s="418">
        <f t="shared" ca="1" si="343"/>
        <v>1</v>
      </c>
      <c r="V1993" s="418">
        <f t="shared" ca="1" si="350"/>
        <v>113.40986437632245</v>
      </c>
      <c r="W1993" s="418">
        <f t="shared" ca="1" si="351"/>
        <v>1</v>
      </c>
      <c r="X1993" s="418">
        <f t="shared" ca="1" si="352"/>
        <v>4.3701854928408146</v>
      </c>
      <c r="Y1993" s="418">
        <f t="shared" ca="1" si="344"/>
        <v>1</v>
      </c>
      <c r="Z1993" s="418">
        <f t="shared" ca="1" si="345"/>
        <v>0.55513042207383678</v>
      </c>
      <c r="AA1993" s="418">
        <f t="shared" ca="1" si="346"/>
        <v>34022.959312896732</v>
      </c>
      <c r="AB1993" s="418">
        <f t="shared" ca="1" si="347"/>
        <v>1311.0556478522444</v>
      </c>
      <c r="AC1993" s="418">
        <f t="shared" ca="1" si="348"/>
        <v>166.53912662215103</v>
      </c>
    </row>
    <row r="1994" spans="19:29">
      <c r="S1994" s="418">
        <f t="shared" si="349"/>
        <v>19.900000000000311</v>
      </c>
      <c r="T1994" s="418">
        <f t="shared" si="342"/>
        <v>0.55046054312617154</v>
      </c>
      <c r="U1994" s="418">
        <f t="shared" ca="1" si="343"/>
        <v>1</v>
      </c>
      <c r="V1994" s="418">
        <f t="shared" ca="1" si="350"/>
        <v>113.4410054757934</v>
      </c>
      <c r="W1994" s="418">
        <f t="shared" ca="1" si="351"/>
        <v>1</v>
      </c>
      <c r="X1994" s="418">
        <f t="shared" ca="1" si="352"/>
        <v>4.3570945825459155</v>
      </c>
      <c r="Y1994" s="418">
        <f t="shared" ca="1" si="344"/>
        <v>1</v>
      </c>
      <c r="Z1994" s="418">
        <f t="shared" ca="1" si="345"/>
        <v>0.55346752639830021</v>
      </c>
      <c r="AA1994" s="418">
        <f t="shared" ca="1" si="346"/>
        <v>34032.301642738021</v>
      </c>
      <c r="AB1994" s="418">
        <f t="shared" ca="1" si="347"/>
        <v>1307.1283747637747</v>
      </c>
      <c r="AC1994" s="418">
        <f t="shared" ca="1" si="348"/>
        <v>166.04025791949007</v>
      </c>
    </row>
    <row r="1995" spans="19:29">
      <c r="S1995" s="418">
        <f t="shared" si="349"/>
        <v>19.910000000000313</v>
      </c>
      <c r="T1995" s="418">
        <f t="shared" si="342"/>
        <v>0.55029542973148116</v>
      </c>
      <c r="U1995" s="418">
        <f t="shared" ca="1" si="343"/>
        <v>1</v>
      </c>
      <c r="V1995" s="418">
        <f t="shared" ca="1" si="350"/>
        <v>113.47200793136575</v>
      </c>
      <c r="W1995" s="418">
        <f t="shared" ca="1" si="351"/>
        <v>1</v>
      </c>
      <c r="X1995" s="418">
        <f t="shared" ca="1" si="352"/>
        <v>4.3440428861316702</v>
      </c>
      <c r="Y1995" s="418">
        <f t="shared" ca="1" si="344"/>
        <v>1</v>
      </c>
      <c r="Z1995" s="418">
        <f t="shared" ca="1" si="345"/>
        <v>0.55180961193423705</v>
      </c>
      <c r="AA1995" s="418">
        <f t="shared" ca="1" si="346"/>
        <v>34041.602379409727</v>
      </c>
      <c r="AB1995" s="418">
        <f t="shared" ca="1" si="347"/>
        <v>1303.2128658395011</v>
      </c>
      <c r="AC1995" s="418">
        <f t="shared" ca="1" si="348"/>
        <v>165.54288358027111</v>
      </c>
    </row>
    <row r="1996" spans="19:29">
      <c r="S1996" s="418">
        <f t="shared" si="349"/>
        <v>19.920000000000314</v>
      </c>
      <c r="T1996" s="418">
        <f t="shared" si="342"/>
        <v>0.55013036586337993</v>
      </c>
      <c r="U1996" s="418">
        <f t="shared" ca="1" si="343"/>
        <v>1</v>
      </c>
      <c r="V1996" s="418">
        <f t="shared" ca="1" si="350"/>
        <v>113.50287228002358</v>
      </c>
      <c r="W1996" s="418">
        <f t="shared" ca="1" si="351"/>
        <v>1</v>
      </c>
      <c r="X1996" s="418">
        <f t="shared" ca="1" si="352"/>
        <v>4.3310302861327221</v>
      </c>
      <c r="Y1996" s="418">
        <f t="shared" ca="1" si="344"/>
        <v>1</v>
      </c>
      <c r="Z1996" s="418">
        <f t="shared" ca="1" si="345"/>
        <v>0.55015666376040606</v>
      </c>
      <c r="AA1996" s="418">
        <f t="shared" ca="1" si="346"/>
        <v>34050.861684007075</v>
      </c>
      <c r="AB1996" s="418">
        <f t="shared" ca="1" si="347"/>
        <v>1299.3090858398166</v>
      </c>
      <c r="AC1996" s="418">
        <f t="shared" ca="1" si="348"/>
        <v>165.04699912812183</v>
      </c>
    </row>
    <row r="1997" spans="19:29">
      <c r="S1997" s="418">
        <f t="shared" si="349"/>
        <v>19.930000000000316</v>
      </c>
      <c r="T1997" s="418">
        <f t="shared" si="342"/>
        <v>0.54996535150701198</v>
      </c>
      <c r="U1997" s="418">
        <f t="shared" ca="1" si="343"/>
        <v>1</v>
      </c>
      <c r="V1997" s="418">
        <f t="shared" ca="1" si="350"/>
        <v>113.53359905743139</v>
      </c>
      <c r="W1997" s="418">
        <f t="shared" ca="1" si="351"/>
        <v>1</v>
      </c>
      <c r="X1997" s="418">
        <f t="shared" ca="1" si="352"/>
        <v>4.3180566654355834</v>
      </c>
      <c r="Y1997" s="418">
        <f t="shared" ca="1" si="344"/>
        <v>1</v>
      </c>
      <c r="Z1997" s="418">
        <f t="shared" ca="1" si="345"/>
        <v>0.54850866700026246</v>
      </c>
      <c r="AA1997" s="418">
        <f t="shared" ca="1" si="346"/>
        <v>34060.079717229419</v>
      </c>
      <c r="AB1997" s="418">
        <f t="shared" ca="1" si="347"/>
        <v>1295.416999630675</v>
      </c>
      <c r="AC1997" s="418">
        <f t="shared" ca="1" si="348"/>
        <v>164.55260010007873</v>
      </c>
    </row>
    <row r="1998" spans="19:29">
      <c r="S1998" s="418">
        <f t="shared" si="349"/>
        <v>19.940000000000317</v>
      </c>
      <c r="T1998" s="418">
        <f t="shared" si="342"/>
        <v>0.54980038664752595</v>
      </c>
      <c r="U1998" s="418">
        <f t="shared" ca="1" si="343"/>
        <v>1</v>
      </c>
      <c r="V1998" s="418">
        <f t="shared" ca="1" si="350"/>
        <v>113.56418879792965</v>
      </c>
      <c r="W1998" s="418">
        <f t="shared" ca="1" si="351"/>
        <v>1</v>
      </c>
      <c r="X1998" s="418">
        <f t="shared" ca="1" si="352"/>
        <v>4.3051219072775808</v>
      </c>
      <c r="Y1998" s="418">
        <f t="shared" ca="1" si="344"/>
        <v>1</v>
      </c>
      <c r="Z1998" s="418">
        <f t="shared" ca="1" si="345"/>
        <v>0.54686560682182428</v>
      </c>
      <c r="AA1998" s="418">
        <f t="shared" ca="1" si="346"/>
        <v>34069.256639378895</v>
      </c>
      <c r="AB1998" s="418">
        <f t="shared" ca="1" si="347"/>
        <v>1291.5365721832743</v>
      </c>
      <c r="AC1998" s="418">
        <f t="shared" ca="1" si="348"/>
        <v>164.05968204654729</v>
      </c>
    </row>
    <row r="1999" spans="19:29">
      <c r="S1999" s="418">
        <f t="shared" si="349"/>
        <v>19.950000000000319</v>
      </c>
      <c r="T1999" s="418">
        <f t="shared" si="342"/>
        <v>0.54963547127007517</v>
      </c>
      <c r="U1999" s="418">
        <f t="shared" ca="1" si="343"/>
        <v>1</v>
      </c>
      <c r="V1999" s="418">
        <f t="shared" ca="1" si="350"/>
        <v>113.59464203453047</v>
      </c>
      <c r="W1999" s="418">
        <f t="shared" ca="1" si="351"/>
        <v>1</v>
      </c>
      <c r="X1999" s="418">
        <f t="shared" ca="1" si="352"/>
        <v>4.292225895245803</v>
      </c>
      <c r="Y1999" s="418">
        <f t="shared" ca="1" si="344"/>
        <v>1</v>
      </c>
      <c r="Z1999" s="418">
        <f t="shared" ca="1" si="345"/>
        <v>0.54522746843753889</v>
      </c>
      <c r="AA1999" s="418">
        <f t="shared" ca="1" si="346"/>
        <v>34078.392610359137</v>
      </c>
      <c r="AB1999" s="418">
        <f t="shared" ca="1" si="347"/>
        <v>1287.6677685737409</v>
      </c>
      <c r="AC1999" s="418">
        <f t="shared" ca="1" si="348"/>
        <v>163.56824053126167</v>
      </c>
    </row>
    <row r="2000" spans="19:29">
      <c r="S2000" s="418">
        <f t="shared" si="349"/>
        <v>19.960000000000321</v>
      </c>
      <c r="T2000" s="418">
        <f t="shared" si="342"/>
        <v>0.54947060535981718</v>
      </c>
      <c r="U2000" s="418">
        <f t="shared" ca="1" si="343"/>
        <v>1</v>
      </c>
      <c r="V2000" s="418">
        <f t="shared" ca="1" si="350"/>
        <v>113.62495929891341</v>
      </c>
      <c r="W2000" s="418">
        <f t="shared" ca="1" si="351"/>
        <v>1</v>
      </c>
      <c r="X2000" s="418">
        <f t="shared" ca="1" si="352"/>
        <v>4.2793685132760553</v>
      </c>
      <c r="Y2000" s="418">
        <f t="shared" ca="1" si="344"/>
        <v>1</v>
      </c>
      <c r="Z2000" s="418">
        <f t="shared" ca="1" si="345"/>
        <v>0.54359423710414967</v>
      </c>
      <c r="AA2000" s="418">
        <f t="shared" ca="1" si="346"/>
        <v>34087.487789674022</v>
      </c>
      <c r="AB2000" s="418">
        <f t="shared" ca="1" si="347"/>
        <v>1283.8105539828166</v>
      </c>
      <c r="AC2000" s="418">
        <f t="shared" ca="1" si="348"/>
        <v>163.07827113124489</v>
      </c>
    </row>
    <row r="2001" spans="19:29">
      <c r="S2001" s="418">
        <f t="shared" si="349"/>
        <v>19.970000000000322</v>
      </c>
      <c r="T2001" s="418">
        <f t="shared" si="342"/>
        <v>0.54930578890191406</v>
      </c>
      <c r="U2001" s="418">
        <f t="shared" ca="1" si="343"/>
        <v>1</v>
      </c>
      <c r="V2001" s="418">
        <f t="shared" ca="1" si="350"/>
        <v>113.65514112142132</v>
      </c>
      <c r="W2001" s="418">
        <f t="shared" ca="1" si="351"/>
        <v>1</v>
      </c>
      <c r="X2001" s="418">
        <f t="shared" ca="1" si="352"/>
        <v>4.2665496456518133</v>
      </c>
      <c r="Y2001" s="418">
        <f t="shared" ca="1" si="344"/>
        <v>1</v>
      </c>
      <c r="Z2001" s="418">
        <f t="shared" ca="1" si="345"/>
        <v>0.54196589812256368</v>
      </c>
      <c r="AA2001" s="418">
        <f t="shared" ca="1" si="346"/>
        <v>34096.542336426399</v>
      </c>
      <c r="AB2001" s="418">
        <f t="shared" ca="1" si="347"/>
        <v>1279.9648936955439</v>
      </c>
      <c r="AC2001" s="418">
        <f t="shared" ca="1" si="348"/>
        <v>162.5897694367691</v>
      </c>
    </row>
    <row r="2002" spans="19:29">
      <c r="S2002" s="418">
        <f t="shared" si="349"/>
        <v>19.980000000000324</v>
      </c>
      <c r="T2002" s="418">
        <f t="shared" si="342"/>
        <v>0.54914102188153224</v>
      </c>
      <c r="U2002" s="418">
        <f t="shared" ca="1" si="343"/>
        <v>1</v>
      </c>
      <c r="V2002" s="418">
        <f t="shared" ca="1" si="350"/>
        <v>113.68518803105634</v>
      </c>
      <c r="W2002" s="418">
        <f t="shared" ca="1" si="351"/>
        <v>1</v>
      </c>
      <c r="X2002" s="418">
        <f t="shared" ca="1" si="352"/>
        <v>4.2537691770031811</v>
      </c>
      <c r="Y2002" s="418">
        <f t="shared" ca="1" si="344"/>
        <v>1</v>
      </c>
      <c r="Z2002" s="418">
        <f t="shared" ca="1" si="345"/>
        <v>0.5403424368377191</v>
      </c>
      <c r="AA2002" s="418">
        <f t="shared" ca="1" si="346"/>
        <v>34105.556409316901</v>
      </c>
      <c r="AB2002" s="418">
        <f t="shared" ca="1" si="347"/>
        <v>1276.1307531009543</v>
      </c>
      <c r="AC2002" s="418">
        <f t="shared" ca="1" si="348"/>
        <v>162.10273105131574</v>
      </c>
    </row>
    <row r="2003" spans="19:29">
      <c r="S2003" s="418">
        <f t="shared" si="349"/>
        <v>19.990000000000325</v>
      </c>
      <c r="T2003" s="418">
        <f t="shared" si="342"/>
        <v>0.5489763042838427</v>
      </c>
      <c r="U2003" s="418">
        <f t="shared" ca="1" si="343"/>
        <v>1</v>
      </c>
      <c r="V2003" s="418">
        <f t="shared" ca="1" si="350"/>
        <v>113.71510055547593</v>
      </c>
      <c r="W2003" s="418">
        <f t="shared" ca="1" si="351"/>
        <v>1</v>
      </c>
      <c r="X2003" s="418">
        <f t="shared" ca="1" si="352"/>
        <v>4.241026992305855</v>
      </c>
      <c r="Y2003" s="418">
        <f t="shared" ca="1" si="344"/>
        <v>1</v>
      </c>
      <c r="Z2003" s="418">
        <f t="shared" ca="1" si="345"/>
        <v>0.5387238386384533</v>
      </c>
      <c r="AA2003" s="418">
        <f t="shared" ca="1" si="346"/>
        <v>34114.530166642777</v>
      </c>
      <c r="AB2003" s="418">
        <f t="shared" ca="1" si="347"/>
        <v>1272.3080976917565</v>
      </c>
      <c r="AC2003" s="418">
        <f t="shared" ca="1" si="348"/>
        <v>161.61715159153599</v>
      </c>
    </row>
    <row r="2004" spans="19:29">
      <c r="S2004" s="418">
        <f t="shared" si="349"/>
        <v>20.000000000000327</v>
      </c>
      <c r="T2004" s="418">
        <f t="shared" si="342"/>
        <v>0.54881163609402106</v>
      </c>
      <c r="U2004" s="418">
        <f t="shared" ca="1" si="343"/>
        <v>1</v>
      </c>
      <c r="V2004" s="418">
        <f t="shared" ca="1" si="350"/>
        <v>113.74487922098906</v>
      </c>
      <c r="W2004" s="418">
        <f t="shared" ca="1" si="351"/>
        <v>1</v>
      </c>
      <c r="X2004" s="418">
        <f t="shared" ca="1" si="352"/>
        <v>4.2283229768800865</v>
      </c>
      <c r="Y2004" s="418">
        <f t="shared" ca="1" si="344"/>
        <v>1</v>
      </c>
      <c r="Z2004" s="418">
        <f t="shared" ca="1" si="345"/>
        <v>0.53711008895737167</v>
      </c>
      <c r="AA2004" s="418">
        <f t="shared" ca="1" si="346"/>
        <v>34123.463766296722</v>
      </c>
      <c r="AB2004" s="418">
        <f t="shared" ca="1" si="347"/>
        <v>1268.4968930640259</v>
      </c>
      <c r="AC2004" s="418">
        <f t="shared" ca="1" si="348"/>
        <v>161.1330266872115</v>
      </c>
    </row>
    <row r="2005" spans="19:29">
      <c r="S2005" s="418">
        <f t="shared" si="349"/>
        <v>20.010000000000328</v>
      </c>
      <c r="T2005" s="418">
        <f t="shared" si="342"/>
        <v>0.54864701729724696</v>
      </c>
      <c r="U2005" s="418">
        <f t="shared" ca="1" si="343"/>
        <v>1</v>
      </c>
      <c r="V2005" s="418">
        <f t="shared" ca="1" si="350"/>
        <v>113.77452455255245</v>
      </c>
      <c r="W2005" s="418">
        <f t="shared" ca="1" si="351"/>
        <v>1</v>
      </c>
      <c r="X2005" s="418">
        <f t="shared" ca="1" si="352"/>
        <v>4.2156570163896507</v>
      </c>
      <c r="Y2005" s="418">
        <f t="shared" ca="1" si="344"/>
        <v>1</v>
      </c>
      <c r="Z2005" s="418">
        <f t="shared" ca="1" si="345"/>
        <v>0.53550117327071611</v>
      </c>
      <c r="AA2005" s="418">
        <f t="shared" ca="1" si="346"/>
        <v>34132.357365765733</v>
      </c>
      <c r="AB2005" s="418">
        <f t="shared" ca="1" si="347"/>
        <v>1264.6971049168951</v>
      </c>
      <c r="AC2005" s="418">
        <f t="shared" ca="1" si="348"/>
        <v>160.65035198121484</v>
      </c>
    </row>
    <row r="2006" spans="19:29">
      <c r="S2006" s="418">
        <f t="shared" si="349"/>
        <v>20.02000000000033</v>
      </c>
      <c r="T2006" s="418">
        <f t="shared" si="342"/>
        <v>0.54848244787870482</v>
      </c>
      <c r="U2006" s="418">
        <f t="shared" ca="1" si="343"/>
        <v>1</v>
      </c>
      <c r="V2006" s="418">
        <f t="shared" ca="1" si="350"/>
        <v>113.80403707376691</v>
      </c>
      <c r="W2006" s="418">
        <f t="shared" ca="1" si="351"/>
        <v>1</v>
      </c>
      <c r="X2006" s="418">
        <f t="shared" ca="1" si="352"/>
        <v>4.2030289968408185</v>
      </c>
      <c r="Y2006" s="418">
        <f t="shared" ca="1" si="344"/>
        <v>1</v>
      </c>
      <c r="Z2006" s="418">
        <f t="shared" ca="1" si="345"/>
        <v>0.53389707709823464</v>
      </c>
      <c r="AA2006" s="418">
        <f t="shared" ca="1" si="346"/>
        <v>34141.211122130073</v>
      </c>
      <c r="AB2006" s="418">
        <f t="shared" ca="1" si="347"/>
        <v>1260.9086990522455</v>
      </c>
      <c r="AC2006" s="418">
        <f t="shared" ca="1" si="348"/>
        <v>160.16912312947039</v>
      </c>
    </row>
    <row r="2007" spans="19:29">
      <c r="S2007" s="418">
        <f t="shared" si="349"/>
        <v>20.030000000000332</v>
      </c>
      <c r="T2007" s="418">
        <f t="shared" si="342"/>
        <v>0.54831792782358335</v>
      </c>
      <c r="U2007" s="418">
        <f t="shared" ca="1" si="343"/>
        <v>1</v>
      </c>
      <c r="V2007" s="418">
        <f t="shared" ca="1" si="350"/>
        <v>113.83341730687377</v>
      </c>
      <c r="W2007" s="418">
        <f t="shared" ca="1" si="351"/>
        <v>1</v>
      </c>
      <c r="X2007" s="418">
        <f t="shared" ca="1" si="352"/>
        <v>4.1904388045813281</v>
      </c>
      <c r="Y2007" s="418">
        <f t="shared" ca="1" si="344"/>
        <v>1</v>
      </c>
      <c r="Z2007" s="418">
        <f t="shared" ca="1" si="345"/>
        <v>0.53229778600305089</v>
      </c>
      <c r="AA2007" s="418">
        <f t="shared" ca="1" si="346"/>
        <v>34150.02519206213</v>
      </c>
      <c r="AB2007" s="418">
        <f t="shared" ca="1" si="347"/>
        <v>1257.1316413743984</v>
      </c>
      <c r="AC2007" s="418">
        <f t="shared" ca="1" si="348"/>
        <v>159.68933580091527</v>
      </c>
    </row>
    <row r="2008" spans="19:29">
      <c r="S2008" s="418">
        <f t="shared" si="349"/>
        <v>20.040000000000333</v>
      </c>
      <c r="T2008" s="418">
        <f t="shared" si="342"/>
        <v>0.54815345711707575</v>
      </c>
      <c r="U2008" s="418">
        <f t="shared" ca="1" si="343"/>
        <v>1</v>
      </c>
      <c r="V2008" s="418">
        <f t="shared" ca="1" si="350"/>
        <v>113.86266577275144</v>
      </c>
      <c r="W2008" s="418">
        <f t="shared" ca="1" si="351"/>
        <v>1</v>
      </c>
      <c r="X2008" s="418">
        <f t="shared" ca="1" si="352"/>
        <v>4.1778863262993644</v>
      </c>
      <c r="Y2008" s="418">
        <f t="shared" ca="1" si="344"/>
        <v>1</v>
      </c>
      <c r="Z2008" s="418">
        <f t="shared" ca="1" si="345"/>
        <v>0.53070328559153412</v>
      </c>
      <c r="AA2008" s="418">
        <f t="shared" ca="1" si="346"/>
        <v>34158.799731825435</v>
      </c>
      <c r="AB2008" s="418">
        <f t="shared" ca="1" si="347"/>
        <v>1253.3658978898093</v>
      </c>
      <c r="AC2008" s="418">
        <f t="shared" ca="1" si="348"/>
        <v>159.21098567746023</v>
      </c>
    </row>
    <row r="2009" spans="19:29">
      <c r="S2009" s="418">
        <f t="shared" si="349"/>
        <v>20.050000000000335</v>
      </c>
      <c r="T2009" s="418">
        <f t="shared" si="342"/>
        <v>0.54798903574437974</v>
      </c>
      <c r="U2009" s="418">
        <f t="shared" ca="1" si="343"/>
        <v>1</v>
      </c>
      <c r="V2009" s="418">
        <f t="shared" ca="1" si="350"/>
        <v>113.89178299091198</v>
      </c>
      <c r="W2009" s="418">
        <f t="shared" ca="1" si="351"/>
        <v>1</v>
      </c>
      <c r="X2009" s="418">
        <f t="shared" ca="1" si="352"/>
        <v>4.1653714490225386</v>
      </c>
      <c r="Y2009" s="418">
        <f t="shared" ca="1" si="344"/>
        <v>1</v>
      </c>
      <c r="Z2009" s="418">
        <f t="shared" ca="1" si="345"/>
        <v>0.52911356151316991</v>
      </c>
      <c r="AA2009" s="418">
        <f t="shared" ca="1" si="346"/>
        <v>34167.534897273596</v>
      </c>
      <c r="AB2009" s="418">
        <f t="shared" ca="1" si="347"/>
        <v>1249.6114347067617</v>
      </c>
      <c r="AC2009" s="418">
        <f t="shared" ca="1" si="348"/>
        <v>158.73406845395098</v>
      </c>
    </row>
    <row r="2010" spans="19:29">
      <c r="S2010" s="418">
        <f t="shared" si="349"/>
        <v>20.060000000000336</v>
      </c>
      <c r="T2010" s="418">
        <f t="shared" si="342"/>
        <v>0.54782466369069716</v>
      </c>
      <c r="U2010" s="418">
        <f t="shared" ca="1" si="343"/>
        <v>1</v>
      </c>
      <c r="V2010" s="418">
        <f t="shared" ca="1" si="350"/>
        <v>113.92076947949784</v>
      </c>
      <c r="W2010" s="418">
        <f t="shared" ca="1" si="351"/>
        <v>1</v>
      </c>
      <c r="X2010" s="418">
        <f t="shared" ca="1" si="352"/>
        <v>4.1528940601168696</v>
      </c>
      <c r="Y2010" s="418">
        <f t="shared" ca="1" si="344"/>
        <v>1</v>
      </c>
      <c r="Z2010" s="418">
        <f t="shared" ca="1" si="345"/>
        <v>0.52752859946043085</v>
      </c>
      <c r="AA2010" s="418">
        <f t="shared" ca="1" si="346"/>
        <v>34176.230843849349</v>
      </c>
      <c r="AB2010" s="418">
        <f t="shared" ca="1" si="347"/>
        <v>1245.8682180350609</v>
      </c>
      <c r="AC2010" s="418">
        <f t="shared" ca="1" si="348"/>
        <v>158.25857983812926</v>
      </c>
    </row>
    <row r="2011" spans="19:29">
      <c r="S2011" s="418">
        <f t="shared" si="349"/>
        <v>20.070000000000338</v>
      </c>
      <c r="T2011" s="418">
        <f t="shared" si="342"/>
        <v>0.54766034094123484</v>
      </c>
      <c r="U2011" s="418">
        <f t="shared" ca="1" si="343"/>
        <v>1</v>
      </c>
      <c r="V2011" s="418">
        <f t="shared" ca="1" si="350"/>
        <v>113.94962575527862</v>
      </c>
      <c r="W2011" s="418">
        <f t="shared" ca="1" si="351"/>
        <v>1</v>
      </c>
      <c r="X2011" s="418">
        <f t="shared" ca="1" si="352"/>
        <v>4.1404540472857736</v>
      </c>
      <c r="Y2011" s="418">
        <f t="shared" ca="1" si="344"/>
        <v>1</v>
      </c>
      <c r="Z2011" s="418">
        <f t="shared" ca="1" si="345"/>
        <v>0.52594838516864784</v>
      </c>
      <c r="AA2011" s="418">
        <f t="shared" ca="1" si="346"/>
        <v>34184.887726583584</v>
      </c>
      <c r="AB2011" s="418">
        <f t="shared" ca="1" si="347"/>
        <v>1242.1362141857321</v>
      </c>
      <c r="AC2011" s="418">
        <f t="shared" ca="1" si="348"/>
        <v>157.78451555059436</v>
      </c>
    </row>
    <row r="2012" spans="19:29">
      <c r="S2012" s="418">
        <f t="shared" si="349"/>
        <v>20.080000000000339</v>
      </c>
      <c r="T2012" s="418">
        <f t="shared" si="342"/>
        <v>0.5474960674812035</v>
      </c>
      <c r="U2012" s="418">
        <f t="shared" ca="1" si="343"/>
        <v>1</v>
      </c>
      <c r="V2012" s="418">
        <f t="shared" ca="1" si="350"/>
        <v>113.978352333648</v>
      </c>
      <c r="W2012" s="418">
        <f t="shared" ca="1" si="351"/>
        <v>1</v>
      </c>
      <c r="X2012" s="418">
        <f t="shared" ca="1" si="352"/>
        <v>4.1280512985690514</v>
      </c>
      <c r="Y2012" s="418">
        <f t="shared" ca="1" si="344"/>
        <v>1</v>
      </c>
      <c r="Z2012" s="418">
        <f t="shared" ca="1" si="345"/>
        <v>0.52437290441588147</v>
      </c>
      <c r="AA2012" s="418">
        <f t="shared" ca="1" si="346"/>
        <v>34193.5057000944</v>
      </c>
      <c r="AB2012" s="418">
        <f t="shared" ca="1" si="347"/>
        <v>1238.4153895707154</v>
      </c>
      <c r="AC2012" s="418">
        <f t="shared" ca="1" si="348"/>
        <v>157.31187132476444</v>
      </c>
    </row>
    <row r="2013" spans="19:29">
      <c r="S2013" s="418">
        <f t="shared" si="349"/>
        <v>20.090000000000341</v>
      </c>
      <c r="T2013" s="418">
        <f t="shared" si="342"/>
        <v>0.54733184329581852</v>
      </c>
      <c r="U2013" s="418">
        <f t="shared" ca="1" si="343"/>
        <v>1</v>
      </c>
      <c r="V2013" s="418">
        <f t="shared" ca="1" si="350"/>
        <v>114.0069497286207</v>
      </c>
      <c r="W2013" s="418">
        <f t="shared" ca="1" si="351"/>
        <v>1</v>
      </c>
      <c r="X2013" s="418">
        <f t="shared" ca="1" si="352"/>
        <v>4.1156857023418807</v>
      </c>
      <c r="Y2013" s="418">
        <f t="shared" ca="1" si="344"/>
        <v>1</v>
      </c>
      <c r="Z2013" s="418">
        <f t="shared" ca="1" si="345"/>
        <v>0.52280214302279437</v>
      </c>
      <c r="AA2013" s="418">
        <f t="shared" ca="1" si="346"/>
        <v>34202.08491858621</v>
      </c>
      <c r="AB2013" s="418">
        <f t="shared" ca="1" si="347"/>
        <v>1234.7057107025641</v>
      </c>
      <c r="AC2013" s="418">
        <f t="shared" ca="1" si="348"/>
        <v>156.84064290683833</v>
      </c>
    </row>
    <row r="2014" spans="19:29">
      <c r="S2014" s="418">
        <f t="shared" si="349"/>
        <v>20.100000000000342</v>
      </c>
      <c r="T2014" s="418">
        <f t="shared" si="342"/>
        <v>0.54716766837029995</v>
      </c>
      <c r="U2014" s="418">
        <f t="shared" ca="1" si="343"/>
        <v>1</v>
      </c>
      <c r="V2014" s="418">
        <f t="shared" ca="1" si="350"/>
        <v>114.03541845282946</v>
      </c>
      <c r="W2014" s="418">
        <f t="shared" ca="1" si="351"/>
        <v>1</v>
      </c>
      <c r="X2014" s="418">
        <f t="shared" ca="1" si="352"/>
        <v>4.1033571473138117</v>
      </c>
      <c r="Y2014" s="418">
        <f t="shared" ca="1" si="344"/>
        <v>1</v>
      </c>
      <c r="Z2014" s="418">
        <f t="shared" ca="1" si="345"/>
        <v>0.52123608685252332</v>
      </c>
      <c r="AA2014" s="418">
        <f t="shared" ca="1" si="346"/>
        <v>34210.625535848842</v>
      </c>
      <c r="AB2014" s="418">
        <f t="shared" ca="1" si="347"/>
        <v>1231.0071441941436</v>
      </c>
      <c r="AC2014" s="418">
        <f t="shared" ca="1" si="348"/>
        <v>156.37082605575699</v>
      </c>
    </row>
    <row r="2015" spans="19:29">
      <c r="S2015" s="418">
        <f t="shared" si="349"/>
        <v>20.110000000000344</v>
      </c>
      <c r="T2015" s="418">
        <f t="shared" si="342"/>
        <v>0.54700354268987184</v>
      </c>
      <c r="U2015" s="418">
        <f t="shared" ca="1" si="343"/>
        <v>1</v>
      </c>
      <c r="V2015" s="418">
        <f t="shared" ca="1" si="350"/>
        <v>114.06375901752227</v>
      </c>
      <c r="W2015" s="418">
        <f t="shared" ca="1" si="351"/>
        <v>1</v>
      </c>
      <c r="X2015" s="418">
        <f t="shared" ca="1" si="352"/>
        <v>4.0910655225277663</v>
      </c>
      <c r="Y2015" s="418">
        <f t="shared" ca="1" si="344"/>
        <v>1</v>
      </c>
      <c r="Z2015" s="418">
        <f t="shared" ca="1" si="345"/>
        <v>0.5196747218105523</v>
      </c>
      <c r="AA2015" s="418">
        <f t="shared" ca="1" si="346"/>
        <v>34219.12770525668</v>
      </c>
      <c r="AB2015" s="418">
        <f t="shared" ca="1" si="347"/>
        <v>1227.31965675833</v>
      </c>
      <c r="AC2015" s="418">
        <f t="shared" ca="1" si="348"/>
        <v>155.90241654316569</v>
      </c>
    </row>
    <row r="2016" spans="19:29">
      <c r="S2016" s="418">
        <f t="shared" si="349"/>
        <v>20.120000000000346</v>
      </c>
      <c r="T2016" s="418">
        <f t="shared" si="342"/>
        <v>0.54683946623976287</v>
      </c>
      <c r="U2016" s="418">
        <f t="shared" ca="1" si="343"/>
        <v>1</v>
      </c>
      <c r="V2016" s="418">
        <f t="shared" ca="1" si="350"/>
        <v>114.09197193255957</v>
      </c>
      <c r="W2016" s="418">
        <f t="shared" ca="1" si="351"/>
        <v>1</v>
      </c>
      <c r="X2016" s="418">
        <f t="shared" ca="1" si="352"/>
        <v>4.0788107173590387</v>
      </c>
      <c r="Y2016" s="418">
        <f t="shared" ca="1" si="344"/>
        <v>1</v>
      </c>
      <c r="Z2016" s="418">
        <f t="shared" ca="1" si="345"/>
        <v>0.51811803384458543</v>
      </c>
      <c r="AA2016" s="418">
        <f t="shared" ca="1" si="346"/>
        <v>34227.591579767875</v>
      </c>
      <c r="AB2016" s="418">
        <f t="shared" ca="1" si="347"/>
        <v>1223.6432152077116</v>
      </c>
      <c r="AC2016" s="418">
        <f t="shared" ca="1" si="348"/>
        <v>155.43541015337564</v>
      </c>
    </row>
    <row r="2017" spans="19:29">
      <c r="S2017" s="418">
        <f t="shared" si="349"/>
        <v>20.130000000000347</v>
      </c>
      <c r="T2017" s="418">
        <f t="shared" si="342"/>
        <v>0.54667543900520632</v>
      </c>
      <c r="U2017" s="418">
        <f t="shared" ca="1" si="343"/>
        <v>1</v>
      </c>
      <c r="V2017" s="418">
        <f t="shared" ca="1" si="350"/>
        <v>114.12005770641154</v>
      </c>
      <c r="W2017" s="418">
        <f t="shared" ca="1" si="351"/>
        <v>1</v>
      </c>
      <c r="X2017" s="418">
        <f t="shared" ca="1" si="352"/>
        <v>4.0665926215142996</v>
      </c>
      <c r="Y2017" s="418">
        <f t="shared" ca="1" si="344"/>
        <v>1</v>
      </c>
      <c r="Z2017" s="418">
        <f t="shared" ca="1" si="345"/>
        <v>0.5165660089444204</v>
      </c>
      <c r="AA2017" s="418">
        <f t="shared" ca="1" si="346"/>
        <v>34236.017311923461</v>
      </c>
      <c r="AB2017" s="418">
        <f t="shared" ca="1" si="347"/>
        <v>1219.9777864542898</v>
      </c>
      <c r="AC2017" s="418">
        <f t="shared" ca="1" si="348"/>
        <v>154.96980268332612</v>
      </c>
    </row>
    <row r="2018" spans="19:29">
      <c r="S2018" s="418">
        <f t="shared" si="349"/>
        <v>20.140000000000349</v>
      </c>
      <c r="T2018" s="418">
        <f t="shared" si="342"/>
        <v>0.54651146097143966</v>
      </c>
      <c r="U2018" s="418">
        <f t="shared" ca="1" si="343"/>
        <v>1</v>
      </c>
      <c r="V2018" s="418">
        <f t="shared" ca="1" si="350"/>
        <v>114.14801684615549</v>
      </c>
      <c r="W2018" s="418">
        <f t="shared" ca="1" si="351"/>
        <v>1</v>
      </c>
      <c r="X2018" s="418">
        <f t="shared" ca="1" si="352"/>
        <v>4.0544111250306036</v>
      </c>
      <c r="Y2018" s="418">
        <f t="shared" ca="1" si="344"/>
        <v>1</v>
      </c>
      <c r="Z2018" s="418">
        <f t="shared" ca="1" si="345"/>
        <v>0.51501863314182272</v>
      </c>
      <c r="AA2018" s="418">
        <f t="shared" ca="1" si="346"/>
        <v>34244.405053846647</v>
      </c>
      <c r="AB2018" s="418">
        <f t="shared" ca="1" si="347"/>
        <v>1216.3233375091811</v>
      </c>
      <c r="AC2018" s="418">
        <f t="shared" ca="1" si="348"/>
        <v>154.50558994254681</v>
      </c>
    </row>
    <row r="2019" spans="19:29">
      <c r="S2019" s="418">
        <f t="shared" si="349"/>
        <v>20.15000000000035</v>
      </c>
      <c r="T2019" s="418">
        <f t="shared" si="342"/>
        <v>0.54634753212370479</v>
      </c>
      <c r="U2019" s="418">
        <f t="shared" ca="1" si="343"/>
        <v>1</v>
      </c>
      <c r="V2019" s="418">
        <f t="shared" ca="1" si="350"/>
        <v>114.17584985747334</v>
      </c>
      <c r="W2019" s="418">
        <f t="shared" ca="1" si="351"/>
        <v>1</v>
      </c>
      <c r="X2019" s="418">
        <f t="shared" ca="1" si="352"/>
        <v>4.0422661182743997</v>
      </c>
      <c r="Y2019" s="418">
        <f t="shared" ca="1" si="344"/>
        <v>1</v>
      </c>
      <c r="Z2019" s="418">
        <f t="shared" ca="1" si="345"/>
        <v>0.51347589251039971</v>
      </c>
      <c r="AA2019" s="418">
        <f t="shared" ca="1" si="346"/>
        <v>34252.754957242003</v>
      </c>
      <c r="AB2019" s="418">
        <f t="shared" ca="1" si="347"/>
        <v>1212.67983548232</v>
      </c>
      <c r="AC2019" s="418">
        <f t="shared" ca="1" si="348"/>
        <v>154.0427677531199</v>
      </c>
    </row>
    <row r="2020" spans="19:29">
      <c r="S2020" s="418">
        <f t="shared" si="349"/>
        <v>20.160000000000352</v>
      </c>
      <c r="T2020" s="418">
        <f t="shared" si="342"/>
        <v>0.54618365244724831</v>
      </c>
      <c r="U2020" s="418">
        <f t="shared" ca="1" si="343"/>
        <v>1</v>
      </c>
      <c r="V2020" s="418">
        <f t="shared" ca="1" si="350"/>
        <v>114.20355724464919</v>
      </c>
      <c r="W2020" s="418">
        <f t="shared" ca="1" si="351"/>
        <v>1</v>
      </c>
      <c r="X2020" s="418">
        <f t="shared" ca="1" si="352"/>
        <v>4.0301574919405461</v>
      </c>
      <c r="Y2020" s="418">
        <f t="shared" ca="1" si="344"/>
        <v>1</v>
      </c>
      <c r="Z2020" s="418">
        <f t="shared" ca="1" si="345"/>
        <v>0.51193777316547528</v>
      </c>
      <c r="AA2020" s="418">
        <f t="shared" ca="1" si="346"/>
        <v>34261.06717339476</v>
      </c>
      <c r="AB2020" s="418">
        <f t="shared" ca="1" si="347"/>
        <v>1209.0472475821639</v>
      </c>
      <c r="AC2020" s="418">
        <f t="shared" ca="1" si="348"/>
        <v>153.58133194964259</v>
      </c>
    </row>
    <row r="2021" spans="19:29">
      <c r="S2021" s="418">
        <f t="shared" si="349"/>
        <v>20.170000000000353</v>
      </c>
      <c r="T2021" s="418">
        <f t="shared" si="342"/>
        <v>0.54601982192732079</v>
      </c>
      <c r="U2021" s="418">
        <f t="shared" ca="1" si="343"/>
        <v>1</v>
      </c>
      <c r="V2021" s="418">
        <f t="shared" ca="1" si="350"/>
        <v>114.23113951056695</v>
      </c>
      <c r="W2021" s="418">
        <f t="shared" ca="1" si="351"/>
        <v>1</v>
      </c>
      <c r="X2021" s="418">
        <f t="shared" ca="1" si="352"/>
        <v>4.0180851370513233</v>
      </c>
      <c r="Y2021" s="418">
        <f t="shared" ca="1" si="344"/>
        <v>1</v>
      </c>
      <c r="Z2021" s="418">
        <f t="shared" ca="1" si="345"/>
        <v>0.51040426126396488</v>
      </c>
      <c r="AA2021" s="418">
        <f t="shared" ca="1" si="346"/>
        <v>34269.341853170081</v>
      </c>
      <c r="AB2021" s="418">
        <f t="shared" ca="1" si="347"/>
        <v>1205.425541115397</v>
      </c>
      <c r="AC2021" s="418">
        <f t="shared" ca="1" si="348"/>
        <v>153.12127837918948</v>
      </c>
    </row>
    <row r="2022" spans="19:29">
      <c r="S2022" s="418">
        <f t="shared" si="349"/>
        <v>20.180000000000355</v>
      </c>
      <c r="T2022" s="418">
        <f t="shared" si="342"/>
        <v>0.54585604054917769</v>
      </c>
      <c r="U2022" s="418">
        <f t="shared" ca="1" si="343"/>
        <v>1</v>
      </c>
      <c r="V2022" s="418">
        <f t="shared" ca="1" si="350"/>
        <v>114.25859715670801</v>
      </c>
      <c r="W2022" s="418">
        <f t="shared" ca="1" si="351"/>
        <v>1</v>
      </c>
      <c r="X2022" s="418">
        <f t="shared" ca="1" si="352"/>
        <v>4.0060489449554559</v>
      </c>
      <c r="Y2022" s="418">
        <f t="shared" ca="1" si="344"/>
        <v>1</v>
      </c>
      <c r="Z2022" s="418">
        <f t="shared" ca="1" si="345"/>
        <v>0.50887534300425108</v>
      </c>
      <c r="AA2022" s="418">
        <f t="shared" ca="1" si="346"/>
        <v>34277.579147012402</v>
      </c>
      <c r="AB2022" s="418">
        <f t="shared" ca="1" si="347"/>
        <v>1201.8146834866368</v>
      </c>
      <c r="AC2022" s="418">
        <f t="shared" ca="1" si="348"/>
        <v>152.66260290127533</v>
      </c>
    </row>
    <row r="2023" spans="19:29">
      <c r="S2023" s="418">
        <f t="shared" si="349"/>
        <v>20.190000000000357</v>
      </c>
      <c r="T2023" s="418">
        <f t="shared" si="342"/>
        <v>0.54569230829807858</v>
      </c>
      <c r="U2023" s="418">
        <f t="shared" ca="1" si="343"/>
        <v>1</v>
      </c>
      <c r="V2023" s="418">
        <f t="shared" ca="1" si="350"/>
        <v>114.28593068314909</v>
      </c>
      <c r="W2023" s="418">
        <f t="shared" ca="1" si="351"/>
        <v>1</v>
      </c>
      <c r="X2023" s="418">
        <f t="shared" ca="1" si="352"/>
        <v>3.9940488073271339</v>
      </c>
      <c r="Y2023" s="418">
        <f t="shared" ca="1" si="344"/>
        <v>1</v>
      </c>
      <c r="Z2023" s="418">
        <f t="shared" ca="1" si="345"/>
        <v>0.5073510046260592</v>
      </c>
      <c r="AA2023" s="418">
        <f t="shared" ca="1" si="346"/>
        <v>34285.779204944723</v>
      </c>
      <c r="AB2023" s="418">
        <f t="shared" ca="1" si="347"/>
        <v>1198.2146421981402</v>
      </c>
      <c r="AC2023" s="418">
        <f t="shared" ca="1" si="348"/>
        <v>152.20530138781777</v>
      </c>
    </row>
    <row r="2024" spans="19:29">
      <c r="S2024" s="418">
        <f t="shared" si="349"/>
        <v>20.200000000000358</v>
      </c>
      <c r="T2024" s="418">
        <f t="shared" si="342"/>
        <v>0.54552862515928746</v>
      </c>
      <c r="U2024" s="418">
        <f t="shared" ca="1" si="343"/>
        <v>1</v>
      </c>
      <c r="V2024" s="418">
        <f t="shared" ca="1" si="350"/>
        <v>114.3131405885601</v>
      </c>
      <c r="W2024" s="418">
        <f t="shared" ca="1" si="351"/>
        <v>1</v>
      </c>
      <c r="X2024" s="418">
        <f t="shared" ca="1" si="352"/>
        <v>3.9820846161650376</v>
      </c>
      <c r="Y2024" s="418">
        <f t="shared" ca="1" si="344"/>
        <v>1</v>
      </c>
      <c r="Z2024" s="418">
        <f t="shared" ca="1" si="345"/>
        <v>0.50583123241033356</v>
      </c>
      <c r="AA2024" s="418">
        <f t="shared" ca="1" si="346"/>
        <v>34293.942176568031</v>
      </c>
      <c r="AB2024" s="418">
        <f t="shared" ca="1" si="347"/>
        <v>1194.6253848495112</v>
      </c>
      <c r="AC2024" s="418">
        <f t="shared" ca="1" si="348"/>
        <v>151.74936972310007</v>
      </c>
    </row>
    <row r="2025" spans="19:29">
      <c r="S2025" s="418">
        <f t="shared" si="349"/>
        <v>20.21000000000036</v>
      </c>
      <c r="T2025" s="418">
        <f t="shared" si="342"/>
        <v>0.54536499111807313</v>
      </c>
      <c r="U2025" s="418">
        <f t="shared" ca="1" si="343"/>
        <v>1</v>
      </c>
      <c r="V2025" s="418">
        <f t="shared" ca="1" si="350"/>
        <v>114.34022737020207</v>
      </c>
      <c r="W2025" s="418">
        <f t="shared" ca="1" si="351"/>
        <v>1</v>
      </c>
      <c r="X2025" s="418">
        <f t="shared" ca="1" si="352"/>
        <v>3.9701562637913659</v>
      </c>
      <c r="Y2025" s="418">
        <f t="shared" ca="1" si="344"/>
        <v>1</v>
      </c>
      <c r="Z2025" s="418">
        <f t="shared" ca="1" si="345"/>
        <v>0.50431601267911408</v>
      </c>
      <c r="AA2025" s="418">
        <f t="shared" ca="1" si="346"/>
        <v>34302.068211060621</v>
      </c>
      <c r="AB2025" s="418">
        <f t="shared" ca="1" si="347"/>
        <v>1191.0468791374099</v>
      </c>
      <c r="AC2025" s="418">
        <f t="shared" ca="1" si="348"/>
        <v>151.29480380373423</v>
      </c>
    </row>
    <row r="2026" spans="19:29">
      <c r="S2026" s="418">
        <f t="shared" si="349"/>
        <v>20.220000000000361</v>
      </c>
      <c r="T2026" s="418">
        <f t="shared" si="342"/>
        <v>0.54520140615970836</v>
      </c>
      <c r="U2026" s="418">
        <f t="shared" ca="1" si="343"/>
        <v>1</v>
      </c>
      <c r="V2026" s="418">
        <f t="shared" ca="1" si="350"/>
        <v>114.36719152392519</v>
      </c>
      <c r="W2026" s="418">
        <f t="shared" ca="1" si="351"/>
        <v>1</v>
      </c>
      <c r="X2026" s="418">
        <f t="shared" ca="1" si="352"/>
        <v>3.9582636428508668</v>
      </c>
      <c r="Y2026" s="418">
        <f t="shared" ca="1" si="344"/>
        <v>1</v>
      </c>
      <c r="Z2026" s="418">
        <f t="shared" ca="1" si="345"/>
        <v>0.50280533179541276</v>
      </c>
      <c r="AA2026" s="418">
        <f t="shared" ca="1" si="346"/>
        <v>34310.157457177556</v>
      </c>
      <c r="AB2026" s="418">
        <f t="shared" ca="1" si="347"/>
        <v>1187.47909285526</v>
      </c>
      <c r="AC2026" s="418">
        <f t="shared" ca="1" si="348"/>
        <v>150.84159953862383</v>
      </c>
    </row>
    <row r="2027" spans="19:29">
      <c r="S2027" s="418">
        <f t="shared" si="349"/>
        <v>20.230000000000363</v>
      </c>
      <c r="T2027" s="418">
        <f t="shared" si="342"/>
        <v>0.54503787026947048</v>
      </c>
      <c r="U2027" s="418">
        <f t="shared" ca="1" si="343"/>
        <v>1</v>
      </c>
      <c r="V2027" s="418">
        <f t="shared" ca="1" si="350"/>
        <v>114.39403354416689</v>
      </c>
      <c r="W2027" s="418">
        <f t="shared" ca="1" si="351"/>
        <v>1</v>
      </c>
      <c r="X2027" s="418">
        <f t="shared" ca="1" si="352"/>
        <v>3.9464066463098719</v>
      </c>
      <c r="Y2027" s="418">
        <f t="shared" ca="1" si="344"/>
        <v>1</v>
      </c>
      <c r="Z2027" s="418">
        <f t="shared" ca="1" si="345"/>
        <v>0.50129917616309161</v>
      </c>
      <c r="AA2027" s="418">
        <f t="shared" ca="1" si="346"/>
        <v>34318.210063250066</v>
      </c>
      <c r="AB2027" s="418">
        <f t="shared" ca="1" si="347"/>
        <v>1183.9219938929616</v>
      </c>
      <c r="AC2027" s="418">
        <f t="shared" ca="1" si="348"/>
        <v>150.38975284892749</v>
      </c>
    </row>
    <row r="2028" spans="19:29">
      <c r="S2028" s="418">
        <f t="shared" si="349"/>
        <v>20.240000000000364</v>
      </c>
      <c r="T2028" s="418">
        <f t="shared" si="342"/>
        <v>0.54487438343264127</v>
      </c>
      <c r="U2028" s="418">
        <f t="shared" ca="1" si="343"/>
        <v>1</v>
      </c>
      <c r="V2028" s="418">
        <f t="shared" ca="1" si="350"/>
        <v>114.42075392395006</v>
      </c>
      <c r="W2028" s="418">
        <f t="shared" ca="1" si="351"/>
        <v>1</v>
      </c>
      <c r="X2028" s="418">
        <f t="shared" ca="1" si="352"/>
        <v>3.934585167455332</v>
      </c>
      <c r="Y2028" s="418">
        <f t="shared" ca="1" si="344"/>
        <v>1</v>
      </c>
      <c r="Z2028" s="418">
        <f t="shared" ca="1" si="345"/>
        <v>0.49979753222673967</v>
      </c>
      <c r="AA2028" s="418">
        <f t="shared" ca="1" si="346"/>
        <v>34326.226177185017</v>
      </c>
      <c r="AB2028" s="418">
        <f t="shared" ca="1" si="347"/>
        <v>1180.3755502365996</v>
      </c>
      <c r="AC2028" s="418">
        <f t="shared" ca="1" si="348"/>
        <v>149.93925966802189</v>
      </c>
    </row>
    <row r="2029" spans="19:29">
      <c r="S2029" s="418">
        <f t="shared" si="349"/>
        <v>20.250000000000366</v>
      </c>
      <c r="T2029" s="418">
        <f t="shared" si="342"/>
        <v>0.54471094563450695</v>
      </c>
      <c r="U2029" s="418">
        <f t="shared" ca="1" si="343"/>
        <v>1</v>
      </c>
      <c r="V2029" s="418">
        <f t="shared" ca="1" si="350"/>
        <v>114.44735315488126</v>
      </c>
      <c r="W2029" s="418">
        <f t="shared" ca="1" si="351"/>
        <v>1</v>
      </c>
      <c r="X2029" s="418">
        <f t="shared" ca="1" si="352"/>
        <v>3.9227990998938576</v>
      </c>
      <c r="Y2029" s="418">
        <f t="shared" ca="1" si="344"/>
        <v>1</v>
      </c>
      <c r="Z2029" s="418">
        <f t="shared" ca="1" si="345"/>
        <v>0.49830038647155139</v>
      </c>
      <c r="AA2029" s="418">
        <f t="shared" ca="1" si="346"/>
        <v>34334.205946464375</v>
      </c>
      <c r="AB2029" s="418">
        <f t="shared" ca="1" si="347"/>
        <v>1176.8397299681574</v>
      </c>
      <c r="AC2029" s="418">
        <f t="shared" ca="1" si="348"/>
        <v>149.4901159414654</v>
      </c>
    </row>
    <row r="2030" spans="19:29">
      <c r="S2030" s="418">
        <f t="shared" si="349"/>
        <v>20.260000000000367</v>
      </c>
      <c r="T2030" s="418">
        <f t="shared" si="342"/>
        <v>0.54454755686035816</v>
      </c>
      <c r="U2030" s="418">
        <f t="shared" ca="1" si="343"/>
        <v>1</v>
      </c>
      <c r="V2030" s="418">
        <f t="shared" ca="1" si="350"/>
        <v>114.47383172714908</v>
      </c>
      <c r="W2030" s="418">
        <f t="shared" ca="1" si="351"/>
        <v>1</v>
      </c>
      <c r="X2030" s="418">
        <f t="shared" ca="1" si="352"/>
        <v>3.9110483375507612</v>
      </c>
      <c r="Y2030" s="418">
        <f t="shared" ca="1" si="344"/>
        <v>1</v>
      </c>
      <c r="Z2030" s="418">
        <f t="shared" ca="1" si="345"/>
        <v>0.49680772542320489</v>
      </c>
      <c r="AA2030" s="418">
        <f t="shared" ca="1" si="346"/>
        <v>34342.149518144724</v>
      </c>
      <c r="AB2030" s="418">
        <f t="shared" ca="1" si="347"/>
        <v>1173.3145012652283</v>
      </c>
      <c r="AC2030" s="418">
        <f t="shared" ca="1" si="348"/>
        <v>149.04231762696148</v>
      </c>
    </row>
    <row r="2031" spans="19:29">
      <c r="S2031" s="418">
        <f t="shared" si="349"/>
        <v>20.270000000000369</v>
      </c>
      <c r="T2031" s="418">
        <f t="shared" si="342"/>
        <v>0.54438421709548979</v>
      </c>
      <c r="U2031" s="418">
        <f t="shared" ca="1" si="343"/>
        <v>1</v>
      </c>
      <c r="V2031" s="418">
        <f t="shared" ca="1" si="350"/>
        <v>114.50019012952251</v>
      </c>
      <c r="W2031" s="418">
        <f t="shared" ca="1" si="351"/>
        <v>1</v>
      </c>
      <c r="X2031" s="418">
        <f t="shared" ca="1" si="352"/>
        <v>3.8993327746691024</v>
      </c>
      <c r="Y2031" s="418">
        <f t="shared" ca="1" si="344"/>
        <v>1</v>
      </c>
      <c r="Z2031" s="418">
        <f t="shared" ca="1" si="345"/>
        <v>0.49531953564774067</v>
      </c>
      <c r="AA2031" s="418">
        <f t="shared" ca="1" si="346"/>
        <v>34350.05703885675</v>
      </c>
      <c r="AB2031" s="418">
        <f t="shared" ca="1" si="347"/>
        <v>1169.7998324007308</v>
      </c>
      <c r="AC2031" s="418">
        <f t="shared" ca="1" si="348"/>
        <v>148.5958606943222</v>
      </c>
    </row>
    <row r="2032" spans="19:29">
      <c r="S2032" s="418">
        <f t="shared" si="349"/>
        <v>20.280000000000371</v>
      </c>
      <c r="T2032" s="418">
        <f t="shared" si="342"/>
        <v>0.54422092632520136</v>
      </c>
      <c r="U2032" s="418">
        <f t="shared" ca="1" si="343"/>
        <v>1</v>
      </c>
      <c r="V2032" s="418">
        <f t="shared" ca="1" si="350"/>
        <v>114.52642884934941</v>
      </c>
      <c r="W2032" s="418">
        <f t="shared" ca="1" si="351"/>
        <v>1</v>
      </c>
      <c r="X2032" s="418">
        <f t="shared" ca="1" si="352"/>
        <v>3.8876523058087362</v>
      </c>
      <c r="Y2032" s="418">
        <f t="shared" ca="1" si="344"/>
        <v>1</v>
      </c>
      <c r="Z2032" s="418">
        <f t="shared" ca="1" si="345"/>
        <v>0.49383580375144065</v>
      </c>
      <c r="AA2032" s="418">
        <f t="shared" ca="1" si="346"/>
        <v>34357.928654804826</v>
      </c>
      <c r="AB2032" s="418">
        <f t="shared" ca="1" si="347"/>
        <v>1166.2956917426209</v>
      </c>
      <c r="AC2032" s="418">
        <f t="shared" ca="1" si="348"/>
        <v>148.15074112543221</v>
      </c>
    </row>
    <row r="2033" spans="19:29">
      <c r="S2033" s="418">
        <f t="shared" si="349"/>
        <v>20.290000000000372</v>
      </c>
      <c r="T2033" s="418">
        <f t="shared" si="342"/>
        <v>0.54405768453479664</v>
      </c>
      <c r="U2033" s="418">
        <f t="shared" ca="1" si="343"/>
        <v>1</v>
      </c>
      <c r="V2033" s="418">
        <f t="shared" ca="1" si="350"/>
        <v>114.55254837255512</v>
      </c>
      <c r="W2033" s="418">
        <f t="shared" ca="1" si="351"/>
        <v>1</v>
      </c>
      <c r="X2033" s="418">
        <f t="shared" ca="1" si="352"/>
        <v>3.8760068258453639</v>
      </c>
      <c r="Y2033" s="418">
        <f t="shared" ca="1" si="344"/>
        <v>1</v>
      </c>
      <c r="Z2033" s="418">
        <f t="shared" ca="1" si="345"/>
        <v>0.49235651638070782</v>
      </c>
      <c r="AA2033" s="418">
        <f t="shared" ca="1" si="346"/>
        <v>34365.764511766538</v>
      </c>
      <c r="AB2033" s="418">
        <f t="shared" ca="1" si="347"/>
        <v>1162.8020477536093</v>
      </c>
      <c r="AC2033" s="418">
        <f t="shared" ca="1" si="348"/>
        <v>147.70695491421233</v>
      </c>
    </row>
    <row r="2034" spans="19:29">
      <c r="S2034" s="418">
        <f t="shared" si="349"/>
        <v>20.300000000000374</v>
      </c>
      <c r="T2034" s="418">
        <f t="shared" si="342"/>
        <v>0.54389449170958382</v>
      </c>
      <c r="U2034" s="418">
        <f t="shared" ca="1" si="343"/>
        <v>1</v>
      </c>
      <c r="V2034" s="418">
        <f t="shared" ca="1" si="350"/>
        <v>114.57854918364096</v>
      </c>
      <c r="W2034" s="418">
        <f t="shared" ca="1" si="351"/>
        <v>1</v>
      </c>
      <c r="X2034" s="418">
        <f t="shared" ca="1" si="352"/>
        <v>3.8643962299695871</v>
      </c>
      <c r="Y2034" s="418">
        <f t="shared" ca="1" si="344"/>
        <v>1</v>
      </c>
      <c r="Z2034" s="418">
        <f t="shared" ca="1" si="345"/>
        <v>0.49088166022194579</v>
      </c>
      <c r="AA2034" s="418">
        <f t="shared" ca="1" si="346"/>
        <v>34373.564755092288</v>
      </c>
      <c r="AB2034" s="418">
        <f t="shared" ca="1" si="347"/>
        <v>1159.3188689908761</v>
      </c>
      <c r="AC2034" s="418">
        <f t="shared" ca="1" si="348"/>
        <v>147.26449806658374</v>
      </c>
    </row>
    <row r="2035" spans="19:29">
      <c r="S2035" s="418">
        <f t="shared" si="349"/>
        <v>20.310000000000375</v>
      </c>
      <c r="T2035" s="418">
        <f t="shared" si="342"/>
        <v>0.54373134783487576</v>
      </c>
      <c r="U2035" s="418">
        <f t="shared" ca="1" si="343"/>
        <v>1</v>
      </c>
      <c r="V2035" s="418">
        <f t="shared" ca="1" si="350"/>
        <v>114.60443176568299</v>
      </c>
      <c r="W2035" s="418">
        <f t="shared" ca="1" si="351"/>
        <v>1</v>
      </c>
      <c r="X2035" s="418">
        <f t="shared" ca="1" si="352"/>
        <v>3.852820413685965</v>
      </c>
      <c r="Y2035" s="418">
        <f t="shared" ca="1" si="344"/>
        <v>1</v>
      </c>
      <c r="Z2035" s="418">
        <f t="shared" ca="1" si="345"/>
        <v>0.48941122200143922</v>
      </c>
      <c r="AA2035" s="418">
        <f t="shared" ca="1" si="346"/>
        <v>34381.329529704897</v>
      </c>
      <c r="AB2035" s="418">
        <f t="shared" ca="1" si="347"/>
        <v>1155.8461241057894</v>
      </c>
      <c r="AC2035" s="418">
        <f t="shared" ca="1" si="348"/>
        <v>146.82336660043177</v>
      </c>
    </row>
    <row r="2036" spans="19:29">
      <c r="S2036" s="418">
        <f t="shared" si="349"/>
        <v>20.320000000000377</v>
      </c>
      <c r="T2036" s="418">
        <f t="shared" si="342"/>
        <v>0.54356825289598931</v>
      </c>
      <c r="U2036" s="418">
        <f t="shared" ca="1" si="343"/>
        <v>1</v>
      </c>
      <c r="V2036" s="418">
        <f t="shared" ca="1" si="350"/>
        <v>114.63019660033078</v>
      </c>
      <c r="W2036" s="418">
        <f t="shared" ca="1" si="351"/>
        <v>1</v>
      </c>
      <c r="X2036" s="418">
        <f t="shared" ca="1" si="352"/>
        <v>3.8412792728120722</v>
      </c>
      <c r="Y2036" s="418">
        <f t="shared" ca="1" si="344"/>
        <v>1</v>
      </c>
      <c r="Z2036" s="418">
        <f t="shared" ca="1" si="345"/>
        <v>0.48794518848523422</v>
      </c>
      <c r="AA2036" s="418">
        <f t="shared" ca="1" si="346"/>
        <v>34389.058980099231</v>
      </c>
      <c r="AB2036" s="418">
        <f t="shared" ca="1" si="347"/>
        <v>1152.3837818436216</v>
      </c>
      <c r="AC2036" s="418">
        <f t="shared" ca="1" si="348"/>
        <v>146.38355654557026</v>
      </c>
    </row>
    <row r="2037" spans="19:29">
      <c r="S2037" s="418">
        <f t="shared" si="349"/>
        <v>20.330000000000378</v>
      </c>
      <c r="T2037" s="418">
        <f t="shared" si="342"/>
        <v>0.54340520687824601</v>
      </c>
      <c r="U2037" s="418">
        <f t="shared" ca="1" si="343"/>
        <v>1</v>
      </c>
      <c r="V2037" s="418">
        <f t="shared" ca="1" si="350"/>
        <v>114.65584416780617</v>
      </c>
      <c r="W2037" s="418">
        <f t="shared" ca="1" si="351"/>
        <v>1</v>
      </c>
      <c r="X2037" s="418">
        <f t="shared" ca="1" si="352"/>
        <v>3.8297727034775635</v>
      </c>
      <c r="Y2037" s="418">
        <f t="shared" ca="1" si="344"/>
        <v>1</v>
      </c>
      <c r="Z2037" s="418">
        <f t="shared" ca="1" si="345"/>
        <v>0.4864835464790192</v>
      </c>
      <c r="AA2037" s="418">
        <f t="shared" ca="1" si="346"/>
        <v>34396.753250341848</v>
      </c>
      <c r="AB2037" s="418">
        <f t="shared" ca="1" si="347"/>
        <v>1148.9318110432691</v>
      </c>
      <c r="AC2037" s="418">
        <f t="shared" ca="1" si="348"/>
        <v>145.94506394370575</v>
      </c>
    </row>
    <row r="2038" spans="19:29">
      <c r="S2038" s="418">
        <f t="shared" si="349"/>
        <v>20.34000000000038</v>
      </c>
      <c r="T2038" s="418">
        <f t="shared" si="342"/>
        <v>0.54324220976697168</v>
      </c>
      <c r="U2038" s="418">
        <f t="shared" ca="1" si="343"/>
        <v>1</v>
      </c>
      <c r="V2038" s="418">
        <f t="shared" ca="1" si="350"/>
        <v>114.68137494690218</v>
      </c>
      <c r="W2038" s="418">
        <f t="shared" ca="1" si="351"/>
        <v>1</v>
      </c>
      <c r="X2038" s="418">
        <f t="shared" ca="1" si="352"/>
        <v>3.8183006021232373</v>
      </c>
      <c r="Y2038" s="418">
        <f t="shared" ca="1" si="344"/>
        <v>1</v>
      </c>
      <c r="Z2038" s="418">
        <f t="shared" ca="1" si="345"/>
        <v>0.48502628282800625</v>
      </c>
      <c r="AA2038" s="418">
        <f t="shared" ca="1" si="346"/>
        <v>34404.412484070657</v>
      </c>
      <c r="AB2038" s="418">
        <f t="shared" ca="1" si="347"/>
        <v>1145.4901806369712</v>
      </c>
      <c r="AC2038" s="418">
        <f t="shared" ca="1" si="348"/>
        <v>145.50788484840189</v>
      </c>
    </row>
    <row r="2039" spans="19:29">
      <c r="S2039" s="418">
        <f t="shared" si="349"/>
        <v>20.350000000000382</v>
      </c>
      <c r="T2039" s="418">
        <f t="shared" si="342"/>
        <v>0.54307926154749653</v>
      </c>
      <c r="U2039" s="418">
        <f t="shared" ca="1" si="343"/>
        <v>1</v>
      </c>
      <c r="V2039" s="418">
        <f t="shared" ca="1" si="350"/>
        <v>114.70678941498203</v>
      </c>
      <c r="W2039" s="418">
        <f t="shared" ca="1" si="351"/>
        <v>1</v>
      </c>
      <c r="X2039" s="418">
        <f t="shared" ca="1" si="352"/>
        <v>3.8068628655001038</v>
      </c>
      <c r="Y2039" s="418">
        <f t="shared" ca="1" si="344"/>
        <v>1</v>
      </c>
      <c r="Z2039" s="418">
        <f t="shared" ca="1" si="345"/>
        <v>0.48357338441681269</v>
      </c>
      <c r="AA2039" s="418">
        <f t="shared" ca="1" si="346"/>
        <v>34412.036824494608</v>
      </c>
      <c r="AB2039" s="418">
        <f t="shared" ca="1" si="347"/>
        <v>1142.0588596500311</v>
      </c>
      <c r="AC2039" s="418">
        <f t="shared" ca="1" si="348"/>
        <v>145.07201532504379</v>
      </c>
    </row>
    <row r="2040" spans="19:29">
      <c r="S2040" s="418">
        <f t="shared" si="349"/>
        <v>20.360000000000383</v>
      </c>
      <c r="T2040" s="418">
        <f t="shared" si="342"/>
        <v>0.54291636220515538</v>
      </c>
      <c r="U2040" s="418">
        <f t="shared" ca="1" si="343"/>
        <v>1</v>
      </c>
      <c r="V2040" s="418">
        <f t="shared" ca="1" si="350"/>
        <v>114.73208804797807</v>
      </c>
      <c r="W2040" s="418">
        <f t="shared" ca="1" si="351"/>
        <v>1</v>
      </c>
      <c r="X2040" s="418">
        <f t="shared" ca="1" si="352"/>
        <v>3.7954593906684559</v>
      </c>
      <c r="Y2040" s="418">
        <f t="shared" ca="1" si="344"/>
        <v>1</v>
      </c>
      <c r="Z2040" s="418">
        <f t="shared" ca="1" si="345"/>
        <v>0.48212483816934298</v>
      </c>
      <c r="AA2040" s="418">
        <f t="shared" ca="1" si="346"/>
        <v>34419.626414393417</v>
      </c>
      <c r="AB2040" s="418">
        <f t="shared" ca="1" si="347"/>
        <v>1138.6378172005368</v>
      </c>
      <c r="AC2040" s="418">
        <f t="shared" ca="1" si="348"/>
        <v>144.6374514508029</v>
      </c>
    </row>
    <row r="2041" spans="19:29">
      <c r="S2041" s="418">
        <f t="shared" si="349"/>
        <v>20.370000000000385</v>
      </c>
      <c r="T2041" s="418">
        <f t="shared" si="342"/>
        <v>0.54275351172528719</v>
      </c>
      <c r="U2041" s="418">
        <f t="shared" ca="1" si="343"/>
        <v>1</v>
      </c>
      <c r="V2041" s="418">
        <f t="shared" ca="1" si="350"/>
        <v>114.75727132039091</v>
      </c>
      <c r="W2041" s="418">
        <f t="shared" ca="1" si="351"/>
        <v>1</v>
      </c>
      <c r="X2041" s="418">
        <f t="shared" ca="1" si="352"/>
        <v>3.7840900749969433</v>
      </c>
      <c r="Y2041" s="418">
        <f t="shared" ca="1" si="344"/>
        <v>1</v>
      </c>
      <c r="Z2041" s="418">
        <f t="shared" ca="1" si="345"/>
        <v>0.48068063104867115</v>
      </c>
      <c r="AA2041" s="418">
        <f t="shared" ca="1" si="346"/>
        <v>34427.181396117274</v>
      </c>
      <c r="AB2041" s="418">
        <f t="shared" ca="1" si="347"/>
        <v>1135.227022499083</v>
      </c>
      <c r="AC2041" s="418">
        <f t="shared" ca="1" si="348"/>
        <v>144.20418931460134</v>
      </c>
    </row>
    <row r="2042" spans="19:29">
      <c r="S2042" s="418">
        <f t="shared" si="349"/>
        <v>20.380000000000386</v>
      </c>
      <c r="T2042" s="418">
        <f t="shared" si="342"/>
        <v>0.54259071009323534</v>
      </c>
      <c r="U2042" s="418">
        <f t="shared" ca="1" si="343"/>
        <v>1</v>
      </c>
      <c r="V2042" s="418">
        <f t="shared" ca="1" si="350"/>
        <v>114.78233970528862</v>
      </c>
      <c r="W2042" s="418">
        <f t="shared" ca="1" si="351"/>
        <v>1</v>
      </c>
      <c r="X2042" s="418">
        <f t="shared" ca="1" si="352"/>
        <v>3.7727548161616484</v>
      </c>
      <c r="Y2042" s="418">
        <f t="shared" ca="1" si="344"/>
        <v>1</v>
      </c>
      <c r="Z2042" s="418">
        <f t="shared" ca="1" si="345"/>
        <v>0.47924075005692335</v>
      </c>
      <c r="AA2042" s="418">
        <f t="shared" ca="1" si="346"/>
        <v>34434.701911586584</v>
      </c>
      <c r="AB2042" s="418">
        <f t="shared" ca="1" si="347"/>
        <v>1131.8264448484945</v>
      </c>
      <c r="AC2042" s="418">
        <f t="shared" ca="1" si="348"/>
        <v>143.77222501707701</v>
      </c>
    </row>
    <row r="2043" spans="19:29">
      <c r="S2043" s="418">
        <f t="shared" si="349"/>
        <v>20.390000000000388</v>
      </c>
      <c r="T2043" s="418">
        <f t="shared" si="342"/>
        <v>0.5424279572943479</v>
      </c>
      <c r="U2043" s="418">
        <f t="shared" ca="1" si="343"/>
        <v>1</v>
      </c>
      <c r="V2043" s="418">
        <f t="shared" ca="1" si="350"/>
        <v>114.80729367430588</v>
      </c>
      <c r="W2043" s="418">
        <f t="shared" ca="1" si="351"/>
        <v>1</v>
      </c>
      <c r="X2043" s="418">
        <f t="shared" ca="1" si="352"/>
        <v>3.7614535121451649</v>
      </c>
      <c r="Y2043" s="418">
        <f t="shared" ca="1" si="344"/>
        <v>1</v>
      </c>
      <c r="Z2043" s="418">
        <f t="shared" ca="1" si="345"/>
        <v>0.47780518223516094</v>
      </c>
      <c r="AA2043" s="418">
        <f t="shared" ca="1" si="346"/>
        <v>34442.188102291766</v>
      </c>
      <c r="AB2043" s="418">
        <f t="shared" ca="1" si="347"/>
        <v>1128.4360536435495</v>
      </c>
      <c r="AC2043" s="418">
        <f t="shared" ca="1" si="348"/>
        <v>143.34155467054828</v>
      </c>
    </row>
    <row r="2044" spans="19:29">
      <c r="S2044" s="418">
        <f t="shared" si="349"/>
        <v>20.400000000000389</v>
      </c>
      <c r="T2044" s="418">
        <f t="shared" si="342"/>
        <v>0.5422652533139769</v>
      </c>
      <c r="U2044" s="418">
        <f t="shared" ca="1" si="343"/>
        <v>1</v>
      </c>
      <c r="V2044" s="418">
        <f t="shared" ca="1" si="350"/>
        <v>114.83213369764331</v>
      </c>
      <c r="W2044" s="418">
        <f t="shared" ca="1" si="351"/>
        <v>1</v>
      </c>
      <c r="X2044" s="418">
        <f t="shared" ca="1" si="352"/>
        <v>3.7501860612356808</v>
      </c>
      <c r="Y2044" s="418">
        <f t="shared" ca="1" si="344"/>
        <v>1</v>
      </c>
      <c r="Z2044" s="418">
        <f t="shared" ca="1" si="345"/>
        <v>0.47637391466326384</v>
      </c>
      <c r="AA2044" s="418">
        <f t="shared" ca="1" si="346"/>
        <v>34449.640109292995</v>
      </c>
      <c r="AB2044" s="418">
        <f t="shared" ca="1" si="347"/>
        <v>1125.0558183707042</v>
      </c>
      <c r="AC2044" s="418">
        <f t="shared" ca="1" si="348"/>
        <v>142.91217439897915</v>
      </c>
    </row>
    <row r="2045" spans="19:29">
      <c r="S2045" s="418">
        <f t="shared" si="349"/>
        <v>20.410000000000391</v>
      </c>
      <c r="T2045" s="418">
        <f t="shared" si="342"/>
        <v>0.54210259813747907</v>
      </c>
      <c r="U2045" s="418">
        <f t="shared" ca="1" si="343"/>
        <v>1</v>
      </c>
      <c r="V2045" s="418">
        <f t="shared" ca="1" si="350"/>
        <v>114.85686024406681</v>
      </c>
      <c r="W2045" s="418">
        <f t="shared" ca="1" si="351"/>
        <v>1</v>
      </c>
      <c r="X2045" s="418">
        <f t="shared" ca="1" si="352"/>
        <v>3.7389523620260614</v>
      </c>
      <c r="Y2045" s="418">
        <f t="shared" ca="1" si="344"/>
        <v>1</v>
      </c>
      <c r="Z2045" s="418">
        <f t="shared" ca="1" si="345"/>
        <v>0.47494693445981423</v>
      </c>
      <c r="AA2045" s="418">
        <f t="shared" ca="1" si="346"/>
        <v>34457.05807322004</v>
      </c>
      <c r="AB2045" s="418">
        <f t="shared" ca="1" si="347"/>
        <v>1121.6857086078185</v>
      </c>
      <c r="AC2045" s="418">
        <f t="shared" ca="1" si="348"/>
        <v>142.48408033794428</v>
      </c>
    </row>
    <row r="2046" spans="19:29">
      <c r="S2046" s="418">
        <f t="shared" si="349"/>
        <v>20.420000000000393</v>
      </c>
      <c r="T2046" s="418">
        <f t="shared" si="342"/>
        <v>0.54193999175021534</v>
      </c>
      <c r="U2046" s="418">
        <f t="shared" ca="1" si="343"/>
        <v>1</v>
      </c>
      <c r="V2046" s="418">
        <f t="shared" ca="1" si="350"/>
        <v>114.88147378090693</v>
      </c>
      <c r="W2046" s="418">
        <f t="shared" ca="1" si="351"/>
        <v>1</v>
      </c>
      <c r="X2046" s="418">
        <f t="shared" ca="1" si="352"/>
        <v>3.727752313412938</v>
      </c>
      <c r="Y2046" s="418">
        <f t="shared" ca="1" si="344"/>
        <v>1</v>
      </c>
      <c r="Z2046" s="418">
        <f t="shared" ca="1" si="345"/>
        <v>0.47352422878198064</v>
      </c>
      <c r="AA2046" s="418">
        <f t="shared" ca="1" si="346"/>
        <v>34464.442134272082</v>
      </c>
      <c r="AB2046" s="418">
        <f t="shared" ca="1" si="347"/>
        <v>1118.3256940238814</v>
      </c>
      <c r="AC2046" s="418">
        <f t="shared" ca="1" si="348"/>
        <v>142.05726863459418</v>
      </c>
    </row>
    <row r="2047" spans="19:29">
      <c r="S2047" s="418">
        <f t="shared" si="349"/>
        <v>20.430000000000394</v>
      </c>
      <c r="T2047" s="418">
        <f t="shared" si="342"/>
        <v>0.54177743413755142</v>
      </c>
      <c r="U2047" s="418">
        <f t="shared" ca="1" si="343"/>
        <v>1</v>
      </c>
      <c r="V2047" s="418">
        <f t="shared" ca="1" si="350"/>
        <v>114.90597477405842</v>
      </c>
      <c r="W2047" s="418">
        <f t="shared" ca="1" si="351"/>
        <v>1</v>
      </c>
      <c r="X2047" s="418">
        <f t="shared" ca="1" si="352"/>
        <v>3.7165858145957977</v>
      </c>
      <c r="Y2047" s="418">
        <f t="shared" ca="1" si="344"/>
        <v>1</v>
      </c>
      <c r="Z2047" s="418">
        <f t="shared" ca="1" si="345"/>
        <v>0.47210578482540239</v>
      </c>
      <c r="AA2047" s="418">
        <f t="shared" ca="1" si="346"/>
        <v>34471.792432217524</v>
      </c>
      <c r="AB2047" s="418">
        <f t="shared" ca="1" si="347"/>
        <v>1114.9757443787394</v>
      </c>
      <c r="AC2047" s="418">
        <f t="shared" ca="1" si="348"/>
        <v>141.63173544762071</v>
      </c>
    </row>
    <row r="2048" spans="19:29">
      <c r="S2048" s="418">
        <f t="shared" si="349"/>
        <v>20.440000000000396</v>
      </c>
      <c r="T2048" s="418">
        <f t="shared" si="342"/>
        <v>0.54161492528485689</v>
      </c>
      <c r="U2048" s="418">
        <f t="shared" ca="1" si="343"/>
        <v>1</v>
      </c>
      <c r="V2048" s="418">
        <f t="shared" ca="1" si="350"/>
        <v>114.93036368797969</v>
      </c>
      <c r="W2048" s="418">
        <f t="shared" ca="1" si="351"/>
        <v>1</v>
      </c>
      <c r="X2048" s="418">
        <f t="shared" ca="1" si="352"/>
        <v>3.705452765076076</v>
      </c>
      <c r="Y2048" s="418">
        <f t="shared" ca="1" si="344"/>
        <v>1</v>
      </c>
      <c r="Z2048" s="418">
        <f t="shared" ca="1" si="345"/>
        <v>0.47069158982407427</v>
      </c>
      <c r="AA2048" s="418">
        <f t="shared" ca="1" si="346"/>
        <v>34479.109106393909</v>
      </c>
      <c r="AB2048" s="418">
        <f t="shared" ca="1" si="347"/>
        <v>1111.6358295228229</v>
      </c>
      <c r="AC2048" s="418">
        <f t="shared" ca="1" si="348"/>
        <v>141.20747694722229</v>
      </c>
    </row>
    <row r="2049" spans="19:29">
      <c r="S2049" s="418">
        <f t="shared" si="349"/>
        <v>20.450000000000397</v>
      </c>
      <c r="T2049" s="418">
        <f t="shared" si="342"/>
        <v>0.54145246517750589</v>
      </c>
      <c r="U2049" s="418">
        <f t="shared" ca="1" si="343"/>
        <v>1</v>
      </c>
      <c r="V2049" s="418">
        <f t="shared" ca="1" si="350"/>
        <v>114.95464098569245</v>
      </c>
      <c r="W2049" s="418">
        <f t="shared" ca="1" si="351"/>
        <v>1</v>
      </c>
      <c r="X2049" s="418">
        <f t="shared" ca="1" si="352"/>
        <v>3.6943530646562515</v>
      </c>
      <c r="Y2049" s="418">
        <f t="shared" ca="1" si="344"/>
        <v>1</v>
      </c>
      <c r="Z2049" s="418">
        <f t="shared" ca="1" si="345"/>
        <v>0.46928163105023174</v>
      </c>
      <c r="AA2049" s="418">
        <f t="shared" ca="1" si="346"/>
        <v>34486.392295707738</v>
      </c>
      <c r="AB2049" s="418">
        <f t="shared" ca="1" si="347"/>
        <v>1108.3059193968754</v>
      </c>
      <c r="AC2049" s="418">
        <f t="shared" ca="1" si="348"/>
        <v>140.78448931506952</v>
      </c>
    </row>
    <row r="2050" spans="19:29">
      <c r="S2050" s="418">
        <f t="shared" si="349"/>
        <v>20.460000000000399</v>
      </c>
      <c r="T2050" s="418">
        <f t="shared" si="342"/>
        <v>0.54129005380087725</v>
      </c>
      <c r="U2050" s="418">
        <f t="shared" ca="1" si="343"/>
        <v>1</v>
      </c>
      <c r="V2050" s="418">
        <f t="shared" ca="1" si="350"/>
        <v>114.97880712878136</v>
      </c>
      <c r="W2050" s="418">
        <f t="shared" ca="1" si="351"/>
        <v>1</v>
      </c>
      <c r="X2050" s="418">
        <f t="shared" ca="1" si="352"/>
        <v>3.6832866134389461</v>
      </c>
      <c r="Y2050" s="418">
        <f t="shared" ca="1" si="344"/>
        <v>1</v>
      </c>
      <c r="Z2050" s="418">
        <f t="shared" ca="1" si="345"/>
        <v>0.46787589581423633</v>
      </c>
      <c r="AA2050" s="418">
        <f t="shared" ca="1" si="346"/>
        <v>34493.642138634408</v>
      </c>
      <c r="AB2050" s="418">
        <f t="shared" ca="1" si="347"/>
        <v>1104.9859840316838</v>
      </c>
      <c r="AC2050" s="418">
        <f t="shared" ca="1" si="348"/>
        <v>140.36276874427091</v>
      </c>
    </row>
    <row r="2051" spans="19:29">
      <c r="S2051" s="418">
        <f t="shared" si="349"/>
        <v>20.4700000000004</v>
      </c>
      <c r="T2051" s="418">
        <f t="shared" si="342"/>
        <v>0.54112769114035375</v>
      </c>
      <c r="U2051" s="418">
        <f t="shared" ca="1" si="343"/>
        <v>1</v>
      </c>
      <c r="V2051" s="418">
        <f t="shared" ca="1" si="350"/>
        <v>115.0028625773937</v>
      </c>
      <c r="W2051" s="418">
        <f t="shared" ca="1" si="351"/>
        <v>1</v>
      </c>
      <c r="X2051" s="418">
        <f t="shared" ca="1" si="352"/>
        <v>3.6722533118260237</v>
      </c>
      <c r="Y2051" s="418">
        <f t="shared" ca="1" si="344"/>
        <v>1</v>
      </c>
      <c r="Z2051" s="418">
        <f t="shared" ca="1" si="345"/>
        <v>0.46647437146446141</v>
      </c>
      <c r="AA2051" s="418">
        <f t="shared" ca="1" si="346"/>
        <v>34500.858773218111</v>
      </c>
      <c r="AB2051" s="418">
        <f t="shared" ca="1" si="347"/>
        <v>1101.6759935478071</v>
      </c>
      <c r="AC2051" s="418">
        <f t="shared" ca="1" si="348"/>
        <v>139.94231143933843</v>
      </c>
    </row>
    <row r="2052" spans="19:29">
      <c r="S2052" s="418">
        <f t="shared" si="349"/>
        <v>20.480000000000402</v>
      </c>
      <c r="T2052" s="418">
        <f t="shared" si="342"/>
        <v>0.54096537718132276</v>
      </c>
      <c r="U2052" s="418">
        <f t="shared" ca="1" si="343"/>
        <v>1</v>
      </c>
      <c r="V2052" s="418">
        <f t="shared" ca="1" si="350"/>
        <v>115.02680779023922</v>
      </c>
      <c r="W2052" s="418">
        <f t="shared" ca="1" si="351"/>
        <v>1</v>
      </c>
      <c r="X2052" s="418">
        <f t="shared" ca="1" si="352"/>
        <v>3.6612530605176956</v>
      </c>
      <c r="Y2052" s="418">
        <f t="shared" ca="1" si="344"/>
        <v>1</v>
      </c>
      <c r="Z2052" s="418">
        <f t="shared" ca="1" si="345"/>
        <v>0.46507704538717837</v>
      </c>
      <c r="AA2052" s="418">
        <f t="shared" ca="1" si="346"/>
        <v>34508.042337071762</v>
      </c>
      <c r="AB2052" s="418">
        <f t="shared" ca="1" si="347"/>
        <v>1098.3759181553087</v>
      </c>
      <c r="AC2052" s="418">
        <f t="shared" ca="1" si="348"/>
        <v>139.52311361615352</v>
      </c>
    </row>
    <row r="2053" spans="19:29">
      <c r="S2053" s="418">
        <f t="shared" si="349"/>
        <v>20.490000000000403</v>
      </c>
      <c r="T2053" s="418">
        <f t="shared" ref="T2053:T2116" si="353">EXP(-S2053*$C$13)</f>
        <v>0.54080311190917618</v>
      </c>
      <c r="U2053" s="418">
        <f t="shared" ref="U2053:U2116" ca="1" si="354">EXP($C$11*_xlfn.NORM.INV(RAND(),0,1))</f>
        <v>1</v>
      </c>
      <c r="V2053" s="418">
        <f t="shared" ca="1" si="350"/>
        <v>115.05064322458989</v>
      </c>
      <c r="W2053" s="418">
        <f t="shared" ca="1" si="351"/>
        <v>1</v>
      </c>
      <c r="X2053" s="418">
        <f t="shared" ca="1" si="352"/>
        <v>3.6502857605116255</v>
      </c>
      <c r="Y2053" s="418">
        <f t="shared" ref="Y2053:Y2116" ca="1" si="355">IF(OR(X2053&gt;$C$8,Y2052=1),1,0)</f>
        <v>1</v>
      </c>
      <c r="Z2053" s="418">
        <f t="shared" ref="Z2053:Z2116" ca="1" si="356">IF(Y2053=0,V2053,0)+IF(AND(Y2053=1,Y2052=0),V2053*$C$9,0)+IF(AND(Y2053=1,Y2052=1),Z2052*EXP($C$10*0.01),0)</f>
        <v>0.46368390500644308</v>
      </c>
      <c r="AA2053" s="418">
        <f t="shared" ref="AA2053:AA2116" ca="1" si="357">V2053*$C$12</f>
        <v>34515.19296737697</v>
      </c>
      <c r="AB2053" s="418">
        <f t="shared" ref="AB2053:AB2116" ca="1" si="358">X2053*$C$12</f>
        <v>1095.0857281534877</v>
      </c>
      <c r="AC2053" s="418">
        <f t="shared" ref="AC2053:AC2116" ca="1" si="359">Z2053*$C$12</f>
        <v>139.10517150193292</v>
      </c>
    </row>
    <row r="2054" spans="19:29">
      <c r="S2054" s="418">
        <f t="shared" ref="S2054:S2117" si="360">S2053+0.01</f>
        <v>20.500000000000405</v>
      </c>
      <c r="T2054" s="418">
        <f t="shared" si="353"/>
        <v>0.54064089530931003</v>
      </c>
      <c r="U2054" s="418">
        <f t="shared" ca="1" si="354"/>
        <v>1</v>
      </c>
      <c r="V2054" s="418">
        <f t="shared" ref="V2054:V2117" ca="1" si="361">V2053*U2053+$C$6*V2053*(1-V2053/IF($C$4&gt;0,$C$4,10000000))*0.01</f>
        <v>115.07436933627984</v>
      </c>
      <c r="W2054" s="418">
        <f t="shared" ref="W2054:W2117" ca="1" si="362">IF(OR(V2054&gt;$C$7,W2053=1),1,0)</f>
        <v>1</v>
      </c>
      <c r="X2054" s="418">
        <f t="shared" ref="X2054:X2117" ca="1" si="363">IF(W2054=0,V2054,0)+IF(AND(W2054=1,W2053=0),V2054*$C$9,0)+IF(AND(W2054=1,W2053=1),X2053*EXP($C$10*0.01*U2054),0)</f>
        <v>3.6393513131020394</v>
      </c>
      <c r="Y2054" s="418">
        <f t="shared" ca="1" si="355"/>
        <v>1</v>
      </c>
      <c r="Z2054" s="418">
        <f t="shared" ca="1" si="356"/>
        <v>0.46229493778398273</v>
      </c>
      <c r="AA2054" s="418">
        <f t="shared" ca="1" si="357"/>
        <v>34522.310800883955</v>
      </c>
      <c r="AB2054" s="418">
        <f t="shared" ca="1" si="358"/>
        <v>1091.8053939306119</v>
      </c>
      <c r="AC2054" s="418">
        <f t="shared" ca="1" si="359"/>
        <v>138.68848133519481</v>
      </c>
    </row>
    <row r="2055" spans="19:29">
      <c r="S2055" s="418">
        <f t="shared" si="360"/>
        <v>20.510000000000407</v>
      </c>
      <c r="T2055" s="418">
        <f t="shared" si="353"/>
        <v>0.54047872736712477</v>
      </c>
      <c r="U2055" s="418">
        <f t="shared" ca="1" si="354"/>
        <v>1</v>
      </c>
      <c r="V2055" s="418">
        <f t="shared" ca="1" si="361"/>
        <v>115.09798657970531</v>
      </c>
      <c r="W2055" s="418">
        <f t="shared" ca="1" si="362"/>
        <v>1</v>
      </c>
      <c r="X2055" s="418">
        <f t="shared" ca="1" si="363"/>
        <v>3.628449619878837</v>
      </c>
      <c r="Y2055" s="418">
        <f t="shared" ca="1" si="355"/>
        <v>1</v>
      </c>
      <c r="Z2055" s="418">
        <f t="shared" ca="1" si="356"/>
        <v>0.46091013121908292</v>
      </c>
      <c r="AA2055" s="418">
        <f t="shared" ca="1" si="357"/>
        <v>34529.395973911589</v>
      </c>
      <c r="AB2055" s="418">
        <f t="shared" ca="1" si="358"/>
        <v>1088.534885963651</v>
      </c>
      <c r="AC2055" s="418">
        <f t="shared" ca="1" si="359"/>
        <v>138.27303936572488</v>
      </c>
    </row>
    <row r="2056" spans="19:29">
      <c r="S2056" s="418">
        <f t="shared" si="360"/>
        <v>20.520000000000408</v>
      </c>
      <c r="T2056" s="418">
        <f t="shared" si="353"/>
        <v>0.54031660806802539</v>
      </c>
      <c r="U2056" s="418">
        <f t="shared" ca="1" si="354"/>
        <v>1</v>
      </c>
      <c r="V2056" s="418">
        <f t="shared" ca="1" si="361"/>
        <v>115.12149540782458</v>
      </c>
      <c r="W2056" s="418">
        <f t="shared" ca="1" si="362"/>
        <v>1</v>
      </c>
      <c r="X2056" s="418">
        <f t="shared" ca="1" si="363"/>
        <v>3.6175805827267054</v>
      </c>
      <c r="Y2056" s="418">
        <f t="shared" ca="1" si="355"/>
        <v>1</v>
      </c>
      <c r="Z2056" s="418">
        <f t="shared" ca="1" si="356"/>
        <v>0.45952947284847523</v>
      </c>
      <c r="AA2056" s="418">
        <f t="shared" ca="1" si="357"/>
        <v>34536.448622347372</v>
      </c>
      <c r="AB2056" s="418">
        <f t="shared" ca="1" si="358"/>
        <v>1085.2741748180117</v>
      </c>
      <c r="AC2056" s="418">
        <f t="shared" ca="1" si="359"/>
        <v>137.85884185454256</v>
      </c>
    </row>
    <row r="2057" spans="19:29">
      <c r="S2057" s="418">
        <f t="shared" si="360"/>
        <v>20.53000000000041</v>
      </c>
      <c r="T2057" s="418">
        <f t="shared" si="353"/>
        <v>0.54015453739742114</v>
      </c>
      <c r="U2057" s="418">
        <f t="shared" ca="1" si="354"/>
        <v>1</v>
      </c>
      <c r="V2057" s="418">
        <f t="shared" ca="1" si="361"/>
        <v>115.14489627215814</v>
      </c>
      <c r="W2057" s="418">
        <f t="shared" ca="1" si="362"/>
        <v>1</v>
      </c>
      <c r="X2057" s="418">
        <f t="shared" ca="1" si="363"/>
        <v>3.6067441038242372</v>
      </c>
      <c r="Y2057" s="418">
        <f t="shared" ca="1" si="355"/>
        <v>1</v>
      </c>
      <c r="Z2057" s="418">
        <f t="shared" ca="1" si="356"/>
        <v>0.45815295024622499</v>
      </c>
      <c r="AA2057" s="418">
        <f t="shared" ca="1" si="357"/>
        <v>34543.468881647437</v>
      </c>
      <c r="AB2057" s="418">
        <f t="shared" ca="1" si="358"/>
        <v>1082.0232311472712</v>
      </c>
      <c r="AC2057" s="418">
        <f t="shared" ca="1" si="359"/>
        <v>137.44588507386749</v>
      </c>
    </row>
    <row r="2058" spans="19:29">
      <c r="S2058" s="418">
        <f t="shared" si="360"/>
        <v>20.540000000000411</v>
      </c>
      <c r="T2058" s="418">
        <f t="shared" si="353"/>
        <v>0.53999251534072545</v>
      </c>
      <c r="U2058" s="418">
        <f t="shared" ca="1" si="354"/>
        <v>1</v>
      </c>
      <c r="V2058" s="418">
        <f t="shared" ca="1" si="361"/>
        <v>115.16818962278867</v>
      </c>
      <c r="W2058" s="418">
        <f t="shared" ca="1" si="362"/>
        <v>1</v>
      </c>
      <c r="X2058" s="418">
        <f t="shared" ca="1" si="363"/>
        <v>3.5959400856430488</v>
      </c>
      <c r="Y2058" s="418">
        <f t="shared" ca="1" si="355"/>
        <v>1</v>
      </c>
      <c r="Z2058" s="418">
        <f t="shared" ca="1" si="356"/>
        <v>0.45678055102361947</v>
      </c>
      <c r="AA2058" s="418">
        <f t="shared" ca="1" si="357"/>
        <v>34550.456886836604</v>
      </c>
      <c r="AB2058" s="418">
        <f t="shared" ca="1" si="358"/>
        <v>1078.7820256929147</v>
      </c>
      <c r="AC2058" s="418">
        <f t="shared" ca="1" si="359"/>
        <v>137.03416530708583</v>
      </c>
    </row>
    <row r="2059" spans="19:29">
      <c r="S2059" s="418">
        <f t="shared" si="360"/>
        <v>20.550000000000413</v>
      </c>
      <c r="T2059" s="418">
        <f t="shared" si="353"/>
        <v>0.53983054188335666</v>
      </c>
      <c r="U2059" s="418">
        <f t="shared" ca="1" si="354"/>
        <v>1</v>
      </c>
      <c r="V2059" s="418">
        <f t="shared" ca="1" si="361"/>
        <v>115.19137590836134</v>
      </c>
      <c r="W2059" s="418">
        <f t="shared" ca="1" si="362"/>
        <v>1</v>
      </c>
      <c r="X2059" s="418">
        <f t="shared" ca="1" si="363"/>
        <v>3.5851684309469039</v>
      </c>
      <c r="Y2059" s="418">
        <f t="shared" ca="1" si="355"/>
        <v>1</v>
      </c>
      <c r="Z2059" s="418">
        <f t="shared" ca="1" si="356"/>
        <v>0.45541226282905645</v>
      </c>
      <c r="AA2059" s="418">
        <f t="shared" ca="1" si="357"/>
        <v>34557.412772508404</v>
      </c>
      <c r="AB2059" s="418">
        <f t="shared" ca="1" si="358"/>
        <v>1075.5505292840712</v>
      </c>
      <c r="AC2059" s="418">
        <f t="shared" ca="1" si="359"/>
        <v>136.62367884871693</v>
      </c>
    </row>
    <row r="2060" spans="19:29">
      <c r="S2060" s="418">
        <f t="shared" si="360"/>
        <v>20.560000000000414</v>
      </c>
      <c r="T2060" s="418">
        <f t="shared" si="353"/>
        <v>0.53966861701073687</v>
      </c>
      <c r="U2060" s="418">
        <f t="shared" ca="1" si="354"/>
        <v>1</v>
      </c>
      <c r="V2060" s="418">
        <f t="shared" ca="1" si="361"/>
        <v>115.21445557608392</v>
      </c>
      <c r="W2060" s="418">
        <f t="shared" ca="1" si="362"/>
        <v>1</v>
      </c>
      <c r="X2060" s="418">
        <f t="shared" ca="1" si="363"/>
        <v>3.5744290427908374</v>
      </c>
      <c r="Y2060" s="418">
        <f t="shared" ca="1" si="355"/>
        <v>1</v>
      </c>
      <c r="Z2060" s="418">
        <f t="shared" ca="1" si="356"/>
        <v>0.45404807334793296</v>
      </c>
      <c r="AA2060" s="418">
        <f t="shared" ca="1" si="357"/>
        <v>34564.336672825179</v>
      </c>
      <c r="AB2060" s="418">
        <f t="shared" ca="1" si="358"/>
        <v>1072.3287128372513</v>
      </c>
      <c r="AC2060" s="418">
        <f t="shared" ca="1" si="359"/>
        <v>136.21442200437988</v>
      </c>
    </row>
    <row r="2061" spans="19:29">
      <c r="S2061" s="418">
        <f t="shared" si="360"/>
        <v>20.570000000000416</v>
      </c>
      <c r="T2061" s="418">
        <f t="shared" si="353"/>
        <v>0.53950674070829319</v>
      </c>
      <c r="U2061" s="418">
        <f t="shared" ca="1" si="354"/>
        <v>1</v>
      </c>
      <c r="V2061" s="418">
        <f t="shared" ca="1" si="361"/>
        <v>115.23742907172712</v>
      </c>
      <c r="W2061" s="418">
        <f t="shared" ca="1" si="362"/>
        <v>1</v>
      </c>
      <c r="X2061" s="418">
        <f t="shared" ca="1" si="363"/>
        <v>3.5637218245202833</v>
      </c>
      <c r="Y2061" s="418">
        <f t="shared" ca="1" si="355"/>
        <v>1</v>
      </c>
      <c r="Z2061" s="418">
        <f t="shared" ca="1" si="356"/>
        <v>0.45268797030253438</v>
      </c>
      <c r="AA2061" s="418">
        <f t="shared" ca="1" si="357"/>
        <v>34571.228721518135</v>
      </c>
      <c r="AB2061" s="418">
        <f t="shared" ca="1" si="358"/>
        <v>1069.116547356085</v>
      </c>
      <c r="AC2061" s="418">
        <f t="shared" ca="1" si="359"/>
        <v>135.80639109076031</v>
      </c>
    </row>
    <row r="2062" spans="19:29">
      <c r="S2062" s="418">
        <f t="shared" si="360"/>
        <v>20.580000000000418</v>
      </c>
      <c r="T2062" s="418">
        <f t="shared" si="353"/>
        <v>0.53934491296145637</v>
      </c>
      <c r="U2062" s="418">
        <f t="shared" ca="1" si="354"/>
        <v>1</v>
      </c>
      <c r="V2062" s="418">
        <f t="shared" ca="1" si="361"/>
        <v>115.26029683962487</v>
      </c>
      <c r="W2062" s="418">
        <f t="shared" ca="1" si="362"/>
        <v>1</v>
      </c>
      <c r="X2062" s="418">
        <f t="shared" ca="1" si="363"/>
        <v>3.5530466797702052</v>
      </c>
      <c r="Y2062" s="418">
        <f t="shared" ca="1" si="355"/>
        <v>1</v>
      </c>
      <c r="Z2062" s="418">
        <f t="shared" ca="1" si="356"/>
        <v>0.45133194145192418</v>
      </c>
      <c r="AA2062" s="418">
        <f t="shared" ca="1" si="357"/>
        <v>34578.089051887458</v>
      </c>
      <c r="AB2062" s="418">
        <f t="shared" ca="1" si="358"/>
        <v>1065.9140039310616</v>
      </c>
      <c r="AC2062" s="418">
        <f t="shared" ca="1" si="359"/>
        <v>135.39958243557726</v>
      </c>
    </row>
    <row r="2063" spans="19:29">
      <c r="S2063" s="418">
        <f t="shared" si="360"/>
        <v>20.590000000000419</v>
      </c>
      <c r="T2063" s="418">
        <f t="shared" si="353"/>
        <v>0.53918313375566207</v>
      </c>
      <c r="U2063" s="418">
        <f t="shared" ca="1" si="354"/>
        <v>1</v>
      </c>
      <c r="V2063" s="418">
        <f t="shared" ca="1" si="361"/>
        <v>115.28305932267473</v>
      </c>
      <c r="W2063" s="418">
        <f t="shared" ca="1" si="362"/>
        <v>1</v>
      </c>
      <c r="X2063" s="418">
        <f t="shared" ca="1" si="363"/>
        <v>3.5424035124642277</v>
      </c>
      <c r="Y2063" s="418">
        <f t="shared" ca="1" si="355"/>
        <v>1</v>
      </c>
      <c r="Z2063" s="418">
        <f t="shared" ca="1" si="356"/>
        <v>0.44997997459183353</v>
      </c>
      <c r="AA2063" s="418">
        <f t="shared" ca="1" si="357"/>
        <v>34584.917796802416</v>
      </c>
      <c r="AB2063" s="418">
        <f t="shared" ca="1" si="358"/>
        <v>1062.7210537392682</v>
      </c>
      <c r="AC2063" s="418">
        <f t="shared" ca="1" si="359"/>
        <v>134.99399237755006</v>
      </c>
    </row>
    <row r="2064" spans="19:29">
      <c r="S2064" s="418">
        <f t="shared" si="360"/>
        <v>20.600000000000421</v>
      </c>
      <c r="T2064" s="418">
        <f t="shared" si="353"/>
        <v>0.53902140307635027</v>
      </c>
      <c r="U2064" s="418">
        <f t="shared" ca="1" si="354"/>
        <v>1</v>
      </c>
      <c r="V2064" s="418">
        <f t="shared" ca="1" si="361"/>
        <v>115.30571696233829</v>
      </c>
      <c r="W2064" s="418">
        <f t="shared" ca="1" si="362"/>
        <v>1</v>
      </c>
      <c r="X2064" s="418">
        <f t="shared" ca="1" si="363"/>
        <v>3.5317922268137738</v>
      </c>
      <c r="Y2064" s="418">
        <f t="shared" ca="1" si="355"/>
        <v>1</v>
      </c>
      <c r="Z2064" s="418">
        <f t="shared" ca="1" si="356"/>
        <v>0.4486320575545516</v>
      </c>
      <c r="AA2064" s="418">
        <f t="shared" ca="1" si="357"/>
        <v>34591.715088701487</v>
      </c>
      <c r="AB2064" s="418">
        <f t="shared" ca="1" si="358"/>
        <v>1059.537668044132</v>
      </c>
      <c r="AC2064" s="418">
        <f t="shared" ca="1" si="359"/>
        <v>134.58961726636548</v>
      </c>
    </row>
    <row r="2065" spans="19:29">
      <c r="S2065" s="418">
        <f t="shared" si="360"/>
        <v>20.610000000000422</v>
      </c>
      <c r="T2065" s="418">
        <f t="shared" si="353"/>
        <v>0.53885972090896506</v>
      </c>
      <c r="U2065" s="418">
        <f t="shared" ca="1" si="354"/>
        <v>1</v>
      </c>
      <c r="V2065" s="418">
        <f t="shared" ca="1" si="361"/>
        <v>115.3282701986417</v>
      </c>
      <c r="W2065" s="418">
        <f t="shared" ca="1" si="362"/>
        <v>1</v>
      </c>
      <c r="X2065" s="418">
        <f t="shared" ca="1" si="363"/>
        <v>3.5212127273172009</v>
      </c>
      <c r="Y2065" s="418">
        <f t="shared" ca="1" si="355"/>
        <v>1</v>
      </c>
      <c r="Z2065" s="418">
        <f t="shared" ca="1" si="356"/>
        <v>0.44728817820881595</v>
      </c>
      <c r="AA2065" s="418">
        <f t="shared" ca="1" si="357"/>
        <v>34598.481059592508</v>
      </c>
      <c r="AB2065" s="418">
        <f t="shared" ca="1" si="358"/>
        <v>1056.3638181951603</v>
      </c>
      <c r="AC2065" s="418">
        <f t="shared" ca="1" si="359"/>
        <v>134.18645346264478</v>
      </c>
    </row>
    <row r="2066" spans="19:29">
      <c r="S2066" s="418">
        <f t="shared" si="360"/>
        <v>20.620000000000424</v>
      </c>
      <c r="T2066" s="418">
        <f t="shared" si="353"/>
        <v>0.53869808723895507</v>
      </c>
      <c r="U2066" s="418">
        <f t="shared" ca="1" si="354"/>
        <v>1</v>
      </c>
      <c r="V2066" s="418">
        <f t="shared" ca="1" si="361"/>
        <v>115.35071947017613</v>
      </c>
      <c r="W2066" s="418">
        <f t="shared" ca="1" si="362"/>
        <v>1</v>
      </c>
      <c r="X2066" s="418">
        <f t="shared" ca="1" si="363"/>
        <v>3.510664918758942</v>
      </c>
      <c r="Y2066" s="418">
        <f t="shared" ca="1" si="355"/>
        <v>1</v>
      </c>
      <c r="Z2066" s="418">
        <f t="shared" ca="1" si="356"/>
        <v>0.44594832445970334</v>
      </c>
      <c r="AA2066" s="418">
        <f t="shared" ca="1" si="357"/>
        <v>34605.215841052843</v>
      </c>
      <c r="AB2066" s="418">
        <f t="shared" ca="1" si="358"/>
        <v>1053.1994756276827</v>
      </c>
      <c r="AC2066" s="418">
        <f t="shared" ca="1" si="359"/>
        <v>133.78449733791101</v>
      </c>
    </row>
    <row r="2067" spans="19:29">
      <c r="S2067" s="418">
        <f t="shared" si="360"/>
        <v>20.630000000000425</v>
      </c>
      <c r="T2067" s="418">
        <f t="shared" si="353"/>
        <v>0.53853650205177328</v>
      </c>
      <c r="U2067" s="418">
        <f t="shared" ca="1" si="354"/>
        <v>1</v>
      </c>
      <c r="V2067" s="418">
        <f t="shared" ca="1" si="361"/>
        <v>115.37306521409838</v>
      </c>
      <c r="W2067" s="418">
        <f t="shared" ca="1" si="362"/>
        <v>1</v>
      </c>
      <c r="X2067" s="418">
        <f t="shared" ca="1" si="363"/>
        <v>3.5001487062086492</v>
      </c>
      <c r="Y2067" s="418">
        <f t="shared" ca="1" si="355"/>
        <v>1</v>
      </c>
      <c r="Z2067" s="418">
        <f t="shared" ca="1" si="356"/>
        <v>0.44461248424852101</v>
      </c>
      <c r="AA2067" s="418">
        <f t="shared" ca="1" si="357"/>
        <v>34611.919564229509</v>
      </c>
      <c r="AB2067" s="418">
        <f t="shared" ca="1" si="358"/>
        <v>1050.0446118625948</v>
      </c>
      <c r="AC2067" s="418">
        <f t="shared" ca="1" si="359"/>
        <v>133.3837452745563</v>
      </c>
    </row>
    <row r="2068" spans="19:29">
      <c r="S2068" s="418">
        <f t="shared" si="360"/>
        <v>20.640000000000427</v>
      </c>
      <c r="T2068" s="418">
        <f t="shared" si="353"/>
        <v>0.53837496533287721</v>
      </c>
      <c r="U2068" s="418">
        <f t="shared" ca="1" si="354"/>
        <v>1</v>
      </c>
      <c r="V2068" s="418">
        <f t="shared" ca="1" si="361"/>
        <v>115.3953078661315</v>
      </c>
      <c r="W2068" s="418">
        <f t="shared" ca="1" si="362"/>
        <v>1</v>
      </c>
      <c r="X2068" s="418">
        <f t="shared" ca="1" si="363"/>
        <v>3.4896639950203379</v>
      </c>
      <c r="Y2068" s="418">
        <f t="shared" ca="1" si="355"/>
        <v>1</v>
      </c>
      <c r="Z2068" s="418">
        <f t="shared" ca="1" si="356"/>
        <v>0.44328064555269808</v>
      </c>
      <c r="AA2068" s="418">
        <f t="shared" ca="1" si="357"/>
        <v>34618.592359839451</v>
      </c>
      <c r="AB2068" s="418">
        <f t="shared" ca="1" si="358"/>
        <v>1046.8991985061014</v>
      </c>
      <c r="AC2068" s="418">
        <f t="shared" ca="1" si="359"/>
        <v>132.98419366580941</v>
      </c>
    </row>
    <row r="2069" spans="19:29">
      <c r="S2069" s="418">
        <f t="shared" si="360"/>
        <v>20.650000000000428</v>
      </c>
      <c r="T2069" s="418">
        <f t="shared" si="353"/>
        <v>0.53821347706772815</v>
      </c>
      <c r="U2069" s="418">
        <f t="shared" ca="1" si="354"/>
        <v>1</v>
      </c>
      <c r="V2069" s="418">
        <f t="shared" ca="1" si="361"/>
        <v>115.41744786056553</v>
      </c>
      <c r="W2069" s="418">
        <f t="shared" ca="1" si="362"/>
        <v>1</v>
      </c>
      <c r="X2069" s="418">
        <f t="shared" ca="1" si="363"/>
        <v>3.479210690831537</v>
      </c>
      <c r="Y2069" s="418">
        <f t="shared" ca="1" si="355"/>
        <v>1</v>
      </c>
      <c r="Z2069" s="418">
        <f t="shared" ca="1" si="356"/>
        <v>0.44195279638567725</v>
      </c>
      <c r="AA2069" s="418">
        <f t="shared" ca="1" si="357"/>
        <v>34625.234358169662</v>
      </c>
      <c r="AB2069" s="418">
        <f t="shared" ca="1" si="358"/>
        <v>1043.7632072494612</v>
      </c>
      <c r="AC2069" s="418">
        <f t="shared" ca="1" si="359"/>
        <v>132.58583891570316</v>
      </c>
    </row>
    <row r="2070" spans="19:29">
      <c r="S2070" s="418">
        <f t="shared" si="360"/>
        <v>20.66000000000043</v>
      </c>
      <c r="T2070" s="418">
        <f t="shared" si="353"/>
        <v>0.53805203724179251</v>
      </c>
      <c r="U2070" s="418">
        <f t="shared" ca="1" si="354"/>
        <v>1</v>
      </c>
      <c r="V2070" s="418">
        <f t="shared" ca="1" si="361"/>
        <v>115.43948563025809</v>
      </c>
      <c r="W2070" s="418">
        <f t="shared" ca="1" si="362"/>
        <v>1</v>
      </c>
      <c r="X2070" s="418">
        <f t="shared" ca="1" si="363"/>
        <v>3.4687886995624382</v>
      </c>
      <c r="Y2070" s="418">
        <f t="shared" ca="1" si="355"/>
        <v>1</v>
      </c>
      <c r="Z2070" s="418">
        <f t="shared" ca="1" si="356"/>
        <v>0.4406289247968071</v>
      </c>
      <c r="AA2070" s="418">
        <f t="shared" ca="1" si="357"/>
        <v>34631.845689077425</v>
      </c>
      <c r="AB2070" s="418">
        <f t="shared" ca="1" si="358"/>
        <v>1040.6366098687315</v>
      </c>
      <c r="AC2070" s="418">
        <f t="shared" ca="1" si="359"/>
        <v>132.18867743904212</v>
      </c>
    </row>
    <row r="2071" spans="19:29">
      <c r="S2071" s="418">
        <f t="shared" si="360"/>
        <v>20.670000000000432</v>
      </c>
      <c r="T2071" s="418">
        <f t="shared" si="353"/>
        <v>0.53789064584054058</v>
      </c>
      <c r="U2071" s="418">
        <f t="shared" ca="1" si="354"/>
        <v>1</v>
      </c>
      <c r="V2071" s="418">
        <f t="shared" ca="1" si="361"/>
        <v>115.46142160663527</v>
      </c>
      <c r="W2071" s="418">
        <f t="shared" ca="1" si="362"/>
        <v>1</v>
      </c>
      <c r="X2071" s="418">
        <f t="shared" ca="1" si="363"/>
        <v>3.4583979274150498</v>
      </c>
      <c r="Y2071" s="418">
        <f t="shared" ca="1" si="355"/>
        <v>1</v>
      </c>
      <c r="Z2071" s="418">
        <f t="shared" ca="1" si="356"/>
        <v>0.43930901887123436</v>
      </c>
      <c r="AA2071" s="418">
        <f t="shared" ca="1" si="357"/>
        <v>34638.42648199058</v>
      </c>
      <c r="AB2071" s="418">
        <f t="shared" ca="1" si="358"/>
        <v>1037.5193782245149</v>
      </c>
      <c r="AC2071" s="418">
        <f t="shared" ca="1" si="359"/>
        <v>131.79270566137032</v>
      </c>
    </row>
    <row r="2072" spans="19:29">
      <c r="S2072" s="418">
        <f t="shared" si="360"/>
        <v>20.680000000000433</v>
      </c>
      <c r="T2072" s="418">
        <f t="shared" si="353"/>
        <v>0.5377293028494472</v>
      </c>
      <c r="U2072" s="418">
        <f t="shared" ca="1" si="354"/>
        <v>1</v>
      </c>
      <c r="V2072" s="418">
        <f t="shared" ca="1" si="361"/>
        <v>115.48325621969239</v>
      </c>
      <c r="W2072" s="418">
        <f t="shared" ca="1" si="362"/>
        <v>1</v>
      </c>
      <c r="X2072" s="418">
        <f t="shared" ca="1" si="363"/>
        <v>3.4480382808723524</v>
      </c>
      <c r="Y2072" s="418">
        <f t="shared" ca="1" si="355"/>
        <v>1</v>
      </c>
      <c r="Z2072" s="418">
        <f t="shared" ca="1" si="356"/>
        <v>0.43799306672979677</v>
      </c>
      <c r="AA2072" s="418">
        <f t="shared" ca="1" si="357"/>
        <v>34644.976865907716</v>
      </c>
      <c r="AB2072" s="418">
        <f t="shared" ca="1" si="358"/>
        <v>1034.4114842617057</v>
      </c>
      <c r="AC2072" s="418">
        <f t="shared" ca="1" si="359"/>
        <v>131.39792001893903</v>
      </c>
    </row>
    <row r="2073" spans="19:29">
      <c r="S2073" s="418">
        <f t="shared" si="360"/>
        <v>20.690000000000435</v>
      </c>
      <c r="T2073" s="418">
        <f t="shared" si="353"/>
        <v>0.53756800825399131</v>
      </c>
      <c r="U2073" s="418">
        <f t="shared" ca="1" si="354"/>
        <v>1</v>
      </c>
      <c r="V2073" s="418">
        <f t="shared" ca="1" si="361"/>
        <v>115.50498989799489</v>
      </c>
      <c r="W2073" s="418">
        <f t="shared" ca="1" si="362"/>
        <v>1</v>
      </c>
      <c r="X2073" s="418">
        <f t="shared" ca="1" si="363"/>
        <v>3.4377096666974571</v>
      </c>
      <c r="Y2073" s="418">
        <f t="shared" ca="1" si="355"/>
        <v>1</v>
      </c>
      <c r="Z2073" s="418">
        <f t="shared" ca="1" si="356"/>
        <v>0.4366810565289162</v>
      </c>
      <c r="AA2073" s="418">
        <f t="shared" ca="1" si="357"/>
        <v>34651.496969398468</v>
      </c>
      <c r="AB2073" s="418">
        <f t="shared" ca="1" si="358"/>
        <v>1031.3129000092372</v>
      </c>
      <c r="AC2073" s="418">
        <f t="shared" ca="1" si="359"/>
        <v>131.00431695867485</v>
      </c>
    </row>
    <row r="2074" spans="19:29">
      <c r="S2074" s="418">
        <f t="shared" si="360"/>
        <v>20.700000000000436</v>
      </c>
      <c r="T2074" s="418">
        <f t="shared" si="353"/>
        <v>0.53740676203965654</v>
      </c>
      <c r="U2074" s="418">
        <f t="shared" ca="1" si="354"/>
        <v>1</v>
      </c>
      <c r="V2074" s="418">
        <f t="shared" ca="1" si="361"/>
        <v>115.5266230686792</v>
      </c>
      <c r="W2074" s="418">
        <f t="shared" ca="1" si="362"/>
        <v>1</v>
      </c>
      <c r="X2074" s="418">
        <f t="shared" ca="1" si="363"/>
        <v>3.4274119919327668</v>
      </c>
      <c r="Y2074" s="418">
        <f t="shared" ca="1" si="355"/>
        <v>1</v>
      </c>
      <c r="Z2074" s="418">
        <f t="shared" ca="1" si="356"/>
        <v>0.435372976460492</v>
      </c>
      <c r="AA2074" s="418">
        <f t="shared" ca="1" si="357"/>
        <v>34657.986920603762</v>
      </c>
      <c r="AB2074" s="418">
        <f t="shared" ca="1" si="358"/>
        <v>1028.2235975798301</v>
      </c>
      <c r="AC2074" s="418">
        <f t="shared" ca="1" si="359"/>
        <v>130.61189293814761</v>
      </c>
    </row>
    <row r="2075" spans="19:29">
      <c r="S2075" s="418">
        <f t="shared" si="360"/>
        <v>20.710000000000438</v>
      </c>
      <c r="T2075" s="418">
        <f t="shared" si="353"/>
        <v>0.53724556419193081</v>
      </c>
      <c r="U2075" s="418">
        <f t="shared" ca="1" si="354"/>
        <v>1</v>
      </c>
      <c r="V2075" s="418">
        <f t="shared" ca="1" si="361"/>
        <v>115.54815615745373</v>
      </c>
      <c r="W2075" s="418">
        <f t="shared" ca="1" si="362"/>
        <v>1</v>
      </c>
      <c r="X2075" s="418">
        <f t="shared" ca="1" si="363"/>
        <v>3.4171451638991388</v>
      </c>
      <c r="Y2075" s="418">
        <f t="shared" ca="1" si="355"/>
        <v>1</v>
      </c>
      <c r="Z2075" s="418">
        <f t="shared" ca="1" si="356"/>
        <v>0.43406881475179471</v>
      </c>
      <c r="AA2075" s="418">
        <f t="shared" ca="1" si="357"/>
        <v>34664.446847236119</v>
      </c>
      <c r="AB2075" s="418">
        <f t="shared" ca="1" si="358"/>
        <v>1025.1435491697416</v>
      </c>
      <c r="AC2075" s="418">
        <f t="shared" ca="1" si="359"/>
        <v>130.22064442553841</v>
      </c>
    </row>
    <row r="2076" spans="19:29">
      <c r="S2076" s="418">
        <f t="shared" si="360"/>
        <v>20.720000000000439</v>
      </c>
      <c r="T2076" s="418">
        <f t="shared" si="353"/>
        <v>0.53708441469630619</v>
      </c>
      <c r="U2076" s="418">
        <f t="shared" ca="1" si="354"/>
        <v>1</v>
      </c>
      <c r="V2076" s="418">
        <f t="shared" ca="1" si="361"/>
        <v>115.56958958859987</v>
      </c>
      <c r="W2076" s="418">
        <f t="shared" ca="1" si="362"/>
        <v>1</v>
      </c>
      <c r="X2076" s="418">
        <f t="shared" ca="1" si="363"/>
        <v>3.4069090901950516</v>
      </c>
      <c r="Y2076" s="418">
        <f t="shared" ca="1" si="355"/>
        <v>1</v>
      </c>
      <c r="Z2076" s="418">
        <f t="shared" ca="1" si="356"/>
        <v>0.43276855966536015</v>
      </c>
      <c r="AA2076" s="418">
        <f t="shared" ca="1" si="357"/>
        <v>34670.876876579961</v>
      </c>
      <c r="AB2076" s="418">
        <f t="shared" ca="1" si="358"/>
        <v>1022.0727270585155</v>
      </c>
      <c r="AC2076" s="418">
        <f t="shared" ca="1" si="359"/>
        <v>129.83056789960804</v>
      </c>
    </row>
    <row r="2077" spans="19:29">
      <c r="S2077" s="418">
        <f t="shared" si="360"/>
        <v>20.730000000000441</v>
      </c>
      <c r="T2077" s="418">
        <f t="shared" si="353"/>
        <v>0.53692331353827927</v>
      </c>
      <c r="U2077" s="418">
        <f t="shared" ca="1" si="354"/>
        <v>1</v>
      </c>
      <c r="V2077" s="418">
        <f t="shared" ca="1" si="361"/>
        <v>115.59092378497297</v>
      </c>
      <c r="W2077" s="418">
        <f t="shared" ca="1" si="362"/>
        <v>1</v>
      </c>
      <c r="X2077" s="418">
        <f t="shared" ca="1" si="363"/>
        <v>3.3967036786957729</v>
      </c>
      <c r="Y2077" s="418">
        <f t="shared" ca="1" si="355"/>
        <v>1</v>
      </c>
      <c r="Z2077" s="418">
        <f t="shared" ca="1" si="356"/>
        <v>0.43147219949888377</v>
      </c>
      <c r="AA2077" s="418">
        <f t="shared" ca="1" si="357"/>
        <v>34677.277135491895</v>
      </c>
      <c r="AB2077" s="418">
        <f t="shared" ca="1" si="358"/>
        <v>1019.0111036087319</v>
      </c>
      <c r="AC2077" s="418">
        <f t="shared" ca="1" si="359"/>
        <v>129.44165984966514</v>
      </c>
    </row>
    <row r="2078" spans="19:29">
      <c r="S2078" s="418">
        <f t="shared" si="360"/>
        <v>20.740000000000443</v>
      </c>
      <c r="T2078" s="418">
        <f t="shared" si="353"/>
        <v>0.53676226070335087</v>
      </c>
      <c r="U2078" s="418">
        <f t="shared" ca="1" si="354"/>
        <v>1</v>
      </c>
      <c r="V2078" s="418">
        <f t="shared" ca="1" si="361"/>
        <v>115.61215916800353</v>
      </c>
      <c r="W2078" s="418">
        <f t="shared" ca="1" si="362"/>
        <v>1</v>
      </c>
      <c r="X2078" s="418">
        <f t="shared" ca="1" si="363"/>
        <v>3.3865288375525302</v>
      </c>
      <c r="Y2078" s="418">
        <f t="shared" ca="1" si="355"/>
        <v>1</v>
      </c>
      <c r="Z2078" s="418">
        <f t="shared" ca="1" si="356"/>
        <v>0.43017972258511533</v>
      </c>
      <c r="AA2078" s="418">
        <f t="shared" ca="1" si="357"/>
        <v>34683.647750401062</v>
      </c>
      <c r="AB2078" s="418">
        <f t="shared" ca="1" si="358"/>
        <v>1015.958651265759</v>
      </c>
      <c r="AC2078" s="418">
        <f t="shared" ca="1" si="359"/>
        <v>129.05391677553459</v>
      </c>
    </row>
    <row r="2079" spans="19:29">
      <c r="S2079" s="418">
        <f t="shared" si="360"/>
        <v>20.750000000000444</v>
      </c>
      <c r="T2079" s="418">
        <f t="shared" si="353"/>
        <v>0.53660125617702636</v>
      </c>
      <c r="U2079" s="418">
        <f t="shared" ca="1" si="354"/>
        <v>1</v>
      </c>
      <c r="V2079" s="418">
        <f t="shared" ca="1" si="361"/>
        <v>115.63329615769823</v>
      </c>
      <c r="W2079" s="418">
        <f t="shared" ca="1" si="362"/>
        <v>1</v>
      </c>
      <c r="X2079" s="418">
        <f t="shared" ca="1" si="363"/>
        <v>3.3763844751916845</v>
      </c>
      <c r="Y2079" s="418">
        <f t="shared" ca="1" si="355"/>
        <v>1</v>
      </c>
      <c r="Z2079" s="418">
        <f t="shared" ca="1" si="356"/>
        <v>0.42889111729175389</v>
      </c>
      <c r="AA2079" s="418">
        <f t="shared" ca="1" si="357"/>
        <v>34689.988847309469</v>
      </c>
      <c r="AB2079" s="418">
        <f t="shared" ca="1" si="358"/>
        <v>1012.9153425575054</v>
      </c>
      <c r="AC2079" s="418">
        <f t="shared" ca="1" si="359"/>
        <v>128.66733518752616</v>
      </c>
    </row>
    <row r="2080" spans="19:29">
      <c r="S2080" s="418">
        <f t="shared" si="360"/>
        <v>20.760000000000446</v>
      </c>
      <c r="T2080" s="418">
        <f t="shared" si="353"/>
        <v>0.53644029994481512</v>
      </c>
      <c r="U2080" s="418">
        <f t="shared" ca="1" si="354"/>
        <v>1</v>
      </c>
      <c r="V2080" s="418">
        <f t="shared" ca="1" si="361"/>
        <v>115.65433517264114</v>
      </c>
      <c r="W2080" s="418">
        <f t="shared" ca="1" si="362"/>
        <v>1</v>
      </c>
      <c r="X2080" s="418">
        <f t="shared" ca="1" si="363"/>
        <v>3.3662705003139064</v>
      </c>
      <c r="Y2080" s="418">
        <f t="shared" ca="1" si="355"/>
        <v>1</v>
      </c>
      <c r="Z2080" s="418">
        <f t="shared" ca="1" si="356"/>
        <v>0.42760637202134305</v>
      </c>
      <c r="AA2080" s="418">
        <f t="shared" ca="1" si="357"/>
        <v>34696.300551792345</v>
      </c>
      <c r="AB2080" s="418">
        <f t="shared" ca="1" si="358"/>
        <v>1009.881150094172</v>
      </c>
      <c r="AC2080" s="418">
        <f t="shared" ca="1" si="359"/>
        <v>128.28191160640293</v>
      </c>
    </row>
    <row r="2081" spans="19:29">
      <c r="S2081" s="418">
        <f t="shared" si="360"/>
        <v>20.770000000000447</v>
      </c>
      <c r="T2081" s="418">
        <f t="shared" si="353"/>
        <v>0.5362793919922314</v>
      </c>
      <c r="U2081" s="418">
        <f t="shared" ca="1" si="354"/>
        <v>1</v>
      </c>
      <c r="V2081" s="418">
        <f t="shared" ca="1" si="361"/>
        <v>115.67527662999494</v>
      </c>
      <c r="W2081" s="418">
        <f t="shared" ca="1" si="362"/>
        <v>1</v>
      </c>
      <c r="X2081" s="418">
        <f t="shared" ca="1" si="363"/>
        <v>3.3561868218933535</v>
      </c>
      <c r="Y2081" s="418">
        <f t="shared" ca="1" si="355"/>
        <v>1</v>
      </c>
      <c r="Z2081" s="418">
        <f t="shared" ca="1" si="356"/>
        <v>0.42632547521116676</v>
      </c>
      <c r="AA2081" s="418">
        <f t="shared" ca="1" si="357"/>
        <v>34702.582988998482</v>
      </c>
      <c r="AB2081" s="418">
        <f t="shared" ca="1" si="358"/>
        <v>1006.856046568006</v>
      </c>
      <c r="AC2081" s="418">
        <f t="shared" ca="1" si="359"/>
        <v>127.89764256335003</v>
      </c>
    </row>
    <row r="2082" spans="19:29">
      <c r="S2082" s="418">
        <f t="shared" si="360"/>
        <v>20.780000000000449</v>
      </c>
      <c r="T2082" s="418">
        <f t="shared" si="353"/>
        <v>0.53611853230479334</v>
      </c>
      <c r="U2082" s="418">
        <f t="shared" ca="1" si="354"/>
        <v>1</v>
      </c>
      <c r="V2082" s="418">
        <f t="shared" ca="1" si="361"/>
        <v>115.69612094550217</v>
      </c>
      <c r="W2082" s="418">
        <f t="shared" ca="1" si="362"/>
        <v>1</v>
      </c>
      <c r="X2082" s="418">
        <f t="shared" ca="1" si="363"/>
        <v>3.3461333491768515</v>
      </c>
      <c r="Y2082" s="418">
        <f t="shared" ca="1" si="355"/>
        <v>1</v>
      </c>
      <c r="Z2082" s="418">
        <f t="shared" ca="1" si="356"/>
        <v>0.42504841533314508</v>
      </c>
      <c r="AA2082" s="418">
        <f t="shared" ca="1" si="357"/>
        <v>34708.836283650649</v>
      </c>
      <c r="AB2082" s="418">
        <f t="shared" ca="1" si="358"/>
        <v>1003.8400047530554</v>
      </c>
      <c r="AC2082" s="418">
        <f t="shared" ca="1" si="359"/>
        <v>127.51452459994353</v>
      </c>
    </row>
    <row r="2083" spans="19:29">
      <c r="S2083" s="418">
        <f t="shared" si="360"/>
        <v>20.79000000000045</v>
      </c>
      <c r="T2083" s="418">
        <f t="shared" si="353"/>
        <v>0.5359577208680234</v>
      </c>
      <c r="U2083" s="418">
        <f t="shared" ca="1" si="354"/>
        <v>1</v>
      </c>
      <c r="V2083" s="418">
        <f t="shared" ca="1" si="361"/>
        <v>115.7168685334865</v>
      </c>
      <c r="W2083" s="418">
        <f t="shared" ca="1" si="362"/>
        <v>1</v>
      </c>
      <c r="X2083" s="418">
        <f t="shared" ca="1" si="363"/>
        <v>3.3361099916830788</v>
      </c>
      <c r="Y2083" s="418">
        <f t="shared" ca="1" si="355"/>
        <v>1</v>
      </c>
      <c r="Z2083" s="418">
        <f t="shared" ca="1" si="356"/>
        <v>0.42377518089373045</v>
      </c>
      <c r="AA2083" s="418">
        <f t="shared" ca="1" si="357"/>
        <v>34715.060560045953</v>
      </c>
      <c r="AB2083" s="418">
        <f t="shared" ca="1" si="358"/>
        <v>1000.8329975049236</v>
      </c>
      <c r="AC2083" s="418">
        <f t="shared" ca="1" si="359"/>
        <v>127.13255426811914</v>
      </c>
    </row>
    <row r="2084" spans="19:29">
      <c r="S2084" s="418">
        <f t="shared" si="360"/>
        <v>20.800000000000452</v>
      </c>
      <c r="T2084" s="418">
        <f t="shared" si="353"/>
        <v>0.53579695766744873</v>
      </c>
      <c r="U2084" s="418">
        <f t="shared" ca="1" si="354"/>
        <v>1</v>
      </c>
      <c r="V2084" s="418">
        <f t="shared" ca="1" si="361"/>
        <v>115.7375198068541</v>
      </c>
      <c r="W2084" s="418">
        <f t="shared" ca="1" si="362"/>
        <v>1</v>
      </c>
      <c r="X2084" s="418">
        <f t="shared" ca="1" si="363"/>
        <v>3.3261166592017499</v>
      </c>
      <c r="Y2084" s="418">
        <f t="shared" ca="1" si="355"/>
        <v>1</v>
      </c>
      <c r="Z2084" s="418">
        <f t="shared" ca="1" si="356"/>
        <v>0.42250576043380439</v>
      </c>
      <c r="AA2084" s="418">
        <f t="shared" ca="1" si="357"/>
        <v>34721.255942056232</v>
      </c>
      <c r="AB2084" s="418">
        <f t="shared" ca="1" si="358"/>
        <v>997.83499776052497</v>
      </c>
      <c r="AC2084" s="418">
        <f t="shared" ca="1" si="359"/>
        <v>126.75172813014132</v>
      </c>
    </row>
    <row r="2085" spans="19:29">
      <c r="S2085" s="418">
        <f t="shared" si="360"/>
        <v>20.810000000000453</v>
      </c>
      <c r="T2085" s="418">
        <f t="shared" si="353"/>
        <v>0.53563624268860066</v>
      </c>
      <c r="U2085" s="418">
        <f t="shared" ca="1" si="354"/>
        <v>1</v>
      </c>
      <c r="V2085" s="418">
        <f t="shared" ca="1" si="361"/>
        <v>115.75807517709495</v>
      </c>
      <c r="W2085" s="418">
        <f t="shared" ca="1" si="362"/>
        <v>1</v>
      </c>
      <c r="X2085" s="418">
        <f t="shared" ca="1" si="363"/>
        <v>3.3161532617928051</v>
      </c>
      <c r="Y2085" s="418">
        <f t="shared" ca="1" si="355"/>
        <v>1</v>
      </c>
      <c r="Z2085" s="418">
        <f t="shared" ca="1" si="356"/>
        <v>0.42124014252857411</v>
      </c>
      <c r="AA2085" s="418">
        <f t="shared" ca="1" si="357"/>
        <v>34727.422553128483</v>
      </c>
      <c r="AB2085" s="418">
        <f t="shared" ca="1" si="358"/>
        <v>994.84597853784157</v>
      </c>
      <c r="AC2085" s="418">
        <f t="shared" ca="1" si="359"/>
        <v>126.37204275857223</v>
      </c>
    </row>
    <row r="2086" spans="19:29">
      <c r="S2086" s="418">
        <f t="shared" si="360"/>
        <v>20.820000000000455</v>
      </c>
      <c r="T2086" s="418">
        <f t="shared" si="353"/>
        <v>0.53547557591701489</v>
      </c>
      <c r="U2086" s="418">
        <f t="shared" ca="1" si="354"/>
        <v>1</v>
      </c>
      <c r="V2086" s="418">
        <f t="shared" ca="1" si="361"/>
        <v>115.77853505428435</v>
      </c>
      <c r="W2086" s="418">
        <f t="shared" ca="1" si="362"/>
        <v>1</v>
      </c>
      <c r="X2086" s="418">
        <f t="shared" ca="1" si="363"/>
        <v>3.3062197097856005</v>
      </c>
      <c r="Y2086" s="418">
        <f t="shared" ca="1" si="355"/>
        <v>1</v>
      </c>
      <c r="Z2086" s="418">
        <f t="shared" ca="1" si="356"/>
        <v>0.41997831578746997</v>
      </c>
      <c r="AA2086" s="418">
        <f t="shared" ca="1" si="357"/>
        <v>34733.560516285303</v>
      </c>
      <c r="AB2086" s="418">
        <f t="shared" ca="1" si="358"/>
        <v>991.86591293568017</v>
      </c>
      <c r="AC2086" s="418">
        <f t="shared" ca="1" si="359"/>
        <v>125.99349473624099</v>
      </c>
    </row>
    <row r="2087" spans="19:29">
      <c r="S2087" s="418">
        <f t="shared" si="360"/>
        <v>20.830000000000457</v>
      </c>
      <c r="T2087" s="418">
        <f t="shared" si="353"/>
        <v>0.5353149573382312</v>
      </c>
      <c r="U2087" s="418">
        <f t="shared" ca="1" si="354"/>
        <v>1</v>
      </c>
      <c r="V2087" s="418">
        <f t="shared" ca="1" si="361"/>
        <v>115.79889984708426</v>
      </c>
      <c r="W2087" s="418">
        <f t="shared" ca="1" si="362"/>
        <v>1</v>
      </c>
      <c r="X2087" s="418">
        <f t="shared" ca="1" si="363"/>
        <v>3.2963159137781011</v>
      </c>
      <c r="Y2087" s="418">
        <f t="shared" ca="1" si="355"/>
        <v>1</v>
      </c>
      <c r="Z2087" s="418">
        <f t="shared" ca="1" si="356"/>
        <v>0.41872026885404279</v>
      </c>
      <c r="AA2087" s="418">
        <f t="shared" ca="1" si="357"/>
        <v>34739.669954125275</v>
      </c>
      <c r="AB2087" s="418">
        <f t="shared" ca="1" si="358"/>
        <v>988.89477413343036</v>
      </c>
      <c r="AC2087" s="418">
        <f t="shared" ca="1" si="359"/>
        <v>125.61608065621283</v>
      </c>
    </row>
    <row r="2088" spans="19:29">
      <c r="S2088" s="418">
        <f t="shared" si="360"/>
        <v>20.840000000000458</v>
      </c>
      <c r="T2088" s="418">
        <f t="shared" si="353"/>
        <v>0.53515438693779405</v>
      </c>
      <c r="U2088" s="418">
        <f t="shared" ca="1" si="354"/>
        <v>1</v>
      </c>
      <c r="V2088" s="418">
        <f t="shared" ca="1" si="361"/>
        <v>115.81916996274488</v>
      </c>
      <c r="W2088" s="418">
        <f t="shared" ca="1" si="362"/>
        <v>1</v>
      </c>
      <c r="X2088" s="418">
        <f t="shared" ca="1" si="363"/>
        <v>3.2864417846360756</v>
      </c>
      <c r="Y2088" s="418">
        <f t="shared" ca="1" si="355"/>
        <v>1</v>
      </c>
      <c r="Z2088" s="418">
        <f t="shared" ca="1" si="356"/>
        <v>0.41746599040586163</v>
      </c>
      <c r="AA2088" s="418">
        <f t="shared" ca="1" si="357"/>
        <v>34745.750988823464</v>
      </c>
      <c r="AB2088" s="418">
        <f t="shared" ca="1" si="358"/>
        <v>985.93253539082264</v>
      </c>
      <c r="AC2088" s="418">
        <f t="shared" ca="1" si="359"/>
        <v>125.23979712175849</v>
      </c>
    </row>
    <row r="2089" spans="19:29">
      <c r="S2089" s="418">
        <f t="shared" si="360"/>
        <v>20.85000000000046</v>
      </c>
      <c r="T2089" s="418">
        <f t="shared" si="353"/>
        <v>0.53499386470125199</v>
      </c>
      <c r="U2089" s="418">
        <f t="shared" ca="1" si="354"/>
        <v>1</v>
      </c>
      <c r="V2089" s="418">
        <f t="shared" ca="1" si="361"/>
        <v>115.83934580710614</v>
      </c>
      <c r="W2089" s="418">
        <f t="shared" ca="1" si="362"/>
        <v>1</v>
      </c>
      <c r="X2089" s="418">
        <f t="shared" ca="1" si="363"/>
        <v>3.2765972334922955</v>
      </c>
      <c r="Y2089" s="418">
        <f t="shared" ca="1" si="355"/>
        <v>1</v>
      </c>
      <c r="Z2089" s="418">
        <f t="shared" ca="1" si="356"/>
        <v>0.41621546915441204</v>
      </c>
      <c r="AA2089" s="418">
        <f t="shared" ca="1" si="357"/>
        <v>34751.803742131844</v>
      </c>
      <c r="AB2089" s="418">
        <f t="shared" ca="1" si="358"/>
        <v>982.97917004768863</v>
      </c>
      <c r="AC2089" s="418">
        <f t="shared" ca="1" si="359"/>
        <v>124.86464074632362</v>
      </c>
    </row>
    <row r="2090" spans="19:29">
      <c r="S2090" s="418">
        <f t="shared" si="360"/>
        <v>20.860000000000461</v>
      </c>
      <c r="T2090" s="418">
        <f t="shared" si="353"/>
        <v>0.53483339061415824</v>
      </c>
      <c r="U2090" s="418">
        <f t="shared" ca="1" si="354"/>
        <v>1</v>
      </c>
      <c r="V2090" s="418">
        <f t="shared" ca="1" si="361"/>
        <v>115.85942778459925</v>
      </c>
      <c r="W2090" s="418">
        <f t="shared" ca="1" si="362"/>
        <v>1</v>
      </c>
      <c r="X2090" s="418">
        <f t="shared" ca="1" si="363"/>
        <v>3.2667821717457337</v>
      </c>
      <c r="Y2090" s="418">
        <f t="shared" ca="1" si="355"/>
        <v>1</v>
      </c>
      <c r="Z2090" s="418">
        <f t="shared" ca="1" si="356"/>
        <v>0.4149686938449943</v>
      </c>
      <c r="AA2090" s="418">
        <f t="shared" ca="1" si="357"/>
        <v>34757.828335379774</v>
      </c>
      <c r="AB2090" s="418">
        <f t="shared" ca="1" si="358"/>
        <v>980.03465152372007</v>
      </c>
      <c r="AC2090" s="418">
        <f t="shared" ca="1" si="359"/>
        <v>124.49060815349829</v>
      </c>
    </row>
    <row r="2091" spans="19:29">
      <c r="S2091" s="418">
        <f t="shared" si="360"/>
        <v>20.870000000000463</v>
      </c>
      <c r="T2091" s="418">
        <f t="shared" si="353"/>
        <v>0.53467296466207004</v>
      </c>
      <c r="U2091" s="418">
        <f t="shared" ca="1" si="354"/>
        <v>1</v>
      </c>
      <c r="V2091" s="418">
        <f t="shared" ca="1" si="361"/>
        <v>115.8794162982483</v>
      </c>
      <c r="W2091" s="418">
        <f t="shared" ca="1" si="362"/>
        <v>1</v>
      </c>
      <c r="X2091" s="418">
        <f t="shared" ca="1" si="363"/>
        <v>3.2569965110607684</v>
      </c>
      <c r="Y2091" s="418">
        <f t="shared" ca="1" si="355"/>
        <v>1</v>
      </c>
      <c r="Z2091" s="418">
        <f t="shared" ca="1" si="356"/>
        <v>0.41372565325662219</v>
      </c>
      <c r="AA2091" s="418">
        <f t="shared" ca="1" si="357"/>
        <v>34763.82488947449</v>
      </c>
      <c r="AB2091" s="418">
        <f t="shared" ca="1" si="358"/>
        <v>977.09895331823054</v>
      </c>
      <c r="AC2091" s="418">
        <f t="shared" ca="1" si="359"/>
        <v>124.11769597698665</v>
      </c>
    </row>
    <row r="2092" spans="19:29">
      <c r="S2092" s="418">
        <f t="shared" si="360"/>
        <v>20.880000000000464</v>
      </c>
      <c r="T2092" s="418">
        <f t="shared" si="353"/>
        <v>0.53451258683054892</v>
      </c>
      <c r="U2092" s="418">
        <f t="shared" ca="1" si="354"/>
        <v>1</v>
      </c>
      <c r="V2092" s="418">
        <f t="shared" ca="1" si="361"/>
        <v>115.89931174967192</v>
      </c>
      <c r="W2092" s="418">
        <f t="shared" ca="1" si="362"/>
        <v>1</v>
      </c>
      <c r="X2092" s="418">
        <f t="shared" ca="1" si="363"/>
        <v>3.2472401633663872</v>
      </c>
      <c r="Y2092" s="418">
        <f t="shared" ca="1" si="355"/>
        <v>1</v>
      </c>
      <c r="Z2092" s="418">
        <f t="shared" ca="1" si="356"/>
        <v>0.41248633620192204</v>
      </c>
      <c r="AA2092" s="418">
        <f t="shared" ca="1" si="357"/>
        <v>34769.793524901579</v>
      </c>
      <c r="AB2092" s="418">
        <f t="shared" ca="1" si="358"/>
        <v>974.17204900991612</v>
      </c>
      <c r="AC2092" s="418">
        <f t="shared" ca="1" si="359"/>
        <v>123.74590086057661</v>
      </c>
    </row>
    <row r="2093" spans="19:29">
      <c r="S2093" s="418">
        <f t="shared" si="360"/>
        <v>20.890000000000466</v>
      </c>
      <c r="T2093" s="418">
        <f t="shared" si="353"/>
        <v>0.5343522571051611</v>
      </c>
      <c r="U2093" s="418">
        <f t="shared" ca="1" si="354"/>
        <v>1</v>
      </c>
      <c r="V2093" s="418">
        <f t="shared" ca="1" si="361"/>
        <v>115.91911453908496</v>
      </c>
      <c r="W2093" s="418">
        <f t="shared" ca="1" si="362"/>
        <v>1</v>
      </c>
      <c r="X2093" s="418">
        <f t="shared" ca="1" si="363"/>
        <v>3.2375130408553954</v>
      </c>
      <c r="Y2093" s="418">
        <f t="shared" ca="1" si="355"/>
        <v>1</v>
      </c>
      <c r="Z2093" s="418">
        <f t="shared" ca="1" si="356"/>
        <v>0.41125073152703201</v>
      </c>
      <c r="AA2093" s="418">
        <f t="shared" ca="1" si="357"/>
        <v>34775.734361725488</v>
      </c>
      <c r="AB2093" s="418">
        <f t="shared" ca="1" si="358"/>
        <v>971.25391225661861</v>
      </c>
      <c r="AC2093" s="418">
        <f t="shared" ca="1" si="359"/>
        <v>123.3752194581096</v>
      </c>
    </row>
    <row r="2094" spans="19:29">
      <c r="S2094" s="418">
        <f t="shared" si="360"/>
        <v>20.900000000000468</v>
      </c>
      <c r="T2094" s="418">
        <f t="shared" si="353"/>
        <v>0.53419197547147657</v>
      </c>
      <c r="U2094" s="418">
        <f t="shared" ca="1" si="354"/>
        <v>1</v>
      </c>
      <c r="V2094" s="418">
        <f t="shared" ca="1" si="361"/>
        <v>115.93882506530015</v>
      </c>
      <c r="W2094" s="418">
        <f t="shared" ca="1" si="362"/>
        <v>1</v>
      </c>
      <c r="X2094" s="418">
        <f t="shared" ca="1" si="363"/>
        <v>3.2278150559836245</v>
      </c>
      <c r="Y2094" s="418">
        <f t="shared" ca="1" si="355"/>
        <v>1</v>
      </c>
      <c r="Z2094" s="418">
        <f t="shared" ca="1" si="356"/>
        <v>0.41001882811150164</v>
      </c>
      <c r="AA2094" s="418">
        <f t="shared" ca="1" si="357"/>
        <v>34781.647519590042</v>
      </c>
      <c r="AB2094" s="418">
        <f t="shared" ca="1" si="358"/>
        <v>968.34451679508732</v>
      </c>
      <c r="AC2094" s="418">
        <f t="shared" ca="1" si="359"/>
        <v>123.00564843345049</v>
      </c>
    </row>
    <row r="2095" spans="19:29">
      <c r="S2095" s="418">
        <f t="shared" si="360"/>
        <v>20.910000000000469</v>
      </c>
      <c r="T2095" s="418">
        <f t="shared" si="353"/>
        <v>0.5340317419150703</v>
      </c>
      <c r="U2095" s="418">
        <f t="shared" ca="1" si="354"/>
        <v>1</v>
      </c>
      <c r="V2095" s="418">
        <f t="shared" ca="1" si="361"/>
        <v>115.95844372572989</v>
      </c>
      <c r="W2095" s="418">
        <f t="shared" ca="1" si="362"/>
        <v>1</v>
      </c>
      <c r="X2095" s="418">
        <f t="shared" ca="1" si="363"/>
        <v>3.2181461214691454</v>
      </c>
      <c r="Y2095" s="418">
        <f t="shared" ca="1" si="355"/>
        <v>1</v>
      </c>
      <c r="Z2095" s="418">
        <f t="shared" ca="1" si="356"/>
        <v>0.4087906148681919</v>
      </c>
      <c r="AA2095" s="418">
        <f t="shared" ca="1" si="357"/>
        <v>34787.533117718966</v>
      </c>
      <c r="AB2095" s="418">
        <f t="shared" ca="1" si="358"/>
        <v>965.44383644074355</v>
      </c>
      <c r="AC2095" s="418">
        <f t="shared" ca="1" si="359"/>
        <v>122.63718446045758</v>
      </c>
    </row>
    <row r="2096" spans="19:29">
      <c r="S2096" s="418">
        <f t="shared" si="360"/>
        <v>20.920000000000471</v>
      </c>
      <c r="T2096" s="418">
        <f t="shared" si="353"/>
        <v>0.53387155642152118</v>
      </c>
      <c r="U2096" s="418">
        <f t="shared" ca="1" si="354"/>
        <v>1</v>
      </c>
      <c r="V2096" s="418">
        <f t="shared" ca="1" si="361"/>
        <v>115.97797091638799</v>
      </c>
      <c r="W2096" s="418">
        <f t="shared" ca="1" si="362"/>
        <v>1</v>
      </c>
      <c r="X2096" s="418">
        <f t="shared" ca="1" si="363"/>
        <v>3.2085061502914818</v>
      </c>
      <c r="Y2096" s="418">
        <f t="shared" ca="1" si="355"/>
        <v>1</v>
      </c>
      <c r="Z2096" s="418">
        <f t="shared" ca="1" si="356"/>
        <v>0.4075660807431753</v>
      </c>
      <c r="AA2096" s="418">
        <f t="shared" ca="1" si="357"/>
        <v>34793.391274916394</v>
      </c>
      <c r="AB2096" s="418">
        <f t="shared" ca="1" si="358"/>
        <v>962.55184508744458</v>
      </c>
      <c r="AC2096" s="418">
        <f t="shared" ca="1" si="359"/>
        <v>122.26982422295259</v>
      </c>
    </row>
    <row r="2097" spans="19:29">
      <c r="S2097" s="418">
        <f t="shared" si="360"/>
        <v>20.930000000000472</v>
      </c>
      <c r="T2097" s="418">
        <f t="shared" si="353"/>
        <v>0.53371141897641261</v>
      </c>
      <c r="U2097" s="418">
        <f t="shared" ca="1" si="354"/>
        <v>1</v>
      </c>
      <c r="V2097" s="418">
        <f t="shared" ca="1" si="361"/>
        <v>115.99740703189148</v>
      </c>
      <c r="W2097" s="418">
        <f t="shared" ca="1" si="362"/>
        <v>1</v>
      </c>
      <c r="X2097" s="418">
        <f t="shared" ca="1" si="363"/>
        <v>3.1988950556908282</v>
      </c>
      <c r="Y2097" s="418">
        <f t="shared" ca="1" si="355"/>
        <v>1</v>
      </c>
      <c r="Z2097" s="418">
        <f t="shared" ca="1" si="356"/>
        <v>0.40634521471563645</v>
      </c>
      <c r="AA2097" s="418">
        <f t="shared" ca="1" si="357"/>
        <v>34799.222109567447</v>
      </c>
      <c r="AB2097" s="418">
        <f t="shared" ca="1" si="358"/>
        <v>959.6685167072485</v>
      </c>
      <c r="AC2097" s="418">
        <f t="shared" ca="1" si="359"/>
        <v>121.90356441469093</v>
      </c>
    </row>
    <row r="2098" spans="19:29">
      <c r="S2098" s="418">
        <f t="shared" si="360"/>
        <v>20.940000000000474</v>
      </c>
      <c r="T2098" s="418">
        <f t="shared" si="353"/>
        <v>0.53355132956533191</v>
      </c>
      <c r="U2098" s="418">
        <f t="shared" ca="1" si="354"/>
        <v>1</v>
      </c>
      <c r="V2098" s="418">
        <f t="shared" ca="1" si="361"/>
        <v>116.01675246546252</v>
      </c>
      <c r="W2098" s="418">
        <f t="shared" ca="1" si="362"/>
        <v>1</v>
      </c>
      <c r="X2098" s="418">
        <f t="shared" ca="1" si="363"/>
        <v>3.1893127511672685</v>
      </c>
      <c r="Y2098" s="418">
        <f t="shared" ca="1" si="355"/>
        <v>1</v>
      </c>
      <c r="Z2098" s="418">
        <f t="shared" ca="1" si="356"/>
        <v>0.40512800579777292</v>
      </c>
      <c r="AA2098" s="418">
        <f t="shared" ca="1" si="357"/>
        <v>34805.025739638753</v>
      </c>
      <c r="AB2098" s="418">
        <f t="shared" ca="1" si="358"/>
        <v>956.79382535018055</v>
      </c>
      <c r="AC2098" s="418">
        <f t="shared" ca="1" si="359"/>
        <v>121.53840173933187</v>
      </c>
    </row>
    <row r="2099" spans="19:29">
      <c r="S2099" s="418">
        <f t="shared" si="360"/>
        <v>20.950000000000475</v>
      </c>
      <c r="T2099" s="418">
        <f t="shared" si="353"/>
        <v>0.53339128817387127</v>
      </c>
      <c r="U2099" s="418">
        <f t="shared" ca="1" si="354"/>
        <v>1</v>
      </c>
      <c r="V2099" s="418">
        <f t="shared" ca="1" si="361"/>
        <v>116.03600760893015</v>
      </c>
      <c r="W2099" s="418">
        <f t="shared" ca="1" si="362"/>
        <v>1</v>
      </c>
      <c r="X2099" s="418">
        <f t="shared" ca="1" si="363"/>
        <v>3.1797591504799971</v>
      </c>
      <c r="Y2099" s="418">
        <f t="shared" ca="1" si="355"/>
        <v>1</v>
      </c>
      <c r="Z2099" s="418">
        <f t="shared" ca="1" si="356"/>
        <v>0.40391444303469615</v>
      </c>
      <c r="AA2099" s="418">
        <f t="shared" ca="1" si="357"/>
        <v>34810.802282679047</v>
      </c>
      <c r="AB2099" s="418">
        <f t="shared" ca="1" si="358"/>
        <v>953.92774514399912</v>
      </c>
      <c r="AC2099" s="418">
        <f t="shared" ca="1" si="359"/>
        <v>121.17433291040885</v>
      </c>
    </row>
    <row r="2100" spans="19:29">
      <c r="S2100" s="418">
        <f t="shared" si="360"/>
        <v>20.960000000000477</v>
      </c>
      <c r="T2100" s="418">
        <f t="shared" si="353"/>
        <v>0.5332312947876271</v>
      </c>
      <c r="U2100" s="418">
        <f t="shared" ca="1" si="354"/>
        <v>1</v>
      </c>
      <c r="V2100" s="418">
        <f t="shared" ca="1" si="361"/>
        <v>116.05517285273231</v>
      </c>
      <c r="W2100" s="418">
        <f t="shared" ca="1" si="362"/>
        <v>1</v>
      </c>
      <c r="X2100" s="418">
        <f t="shared" ca="1" si="363"/>
        <v>3.1702341676465435</v>
      </c>
      <c r="Y2100" s="418">
        <f t="shared" ca="1" si="355"/>
        <v>1</v>
      </c>
      <c r="Z2100" s="418">
        <f t="shared" ca="1" si="356"/>
        <v>0.40270451550433312</v>
      </c>
      <c r="AA2100" s="418">
        <f t="shared" ca="1" si="357"/>
        <v>34816.551855819693</v>
      </c>
      <c r="AB2100" s="418">
        <f t="shared" ca="1" si="358"/>
        <v>951.07025029396311</v>
      </c>
      <c r="AC2100" s="418">
        <f t="shared" ca="1" si="359"/>
        <v>120.81135465129994</v>
      </c>
    </row>
    <row r="2101" spans="19:29">
      <c r="S2101" s="418">
        <f t="shared" si="360"/>
        <v>20.970000000000478</v>
      </c>
      <c r="T2101" s="418">
        <f t="shared" si="353"/>
        <v>0.53307134939219969</v>
      </c>
      <c r="U2101" s="418">
        <f t="shared" ca="1" si="354"/>
        <v>1</v>
      </c>
      <c r="V2101" s="418">
        <f t="shared" ca="1" si="361"/>
        <v>116.07424858591774</v>
      </c>
      <c r="W2101" s="418">
        <f t="shared" ca="1" si="362"/>
        <v>1</v>
      </c>
      <c r="X2101" s="418">
        <f t="shared" ca="1" si="363"/>
        <v>3.1607377169419979</v>
      </c>
      <c r="Y2101" s="418">
        <f t="shared" ca="1" si="355"/>
        <v>1</v>
      </c>
      <c r="Z2101" s="418">
        <f t="shared" ca="1" si="356"/>
        <v>0.40149821231732791</v>
      </c>
      <c r="AA2101" s="418">
        <f t="shared" ca="1" si="357"/>
        <v>34822.274575775322</v>
      </c>
      <c r="AB2101" s="418">
        <f t="shared" ca="1" si="358"/>
        <v>948.2213150825994</v>
      </c>
      <c r="AC2101" s="418">
        <f t="shared" ca="1" si="359"/>
        <v>120.44946369519838</v>
      </c>
    </row>
    <row r="2102" spans="19:29">
      <c r="S2102" s="418">
        <f t="shared" si="360"/>
        <v>20.98000000000048</v>
      </c>
      <c r="T2102" s="418">
        <f t="shared" si="353"/>
        <v>0.53291145197319401</v>
      </c>
      <c r="U2102" s="418">
        <f t="shared" ca="1" si="354"/>
        <v>1</v>
      </c>
      <c r="V2102" s="418">
        <f t="shared" ca="1" si="361"/>
        <v>116.09323519614794</v>
      </c>
      <c r="W2102" s="418">
        <f t="shared" ca="1" si="362"/>
        <v>1</v>
      </c>
      <c r="X2102" s="418">
        <f t="shared" ca="1" si="363"/>
        <v>3.1512697128982396</v>
      </c>
      <c r="Y2102" s="418">
        <f t="shared" ca="1" si="355"/>
        <v>1</v>
      </c>
      <c r="Z2102" s="418">
        <f t="shared" ca="1" si="356"/>
        <v>0.40029552261694362</v>
      </c>
      <c r="AA2102" s="418">
        <f t="shared" ca="1" si="357"/>
        <v>34827.970558844383</v>
      </c>
      <c r="AB2102" s="418">
        <f t="shared" ca="1" si="358"/>
        <v>945.3809138694719</v>
      </c>
      <c r="AC2102" s="418">
        <f t="shared" ca="1" si="359"/>
        <v>120.08865678508309</v>
      </c>
    </row>
    <row r="2103" spans="19:29">
      <c r="S2103" s="418">
        <f t="shared" si="360"/>
        <v>20.990000000000482</v>
      </c>
      <c r="T2103" s="418">
        <f t="shared" si="353"/>
        <v>0.53275160251621945</v>
      </c>
      <c r="U2103" s="418">
        <f t="shared" ca="1" si="354"/>
        <v>1</v>
      </c>
      <c r="V2103" s="418">
        <f t="shared" ca="1" si="361"/>
        <v>116.11213306969918</v>
      </c>
      <c r="W2103" s="418">
        <f t="shared" ca="1" si="362"/>
        <v>1</v>
      </c>
      <c r="X2103" s="418">
        <f t="shared" ca="1" si="363"/>
        <v>3.1418300703031683</v>
      </c>
      <c r="Y2103" s="418">
        <f t="shared" ca="1" si="355"/>
        <v>1</v>
      </c>
      <c r="Z2103" s="418">
        <f t="shared" ca="1" si="356"/>
        <v>0.3990964355789649</v>
      </c>
      <c r="AA2103" s="418">
        <f t="shared" ca="1" si="357"/>
        <v>34833.639920909758</v>
      </c>
      <c r="AB2103" s="418">
        <f t="shared" ca="1" si="358"/>
        <v>942.54902109095053</v>
      </c>
      <c r="AC2103" s="418">
        <f t="shared" ca="1" si="359"/>
        <v>119.72893067368948</v>
      </c>
    </row>
    <row r="2104" spans="19:29">
      <c r="S2104" s="418">
        <f t="shared" si="360"/>
        <v>21.000000000000483</v>
      </c>
      <c r="T2104" s="418">
        <f t="shared" si="353"/>
        <v>0.53259180100688952</v>
      </c>
      <c r="U2104" s="418">
        <f t="shared" ca="1" si="354"/>
        <v>1</v>
      </c>
      <c r="V2104" s="418">
        <f t="shared" ca="1" si="361"/>
        <v>116.13094259146453</v>
      </c>
      <c r="W2104" s="418">
        <f t="shared" ca="1" si="362"/>
        <v>1</v>
      </c>
      <c r="X2104" s="418">
        <f t="shared" ca="1" si="363"/>
        <v>3.1324187041999374</v>
      </c>
      <c r="Y2104" s="418">
        <f t="shared" ca="1" si="355"/>
        <v>1</v>
      </c>
      <c r="Z2104" s="418">
        <f t="shared" ca="1" si="356"/>
        <v>0.39790094041160029</v>
      </c>
      <c r="AA2104" s="418">
        <f t="shared" ca="1" si="357"/>
        <v>34839.282777439359</v>
      </c>
      <c r="AB2104" s="418">
        <f t="shared" ca="1" si="358"/>
        <v>939.72561125998118</v>
      </c>
      <c r="AC2104" s="418">
        <f t="shared" ca="1" si="359"/>
        <v>119.37028212348008</v>
      </c>
    </row>
    <row r="2105" spans="19:29">
      <c r="S2105" s="418">
        <f t="shared" si="360"/>
        <v>21.010000000000485</v>
      </c>
      <c r="T2105" s="418">
        <f t="shared" si="353"/>
        <v>0.53243204743082195</v>
      </c>
      <c r="U2105" s="418">
        <f t="shared" ca="1" si="354"/>
        <v>1</v>
      </c>
      <c r="V2105" s="418">
        <f t="shared" ca="1" si="361"/>
        <v>116.14966414495593</v>
      </c>
      <c r="W2105" s="418">
        <f t="shared" ca="1" si="362"/>
        <v>1</v>
      </c>
      <c r="X2105" s="418">
        <f t="shared" ca="1" si="363"/>
        <v>3.123035529886188</v>
      </c>
      <c r="Y2105" s="418">
        <f t="shared" ca="1" si="355"/>
        <v>1</v>
      </c>
      <c r="Z2105" s="418">
        <f t="shared" ca="1" si="356"/>
        <v>0.39670902635538524</v>
      </c>
      <c r="AA2105" s="418">
        <f t="shared" ca="1" si="357"/>
        <v>34844.899243486783</v>
      </c>
      <c r="AB2105" s="418">
        <f t="shared" ca="1" si="358"/>
        <v>936.91065896585644</v>
      </c>
      <c r="AC2105" s="418">
        <f t="shared" ca="1" si="359"/>
        <v>119.01270790661557</v>
      </c>
    </row>
    <row r="2106" spans="19:29">
      <c r="S2106" s="418">
        <f t="shared" si="360"/>
        <v>21.020000000000486</v>
      </c>
      <c r="T2106" s="418">
        <f t="shared" si="353"/>
        <v>0.53227234177363902</v>
      </c>
      <c r="U2106" s="418">
        <f t="shared" ca="1" si="354"/>
        <v>1</v>
      </c>
      <c r="V2106" s="418">
        <f t="shared" ca="1" si="361"/>
        <v>116.16829811230629</v>
      </c>
      <c r="W2106" s="418">
        <f t="shared" ca="1" si="362"/>
        <v>1</v>
      </c>
      <c r="X2106" s="418">
        <f t="shared" ca="1" si="363"/>
        <v>3.1136804629132881</v>
      </c>
      <c r="Y2106" s="418">
        <f t="shared" ca="1" si="355"/>
        <v>1</v>
      </c>
      <c r="Z2106" s="418">
        <f t="shared" ca="1" si="356"/>
        <v>0.39552068268308516</v>
      </c>
      <c r="AA2106" s="418">
        <f t="shared" ca="1" si="357"/>
        <v>34850.489433691888</v>
      </c>
      <c r="AB2106" s="418">
        <f t="shared" ca="1" si="358"/>
        <v>934.10413887398647</v>
      </c>
      <c r="AC2106" s="418">
        <f t="shared" ca="1" si="359"/>
        <v>118.65620480492555</v>
      </c>
    </row>
    <row r="2107" spans="19:29">
      <c r="S2107" s="418">
        <f t="shared" si="360"/>
        <v>21.030000000000488</v>
      </c>
      <c r="T2107" s="418">
        <f t="shared" si="353"/>
        <v>0.53211268402096734</v>
      </c>
      <c r="U2107" s="418">
        <f t="shared" ca="1" si="354"/>
        <v>1</v>
      </c>
      <c r="V2107" s="418">
        <f t="shared" ca="1" si="361"/>
        <v>116.18684487427159</v>
      </c>
      <c r="W2107" s="418">
        <f t="shared" ca="1" si="362"/>
        <v>1</v>
      </c>
      <c r="X2107" s="418">
        <f t="shared" ca="1" si="363"/>
        <v>3.1043534190855717</v>
      </c>
      <c r="Y2107" s="418">
        <f t="shared" ca="1" si="355"/>
        <v>1</v>
      </c>
      <c r="Z2107" s="418">
        <f t="shared" ca="1" si="356"/>
        <v>0.39433589869959901</v>
      </c>
      <c r="AA2107" s="418">
        <f t="shared" ca="1" si="357"/>
        <v>34856.053462281474</v>
      </c>
      <c r="AB2107" s="418">
        <f t="shared" ca="1" si="358"/>
        <v>931.30602572567147</v>
      </c>
      <c r="AC2107" s="418">
        <f t="shared" ca="1" si="359"/>
        <v>118.30076960987971</v>
      </c>
    </row>
    <row r="2108" spans="19:29">
      <c r="S2108" s="418">
        <f t="shared" si="360"/>
        <v>21.040000000000489</v>
      </c>
      <c r="T2108" s="418">
        <f t="shared" si="353"/>
        <v>0.5319530741584374</v>
      </c>
      <c r="U2108" s="418">
        <f t="shared" ca="1" si="354"/>
        <v>1</v>
      </c>
      <c r="V2108" s="418">
        <f t="shared" ca="1" si="361"/>
        <v>116.20530481023303</v>
      </c>
      <c r="W2108" s="418">
        <f t="shared" ca="1" si="362"/>
        <v>1</v>
      </c>
      <c r="X2108" s="418">
        <f t="shared" ca="1" si="363"/>
        <v>3.0950543144595817</v>
      </c>
      <c r="Y2108" s="418">
        <f t="shared" ca="1" si="355"/>
        <v>1</v>
      </c>
      <c r="Z2108" s="418">
        <f t="shared" ca="1" si="356"/>
        <v>0.39315466374186292</v>
      </c>
      <c r="AA2108" s="418">
        <f t="shared" ca="1" si="357"/>
        <v>34861.591443069912</v>
      </c>
      <c r="AB2108" s="418">
        <f t="shared" ca="1" si="358"/>
        <v>928.51629433787446</v>
      </c>
      <c r="AC2108" s="418">
        <f t="shared" ca="1" si="359"/>
        <v>117.94639912255887</v>
      </c>
    </row>
    <row r="2109" spans="19:29">
      <c r="S2109" s="418">
        <f t="shared" si="360"/>
        <v>21.050000000000491</v>
      </c>
      <c r="T2109" s="418">
        <f t="shared" si="353"/>
        <v>0.53179351217168458</v>
      </c>
      <c r="U2109" s="418">
        <f t="shared" ca="1" si="354"/>
        <v>1</v>
      </c>
      <c r="V2109" s="418">
        <f t="shared" ca="1" si="361"/>
        <v>116.22367829819923</v>
      </c>
      <c r="W2109" s="418">
        <f t="shared" ca="1" si="362"/>
        <v>1</v>
      </c>
      <c r="X2109" s="418">
        <f t="shared" ca="1" si="363"/>
        <v>3.0857830653433131</v>
      </c>
      <c r="Y2109" s="418">
        <f t="shared" ca="1" si="355"/>
        <v>1</v>
      </c>
      <c r="Z2109" s="418">
        <f t="shared" ca="1" si="356"/>
        <v>0.3919769671787543</v>
      </c>
      <c r="AA2109" s="418">
        <f t="shared" ca="1" si="357"/>
        <v>34867.103489459769</v>
      </c>
      <c r="AB2109" s="418">
        <f t="shared" ca="1" si="358"/>
        <v>925.73491960299395</v>
      </c>
      <c r="AC2109" s="418">
        <f t="shared" ca="1" si="359"/>
        <v>117.59309015362629</v>
      </c>
    </row>
    <row r="2110" spans="19:29">
      <c r="S2110" s="418">
        <f t="shared" si="360"/>
        <v>21.060000000000493</v>
      </c>
      <c r="T2110" s="418">
        <f t="shared" si="353"/>
        <v>0.53163399804634814</v>
      </c>
      <c r="U2110" s="418">
        <f t="shared" ca="1" si="354"/>
        <v>1</v>
      </c>
      <c r="V2110" s="418">
        <f t="shared" ca="1" si="361"/>
        <v>116.24196571480843</v>
      </c>
      <c r="W2110" s="418">
        <f t="shared" ca="1" si="362"/>
        <v>1</v>
      </c>
      <c r="X2110" s="418">
        <f t="shared" ca="1" si="363"/>
        <v>3.0765395882954616</v>
      </c>
      <c r="Y2110" s="418">
        <f t="shared" ca="1" si="355"/>
        <v>1</v>
      </c>
      <c r="Z2110" s="418">
        <f t="shared" ca="1" si="356"/>
        <v>0.39080279841099613</v>
      </c>
      <c r="AA2110" s="418">
        <f t="shared" ca="1" si="357"/>
        <v>34872.589714442525</v>
      </c>
      <c r="AB2110" s="418">
        <f t="shared" ca="1" si="358"/>
        <v>922.9618764886385</v>
      </c>
      <c r="AC2110" s="418">
        <f t="shared" ca="1" si="359"/>
        <v>117.24083952329885</v>
      </c>
    </row>
    <row r="2111" spans="19:29">
      <c r="S2111" s="418">
        <f t="shared" si="360"/>
        <v>21.070000000000494</v>
      </c>
      <c r="T2111" s="418">
        <f t="shared" si="353"/>
        <v>0.53147453176807202</v>
      </c>
      <c r="U2111" s="418">
        <f t="shared" ca="1" si="354"/>
        <v>1</v>
      </c>
      <c r="V2111" s="418">
        <f t="shared" ca="1" si="361"/>
        <v>116.26016743533069</v>
      </c>
      <c r="W2111" s="418">
        <f t="shared" ca="1" si="362"/>
        <v>1</v>
      </c>
      <c r="X2111" s="418">
        <f t="shared" ca="1" si="363"/>
        <v>3.0673238001246714</v>
      </c>
      <c r="Y2111" s="418">
        <f t="shared" ca="1" si="355"/>
        <v>1</v>
      </c>
      <c r="Z2111" s="418">
        <f t="shared" ca="1" si="356"/>
        <v>0.38963214687106157</v>
      </c>
      <c r="AA2111" s="418">
        <f t="shared" ca="1" si="357"/>
        <v>34878.050230599205</v>
      </c>
      <c r="AB2111" s="418">
        <f t="shared" ca="1" si="358"/>
        <v>920.19714003740148</v>
      </c>
      <c r="AC2111" s="418">
        <f t="shared" ca="1" si="359"/>
        <v>116.88964406131846</v>
      </c>
    </row>
    <row r="2112" spans="19:29">
      <c r="S2112" s="418">
        <f t="shared" si="360"/>
        <v>21.080000000000496</v>
      </c>
      <c r="T2112" s="418">
        <f t="shared" si="353"/>
        <v>0.53131511332250403</v>
      </c>
      <c r="U2112" s="418">
        <f t="shared" ca="1" si="354"/>
        <v>1</v>
      </c>
      <c r="V2112" s="418">
        <f t="shared" ca="1" si="361"/>
        <v>116.27828383367022</v>
      </c>
      <c r="W2112" s="418">
        <f t="shared" ca="1" si="362"/>
        <v>1</v>
      </c>
      <c r="X2112" s="418">
        <f t="shared" ca="1" si="363"/>
        <v>3.0581356178887869</v>
      </c>
      <c r="Y2112" s="418">
        <f t="shared" ca="1" si="355"/>
        <v>1</v>
      </c>
      <c r="Z2112" s="418">
        <f t="shared" ca="1" si="356"/>
        <v>0.38846500202307888</v>
      </c>
      <c r="AA2112" s="418">
        <f t="shared" ca="1" si="357"/>
        <v>34883.485150101063</v>
      </c>
      <c r="AB2112" s="418">
        <f t="shared" ca="1" si="358"/>
        <v>917.4406853666361</v>
      </c>
      <c r="AC2112" s="418">
        <f t="shared" ca="1" si="359"/>
        <v>116.53950060692367</v>
      </c>
    </row>
    <row r="2113" spans="19:29">
      <c r="S2113" s="418">
        <f t="shared" si="360"/>
        <v>21.090000000000497</v>
      </c>
      <c r="T2113" s="418">
        <f t="shared" si="353"/>
        <v>0.53115574269529664</v>
      </c>
      <c r="U2113" s="418">
        <f t="shared" ca="1" si="354"/>
        <v>1</v>
      </c>
      <c r="V2113" s="418">
        <f t="shared" ca="1" si="361"/>
        <v>116.29631528236759</v>
      </c>
      <c r="W2113" s="418">
        <f t="shared" ca="1" si="362"/>
        <v>1</v>
      </c>
      <c r="X2113" s="418">
        <f t="shared" ca="1" si="363"/>
        <v>3.0489749588941057</v>
      </c>
      <c r="Y2113" s="418">
        <f t="shared" ca="1" si="355"/>
        <v>1</v>
      </c>
      <c r="Z2113" s="418">
        <f t="shared" ca="1" si="356"/>
        <v>0.38730135336273652</v>
      </c>
      <c r="AA2113" s="418">
        <f t="shared" ca="1" si="357"/>
        <v>34888.894584710273</v>
      </c>
      <c r="AB2113" s="418">
        <f t="shared" ca="1" si="358"/>
        <v>914.69248766823171</v>
      </c>
      <c r="AC2113" s="418">
        <f t="shared" ca="1" si="359"/>
        <v>116.19040600882096</v>
      </c>
    </row>
    <row r="2114" spans="19:29">
      <c r="S2114" s="418">
        <f t="shared" si="360"/>
        <v>21.100000000000499</v>
      </c>
      <c r="T2114" s="418">
        <f t="shared" si="353"/>
        <v>0.53099641987210633</v>
      </c>
      <c r="U2114" s="418">
        <f t="shared" ca="1" si="354"/>
        <v>1</v>
      </c>
      <c r="V2114" s="418">
        <f t="shared" ca="1" si="361"/>
        <v>116.3142621526021</v>
      </c>
      <c r="W2114" s="418">
        <f t="shared" ca="1" si="362"/>
        <v>1</v>
      </c>
      <c r="X2114" s="418">
        <f t="shared" ca="1" si="363"/>
        <v>3.0398417406946354</v>
      </c>
      <c r="Y2114" s="418">
        <f t="shared" ca="1" si="355"/>
        <v>1</v>
      </c>
      <c r="Z2114" s="418">
        <f t="shared" ca="1" si="356"/>
        <v>0.3861411904171887</v>
      </c>
      <c r="AA2114" s="418">
        <f t="shared" ca="1" si="357"/>
        <v>34894.278645780629</v>
      </c>
      <c r="AB2114" s="418">
        <f t="shared" ca="1" si="358"/>
        <v>911.95252220839063</v>
      </c>
      <c r="AC2114" s="418">
        <f t="shared" ca="1" si="359"/>
        <v>115.84235712515661</v>
      </c>
    </row>
    <row r="2115" spans="19:29">
      <c r="S2115" s="418">
        <f t="shared" si="360"/>
        <v>21.1100000000005</v>
      </c>
      <c r="T2115" s="418">
        <f t="shared" si="353"/>
        <v>0.53083714483859434</v>
      </c>
      <c r="U2115" s="418">
        <f t="shared" ca="1" si="354"/>
        <v>1</v>
      </c>
      <c r="V2115" s="418">
        <f t="shared" ca="1" si="361"/>
        <v>116.3321248141941</v>
      </c>
      <c r="W2115" s="418">
        <f t="shared" ca="1" si="362"/>
        <v>1</v>
      </c>
      <c r="X2115" s="418">
        <f t="shared" ca="1" si="363"/>
        <v>3.0307358810913501</v>
      </c>
      <c r="Y2115" s="418">
        <f t="shared" ca="1" si="355"/>
        <v>1</v>
      </c>
      <c r="Z2115" s="418">
        <f t="shared" ca="1" si="356"/>
        <v>0.3849845027449611</v>
      </c>
      <c r="AA2115" s="418">
        <f t="shared" ca="1" si="357"/>
        <v>34899.637444258231</v>
      </c>
      <c r="AB2115" s="418">
        <f t="shared" ca="1" si="358"/>
        <v>909.22076432740505</v>
      </c>
      <c r="AC2115" s="418">
        <f t="shared" ca="1" si="359"/>
        <v>115.49535082348832</v>
      </c>
    </row>
    <row r="2116" spans="19:29">
      <c r="S2116" s="418">
        <f t="shared" si="360"/>
        <v>21.120000000000502</v>
      </c>
      <c r="T2116" s="418">
        <f t="shared" si="353"/>
        <v>0.53067791758042571</v>
      </c>
      <c r="U2116" s="418">
        <f t="shared" ca="1" si="354"/>
        <v>1</v>
      </c>
      <c r="V2116" s="418">
        <f t="shared" ca="1" si="361"/>
        <v>116.34990363560736</v>
      </c>
      <c r="W2116" s="418">
        <f t="shared" ca="1" si="362"/>
        <v>1</v>
      </c>
      <c r="X2116" s="418">
        <f t="shared" ca="1" si="363"/>
        <v>3.0216572981314522</v>
      </c>
      <c r="Y2116" s="418">
        <f t="shared" ca="1" si="355"/>
        <v>1</v>
      </c>
      <c r="Z2116" s="418">
        <f t="shared" ca="1" si="356"/>
        <v>0.38383127993585686</v>
      </c>
      <c r="AA2116" s="418">
        <f t="shared" ca="1" si="357"/>
        <v>34904.971090682207</v>
      </c>
      <c r="AB2116" s="418">
        <f t="shared" ca="1" si="358"/>
        <v>906.49718943943572</v>
      </c>
      <c r="AC2116" s="418">
        <f t="shared" ca="1" si="359"/>
        <v>115.14938398075707</v>
      </c>
    </row>
    <row r="2117" spans="19:29">
      <c r="S2117" s="418">
        <f t="shared" si="360"/>
        <v>21.130000000000503</v>
      </c>
      <c r="T2117" s="418">
        <f t="shared" ref="T2117:T2180" si="364">EXP(-S2117*$C$13)</f>
        <v>0.53051873808326988</v>
      </c>
      <c r="U2117" s="418">
        <f t="shared" ref="U2117:U2180" ca="1" si="365">EXP($C$11*_xlfn.NORM.INV(RAND(),0,1))</f>
        <v>1</v>
      </c>
      <c r="V2117" s="418">
        <f t="shared" ca="1" si="361"/>
        <v>116.36759898395144</v>
      </c>
      <c r="W2117" s="418">
        <f t="shared" ca="1" si="362"/>
        <v>1</v>
      </c>
      <c r="X2117" s="418">
        <f t="shared" ca="1" si="363"/>
        <v>3.0126059101076335</v>
      </c>
      <c r="Y2117" s="418">
        <f t="shared" ref="Y2117:Y2180" ca="1" si="366">IF(OR(X2117&gt;$C$8,Y2116=1),1,0)</f>
        <v>1</v>
      </c>
      <c r="Z2117" s="418">
        <f t="shared" ref="Z2117:Z2180" ca="1" si="367">IF(Y2117=0,V2117,0)+IF(AND(Y2117=1,Y2116=0),V2117*$C$9,0)+IF(AND(Y2117=1,Y2116=1),Z2116*EXP($C$10*0.01),0)</f>
        <v>0.38268151161086289</v>
      </c>
      <c r="AA2117" s="418">
        <f t="shared" ref="AA2117:AA2180" ca="1" si="368">V2117*$C$12</f>
        <v>34910.279695185433</v>
      </c>
      <c r="AB2117" s="418">
        <f t="shared" ref="AB2117:AB2180" ca="1" si="369">X2117*$C$12</f>
        <v>903.78177303229006</v>
      </c>
      <c r="AC2117" s="418">
        <f t="shared" ref="AC2117:AC2180" ca="1" si="370">Z2117*$C$12</f>
        <v>114.80445348325887</v>
      </c>
    </row>
    <row r="2118" spans="19:29">
      <c r="S2118" s="418">
        <f t="shared" ref="S2118:S2181" si="371">S2117+0.01</f>
        <v>21.140000000000505</v>
      </c>
      <c r="T2118" s="418">
        <f t="shared" si="364"/>
        <v>0.53035960633280099</v>
      </c>
      <c r="U2118" s="418">
        <f t="shared" ca="1" si="365"/>
        <v>1</v>
      </c>
      <c r="V2118" s="418">
        <f t="shared" ref="V2118:V2181" ca="1" si="372">V2117*U2117+$C$6*V2117*(1-V2117/IF($C$4&gt;0,$C$4,10000000))*0.01</f>
        <v>116.38521122498412</v>
      </c>
      <c r="W2118" s="418">
        <f t="shared" ref="W2118:W2181" ca="1" si="373">IF(OR(V2118&gt;$C$7,W2117=1),1,0)</f>
        <v>1</v>
      </c>
      <c r="X2118" s="418">
        <f t="shared" ref="X2118:X2181" ca="1" si="374">IF(W2118=0,V2118,0)+IF(AND(W2118=1,W2117=0),V2118*$C$9,0)+IF(AND(W2118=1,W2117=1),X2117*EXP($C$10*0.01*U2118),0)</f>
        <v>3.003581635557341</v>
      </c>
      <c r="Y2118" s="418">
        <f t="shared" ca="1" si="366"/>
        <v>1</v>
      </c>
      <c r="Z2118" s="418">
        <f t="shared" ca="1" si="367"/>
        <v>0.38153518742205655</v>
      </c>
      <c r="AA2118" s="418">
        <f t="shared" ca="1" si="368"/>
        <v>34915.563367495233</v>
      </c>
      <c r="AB2118" s="418">
        <f t="shared" ca="1" si="369"/>
        <v>901.07449066720233</v>
      </c>
      <c r="AC2118" s="418">
        <f t="shared" ca="1" si="370"/>
        <v>114.46055622661697</v>
      </c>
    </row>
    <row r="2119" spans="19:29">
      <c r="S2119" s="418">
        <f t="shared" si="371"/>
        <v>21.150000000000507</v>
      </c>
      <c r="T2119" s="418">
        <f t="shared" si="364"/>
        <v>0.53020052231469694</v>
      </c>
      <c r="U2119" s="418">
        <f t="shared" ca="1" si="365"/>
        <v>1</v>
      </c>
      <c r="V2119" s="418">
        <f t="shared" ca="1" si="372"/>
        <v>116.40274072311387</v>
      </c>
      <c r="W2119" s="418">
        <f t="shared" ca="1" si="373"/>
        <v>1</v>
      </c>
      <c r="X2119" s="418">
        <f t="shared" ca="1" si="374"/>
        <v>2.9945843932620426</v>
      </c>
      <c r="Y2119" s="418">
        <f t="shared" ca="1" si="366"/>
        <v>1</v>
      </c>
      <c r="Z2119" s="418">
        <f t="shared" ca="1" si="367"/>
        <v>0.38039229705251237</v>
      </c>
      <c r="AA2119" s="418">
        <f t="shared" ca="1" si="368"/>
        <v>34920.822216934161</v>
      </c>
      <c r="AB2119" s="418">
        <f t="shared" ca="1" si="369"/>
        <v>898.37531797861277</v>
      </c>
      <c r="AC2119" s="418">
        <f t="shared" ca="1" si="370"/>
        <v>114.11768911575371</v>
      </c>
    </row>
    <row r="2120" spans="19:29">
      <c r="S2120" s="418">
        <f t="shared" si="371"/>
        <v>21.160000000000508</v>
      </c>
      <c r="T2120" s="418">
        <f t="shared" si="364"/>
        <v>0.5300414860146403</v>
      </c>
      <c r="U2120" s="418">
        <f t="shared" ca="1" si="365"/>
        <v>1</v>
      </c>
      <c r="V2120" s="418">
        <f t="shared" ca="1" si="372"/>
        <v>116.42018784140225</v>
      </c>
      <c r="W2120" s="418">
        <f t="shared" ca="1" si="373"/>
        <v>1</v>
      </c>
      <c r="X2120" s="418">
        <f t="shared" ca="1" si="374"/>
        <v>2.985614102246497</v>
      </c>
      <c r="Y2120" s="418">
        <f t="shared" ca="1" si="366"/>
        <v>1</v>
      </c>
      <c r="Z2120" s="418">
        <f t="shared" ca="1" si="367"/>
        <v>0.37925283021620931</v>
      </c>
      <c r="AA2120" s="418">
        <f t="shared" ca="1" si="368"/>
        <v>34926.056352420674</v>
      </c>
      <c r="AB2120" s="418">
        <f t="shared" ca="1" si="369"/>
        <v>895.68423067394906</v>
      </c>
      <c r="AC2120" s="418">
        <f t="shared" ca="1" si="370"/>
        <v>113.7758490648628</v>
      </c>
    </row>
    <row r="2121" spans="19:29">
      <c r="S2121" s="418">
        <f t="shared" si="371"/>
        <v>21.17000000000051</v>
      </c>
      <c r="T2121" s="418">
        <f t="shared" si="364"/>
        <v>0.52988249741831772</v>
      </c>
      <c r="U2121" s="418">
        <f t="shared" ca="1" si="365"/>
        <v>1</v>
      </c>
      <c r="V2121" s="418">
        <f t="shared" ca="1" si="372"/>
        <v>116.43755294156645</v>
      </c>
      <c r="W2121" s="418">
        <f t="shared" ca="1" si="373"/>
        <v>1</v>
      </c>
      <c r="X2121" s="418">
        <f t="shared" ca="1" si="374"/>
        <v>2.9766706817780246</v>
      </c>
      <c r="Y2121" s="418">
        <f t="shared" ca="1" si="366"/>
        <v>1</v>
      </c>
      <c r="Z2121" s="418">
        <f t="shared" ca="1" si="367"/>
        <v>0.37811677665793814</v>
      </c>
      <c r="AA2121" s="418">
        <f t="shared" ca="1" si="368"/>
        <v>34931.265882469932</v>
      </c>
      <c r="AB2121" s="418">
        <f t="shared" ca="1" si="369"/>
        <v>893.00120453340742</v>
      </c>
      <c r="AC2121" s="418">
        <f t="shared" ca="1" si="370"/>
        <v>113.43503299738144</v>
      </c>
    </row>
    <row r="2122" spans="19:29">
      <c r="S2122" s="418">
        <f t="shared" si="371"/>
        <v>21.180000000000511</v>
      </c>
      <c r="T2122" s="418">
        <f t="shared" si="364"/>
        <v>0.52972355651142033</v>
      </c>
      <c r="U2122" s="418">
        <f t="shared" ca="1" si="365"/>
        <v>1</v>
      </c>
      <c r="V2122" s="418">
        <f t="shared" ca="1" si="372"/>
        <v>116.45483638398179</v>
      </c>
      <c r="W2122" s="418">
        <f t="shared" ca="1" si="373"/>
        <v>1</v>
      </c>
      <c r="X2122" s="418">
        <f t="shared" ca="1" si="374"/>
        <v>2.9677540513657807</v>
      </c>
      <c r="Y2122" s="418">
        <f t="shared" ca="1" si="366"/>
        <v>1</v>
      </c>
      <c r="Z2122" s="418">
        <f t="shared" ca="1" si="367"/>
        <v>0.3769841261532092</v>
      </c>
      <c r="AA2122" s="418">
        <f t="shared" ca="1" si="368"/>
        <v>34936.450915194539</v>
      </c>
      <c r="AB2122" s="418">
        <f t="shared" ca="1" si="369"/>
        <v>890.32621540973423</v>
      </c>
      <c r="AC2122" s="418">
        <f t="shared" ca="1" si="370"/>
        <v>113.09523784596276</v>
      </c>
    </row>
    <row r="2123" spans="19:29">
      <c r="S2123" s="418">
        <f t="shared" si="371"/>
        <v>21.190000000000513</v>
      </c>
      <c r="T2123" s="418">
        <f t="shared" si="364"/>
        <v>0.52956466327964336</v>
      </c>
      <c r="U2123" s="418">
        <f t="shared" ca="1" si="365"/>
        <v>1</v>
      </c>
      <c r="V2123" s="418">
        <f t="shared" ca="1" si="372"/>
        <v>116.47203852768419</v>
      </c>
      <c r="W2123" s="418">
        <f t="shared" ca="1" si="373"/>
        <v>1</v>
      </c>
      <c r="X2123" s="418">
        <f t="shared" ca="1" si="374"/>
        <v>2.9588641307600314</v>
      </c>
      <c r="Y2123" s="418">
        <f t="shared" ca="1" si="366"/>
        <v>1</v>
      </c>
      <c r="Z2123" s="418">
        <f t="shared" ca="1" si="367"/>
        <v>0.37585486850816024</v>
      </c>
      <c r="AA2123" s="418">
        <f t="shared" ca="1" si="368"/>
        <v>34941.61155830526</v>
      </c>
      <c r="AB2123" s="418">
        <f t="shared" ca="1" si="369"/>
        <v>887.65923922800937</v>
      </c>
      <c r="AC2123" s="418">
        <f t="shared" ca="1" si="370"/>
        <v>112.75646055244808</v>
      </c>
    </row>
    <row r="2124" spans="19:29">
      <c r="S2124" s="418">
        <f t="shared" si="371"/>
        <v>21.200000000000514</v>
      </c>
      <c r="T2124" s="418">
        <f t="shared" si="364"/>
        <v>0.52940581770868644</v>
      </c>
      <c r="U2124" s="418">
        <f t="shared" ca="1" si="365"/>
        <v>1</v>
      </c>
      <c r="V2124" s="418">
        <f t="shared" ca="1" si="372"/>
        <v>116.48915973037285</v>
      </c>
      <c r="W2124" s="418">
        <f t="shared" ca="1" si="373"/>
        <v>1</v>
      </c>
      <c r="X2124" s="418">
        <f t="shared" ca="1" si="374"/>
        <v>2.9500008399514313</v>
      </c>
      <c r="Y2124" s="418">
        <f t="shared" ca="1" si="366"/>
        <v>1</v>
      </c>
      <c r="Z2124" s="418">
        <f t="shared" ca="1" si="367"/>
        <v>0.37472899355946487</v>
      </c>
      <c r="AA2124" s="418">
        <f t="shared" ca="1" si="368"/>
        <v>34946.747919111855</v>
      </c>
      <c r="AB2124" s="418">
        <f t="shared" ca="1" si="369"/>
        <v>885.00025198542937</v>
      </c>
      <c r="AC2124" s="418">
        <f t="shared" ca="1" si="370"/>
        <v>112.41869806783946</v>
      </c>
    </row>
    <row r="2125" spans="19:29">
      <c r="S2125" s="418">
        <f t="shared" si="371"/>
        <v>21.210000000000516</v>
      </c>
      <c r="T2125" s="418">
        <f t="shared" si="364"/>
        <v>0.52924701978425348</v>
      </c>
      <c r="U2125" s="418">
        <f t="shared" ca="1" si="365"/>
        <v>1</v>
      </c>
      <c r="V2125" s="418">
        <f t="shared" ca="1" si="372"/>
        <v>116.5062003484127</v>
      </c>
      <c r="W2125" s="418">
        <f t="shared" ca="1" si="373"/>
        <v>1</v>
      </c>
      <c r="X2125" s="418">
        <f t="shared" ca="1" si="374"/>
        <v>2.9411640991703032</v>
      </c>
      <c r="Y2125" s="418">
        <f t="shared" ca="1" si="366"/>
        <v>1</v>
      </c>
      <c r="Z2125" s="418">
        <f t="shared" ca="1" si="367"/>
        <v>0.373606491174241</v>
      </c>
      <c r="AA2125" s="418">
        <f t="shared" ca="1" si="368"/>
        <v>34951.86010452381</v>
      </c>
      <c r="AB2125" s="418">
        <f t="shared" ca="1" si="369"/>
        <v>882.349229751091</v>
      </c>
      <c r="AC2125" s="418">
        <f t="shared" ca="1" si="370"/>
        <v>112.08194735227229</v>
      </c>
    </row>
    <row r="2126" spans="19:29">
      <c r="S2126" s="418">
        <f t="shared" si="371"/>
        <v>21.220000000000518</v>
      </c>
      <c r="T2126" s="418">
        <f t="shared" si="364"/>
        <v>0.52908826949205257</v>
      </c>
      <c r="U2126" s="418">
        <f t="shared" ca="1" si="365"/>
        <v>1</v>
      </c>
      <c r="V2126" s="418">
        <f t="shared" ca="1" si="372"/>
        <v>116.52316073683708</v>
      </c>
      <c r="W2126" s="418">
        <f t="shared" ca="1" si="373"/>
        <v>1</v>
      </c>
      <c r="X2126" s="418">
        <f t="shared" ca="1" si="374"/>
        <v>2.9323538288859208</v>
      </c>
      <c r="Y2126" s="418">
        <f t="shared" ca="1" si="366"/>
        <v>1</v>
      </c>
      <c r="Z2126" s="418">
        <f t="shared" ca="1" si="367"/>
        <v>0.37248735124995952</v>
      </c>
      <c r="AA2126" s="418">
        <f t="shared" ca="1" si="368"/>
        <v>34956.948221051127</v>
      </c>
      <c r="AB2126" s="418">
        <f t="shared" ca="1" si="369"/>
        <v>879.70614866577625</v>
      </c>
      <c r="AC2126" s="418">
        <f t="shared" ca="1" si="370"/>
        <v>111.74620537498785</v>
      </c>
    </row>
    <row r="2127" spans="19:29">
      <c r="S2127" s="418">
        <f t="shared" si="371"/>
        <v>21.230000000000519</v>
      </c>
      <c r="T2127" s="418">
        <f t="shared" si="364"/>
        <v>0.52892956681779635</v>
      </c>
      <c r="U2127" s="418">
        <f t="shared" ca="1" si="365"/>
        <v>1</v>
      </c>
      <c r="V2127" s="418">
        <f t="shared" ca="1" si="372"/>
        <v>116.54004124935032</v>
      </c>
      <c r="W2127" s="418">
        <f t="shared" ca="1" si="373"/>
        <v>1</v>
      </c>
      <c r="X2127" s="418">
        <f t="shared" ca="1" si="374"/>
        <v>2.9235699498057914</v>
      </c>
      <c r="Y2127" s="418">
        <f t="shared" ca="1" si="366"/>
        <v>1</v>
      </c>
      <c r="Z2127" s="418">
        <f t="shared" ca="1" si="367"/>
        <v>0.37137156371435359</v>
      </c>
      <c r="AA2127" s="418">
        <f t="shared" ca="1" si="368"/>
        <v>34962.012374805097</v>
      </c>
      <c r="AB2127" s="418">
        <f t="shared" ca="1" si="369"/>
        <v>877.07098494173738</v>
      </c>
      <c r="AC2127" s="418">
        <f t="shared" ca="1" si="370"/>
        <v>111.41146911430607</v>
      </c>
    </row>
    <row r="2128" spans="19:29">
      <c r="S2128" s="418">
        <f t="shared" si="371"/>
        <v>21.240000000000521</v>
      </c>
      <c r="T2128" s="418">
        <f t="shared" si="364"/>
        <v>0.52877091174720148</v>
      </c>
      <c r="U2128" s="418">
        <f t="shared" ca="1" si="365"/>
        <v>1</v>
      </c>
      <c r="V2128" s="418">
        <f t="shared" ca="1" si="372"/>
        <v>116.5568422383304</v>
      </c>
      <c r="W2128" s="418">
        <f t="shared" ca="1" si="373"/>
        <v>1</v>
      </c>
      <c r="X2128" s="418">
        <f t="shared" ca="1" si="374"/>
        <v>2.9148123828749446</v>
      </c>
      <c r="Y2128" s="418">
        <f t="shared" ca="1" si="366"/>
        <v>1</v>
      </c>
      <c r="Z2128" s="418">
        <f t="shared" ca="1" si="367"/>
        <v>0.37025911852532783</v>
      </c>
      <c r="AA2128" s="418">
        <f t="shared" ca="1" si="368"/>
        <v>34967.052671499121</v>
      </c>
      <c r="AB2128" s="418">
        <f t="shared" ca="1" si="369"/>
        <v>874.44371486248338</v>
      </c>
      <c r="AC2128" s="418">
        <f t="shared" ca="1" si="370"/>
        <v>111.07773555759834</v>
      </c>
    </row>
    <row r="2129" spans="19:29">
      <c r="S2129" s="418">
        <f t="shared" si="371"/>
        <v>21.250000000000522</v>
      </c>
      <c r="T2129" s="418">
        <f t="shared" si="364"/>
        <v>0.52861230426598904</v>
      </c>
      <c r="U2129" s="418">
        <f t="shared" ca="1" si="365"/>
        <v>1</v>
      </c>
      <c r="V2129" s="418">
        <f t="shared" ca="1" si="372"/>
        <v>116.57356405483159</v>
      </c>
      <c r="W2129" s="418">
        <f t="shared" ca="1" si="373"/>
        <v>1</v>
      </c>
      <c r="X2129" s="418">
        <f t="shared" ca="1" si="374"/>
        <v>2.9060810492752185</v>
      </c>
      <c r="Y2129" s="418">
        <f t="shared" ca="1" si="366"/>
        <v>1</v>
      </c>
      <c r="Z2129" s="418">
        <f t="shared" ca="1" si="367"/>
        <v>0.36915000567086809</v>
      </c>
      <c r="AA2129" s="418">
        <f t="shared" ca="1" si="368"/>
        <v>34972.069216449476</v>
      </c>
      <c r="AB2129" s="418">
        <f t="shared" ca="1" si="369"/>
        <v>871.82431478256558</v>
      </c>
      <c r="AC2129" s="418">
        <f t="shared" ca="1" si="370"/>
        <v>110.74500170126042</v>
      </c>
    </row>
    <row r="2130" spans="19:29">
      <c r="S2130" s="418">
        <f t="shared" si="371"/>
        <v>21.260000000000524</v>
      </c>
      <c r="T2130" s="418">
        <f t="shared" si="364"/>
        <v>0.52845374435988435</v>
      </c>
      <c r="U2130" s="418">
        <f t="shared" ca="1" si="365"/>
        <v>1</v>
      </c>
      <c r="V2130" s="418">
        <f t="shared" ca="1" si="372"/>
        <v>116.59020704858717</v>
      </c>
      <c r="W2130" s="418">
        <f t="shared" ca="1" si="373"/>
        <v>1</v>
      </c>
      <c r="X2130" s="418">
        <f t="shared" ca="1" si="374"/>
        <v>2.8973758704245522</v>
      </c>
      <c r="Y2130" s="418">
        <f t="shared" ca="1" si="366"/>
        <v>1</v>
      </c>
      <c r="Z2130" s="418">
        <f t="shared" ca="1" si="367"/>
        <v>0.36804421516895114</v>
      </c>
      <c r="AA2130" s="418">
        <f t="shared" ca="1" si="368"/>
        <v>34977.062114576154</v>
      </c>
      <c r="AB2130" s="418">
        <f t="shared" ca="1" si="369"/>
        <v>869.21276112736564</v>
      </c>
      <c r="AC2130" s="418">
        <f t="shared" ca="1" si="370"/>
        <v>110.41326455068534</v>
      </c>
    </row>
    <row r="2131" spans="19:29">
      <c r="S2131" s="418">
        <f t="shared" si="371"/>
        <v>21.270000000000525</v>
      </c>
      <c r="T2131" s="418">
        <f t="shared" si="364"/>
        <v>0.52829523201461692</v>
      </c>
      <c r="U2131" s="418">
        <f t="shared" ca="1" si="365"/>
        <v>1</v>
      </c>
      <c r="V2131" s="418">
        <f t="shared" ca="1" si="372"/>
        <v>116.60677156801209</v>
      </c>
      <c r="W2131" s="418">
        <f t="shared" ca="1" si="373"/>
        <v>1</v>
      </c>
      <c r="X2131" s="418">
        <f t="shared" ca="1" si="374"/>
        <v>2.8886967679762767</v>
      </c>
      <c r="Y2131" s="418">
        <f t="shared" ca="1" si="366"/>
        <v>1</v>
      </c>
      <c r="Z2131" s="418">
        <f t="shared" ca="1" si="367"/>
        <v>0.36694173706745498</v>
      </c>
      <c r="AA2131" s="418">
        <f t="shared" ca="1" si="368"/>
        <v>34982.031470403628</v>
      </c>
      <c r="AB2131" s="418">
        <f t="shared" ca="1" si="369"/>
        <v>866.60903039288303</v>
      </c>
      <c r="AC2131" s="418">
        <f t="shared" ca="1" si="370"/>
        <v>110.08252112023649</v>
      </c>
    </row>
    <row r="2132" spans="19:29">
      <c r="S2132" s="418">
        <f t="shared" si="371"/>
        <v>21.280000000000527</v>
      </c>
      <c r="T2132" s="418">
        <f t="shared" si="364"/>
        <v>0.52813676721592084</v>
      </c>
      <c r="U2132" s="418">
        <f t="shared" ca="1" si="365"/>
        <v>1</v>
      </c>
      <c r="V2132" s="418">
        <f t="shared" ca="1" si="372"/>
        <v>116.62325796020572</v>
      </c>
      <c r="W2132" s="418">
        <f t="shared" ca="1" si="373"/>
        <v>1</v>
      </c>
      <c r="X2132" s="418">
        <f t="shared" ca="1" si="374"/>
        <v>2.8800436638184119</v>
      </c>
      <c r="Y2132" s="418">
        <f t="shared" ca="1" si="366"/>
        <v>1</v>
      </c>
      <c r="Z2132" s="418">
        <f t="shared" ca="1" si="367"/>
        <v>0.36584256144406929</v>
      </c>
      <c r="AA2132" s="418">
        <f t="shared" ca="1" si="368"/>
        <v>34986.977388061714</v>
      </c>
      <c r="AB2132" s="418">
        <f t="shared" ca="1" si="369"/>
        <v>864.0130991455236</v>
      </c>
      <c r="AC2132" s="418">
        <f t="shared" ca="1" si="370"/>
        <v>109.75276843322079</v>
      </c>
    </row>
    <row r="2133" spans="19:29">
      <c r="S2133" s="418">
        <f t="shared" si="371"/>
        <v>21.290000000000529</v>
      </c>
      <c r="T2133" s="418">
        <f t="shared" si="364"/>
        <v>0.52797834994953419</v>
      </c>
      <c r="U2133" s="418">
        <f t="shared" ca="1" si="365"/>
        <v>1</v>
      </c>
      <c r="V2133" s="418">
        <f t="shared" ca="1" si="372"/>
        <v>116.63966657095456</v>
      </c>
      <c r="W2133" s="418">
        <f t="shared" ca="1" si="373"/>
        <v>1</v>
      </c>
      <c r="X2133" s="418">
        <f t="shared" ca="1" si="374"/>
        <v>2.8714164800729618</v>
      </c>
      <c r="Y2133" s="418">
        <f t="shared" ca="1" si="366"/>
        <v>1</v>
      </c>
      <c r="Z2133" s="418">
        <f t="shared" ca="1" si="367"/>
        <v>0.36474667840620606</v>
      </c>
      <c r="AA2133" s="418">
        <f t="shared" ca="1" si="368"/>
        <v>34991.899971286366</v>
      </c>
      <c r="AB2133" s="418">
        <f t="shared" ca="1" si="369"/>
        <v>861.42494402188856</v>
      </c>
      <c r="AC2133" s="418">
        <f t="shared" ca="1" si="370"/>
        <v>109.42400352186182</v>
      </c>
    </row>
    <row r="2134" spans="19:29">
      <c r="S2134" s="418">
        <f t="shared" si="371"/>
        <v>21.30000000000053</v>
      </c>
      <c r="T2134" s="418">
        <f t="shared" si="364"/>
        <v>0.52781998020119925</v>
      </c>
      <c r="U2134" s="418">
        <f t="shared" ca="1" si="365"/>
        <v>1</v>
      </c>
      <c r="V2134" s="418">
        <f t="shared" ca="1" si="372"/>
        <v>116.65599774473502</v>
      </c>
      <c r="W2134" s="418">
        <f t="shared" ca="1" si="373"/>
        <v>1</v>
      </c>
      <c r="X2134" s="418">
        <f t="shared" ca="1" si="374"/>
        <v>2.8628151390952143</v>
      </c>
      <c r="Y2134" s="418">
        <f t="shared" ca="1" si="366"/>
        <v>1</v>
      </c>
      <c r="Z2134" s="418">
        <f t="shared" ca="1" si="367"/>
        <v>0.36365407809091049</v>
      </c>
      <c r="AA2134" s="418">
        <f t="shared" ca="1" si="368"/>
        <v>34996.799323420506</v>
      </c>
      <c r="AB2134" s="418">
        <f t="shared" ca="1" si="369"/>
        <v>858.84454172856431</v>
      </c>
      <c r="AC2134" s="418">
        <f t="shared" ca="1" si="370"/>
        <v>109.09622342727315</v>
      </c>
    </row>
    <row r="2135" spans="19:29">
      <c r="S2135" s="418">
        <f t="shared" si="371"/>
        <v>21.310000000000532</v>
      </c>
      <c r="T2135" s="418">
        <f t="shared" si="364"/>
        <v>0.52766165795666298</v>
      </c>
      <c r="U2135" s="418">
        <f t="shared" ca="1" si="365"/>
        <v>1</v>
      </c>
      <c r="V2135" s="418">
        <f t="shared" ca="1" si="372"/>
        <v>116.67225182471621</v>
      </c>
      <c r="W2135" s="418">
        <f t="shared" ca="1" si="373"/>
        <v>1</v>
      </c>
      <c r="X2135" s="418">
        <f t="shared" ca="1" si="374"/>
        <v>2.8542395634730426</v>
      </c>
      <c r="Y2135" s="418">
        <f t="shared" ca="1" si="366"/>
        <v>1</v>
      </c>
      <c r="Z2135" s="418">
        <f t="shared" ca="1" si="367"/>
        <v>0.36256475066477245</v>
      </c>
      <c r="AA2135" s="418">
        <f t="shared" ca="1" si="368"/>
        <v>35001.675547414867</v>
      </c>
      <c r="AB2135" s="418">
        <f t="shared" ca="1" si="369"/>
        <v>856.27186904191274</v>
      </c>
      <c r="AC2135" s="418">
        <f t="shared" ca="1" si="370"/>
        <v>108.76942519943174</v>
      </c>
    </row>
    <row r="2136" spans="19:29">
      <c r="S2136" s="418">
        <f t="shared" si="371"/>
        <v>21.320000000000533</v>
      </c>
      <c r="T2136" s="418">
        <f t="shared" si="364"/>
        <v>0.52750338320167633</v>
      </c>
      <c r="U2136" s="418">
        <f t="shared" ca="1" si="365"/>
        <v>1</v>
      </c>
      <c r="V2136" s="418">
        <f t="shared" ca="1" si="372"/>
        <v>116.68842915276271</v>
      </c>
      <c r="W2136" s="418">
        <f t="shared" ca="1" si="373"/>
        <v>1</v>
      </c>
      <c r="X2136" s="418">
        <f t="shared" ca="1" si="374"/>
        <v>2.8456896760262085</v>
      </c>
      <c r="Y2136" s="418">
        <f t="shared" ca="1" si="366"/>
        <v>1</v>
      </c>
      <c r="Z2136" s="418">
        <f t="shared" ca="1" si="367"/>
        <v>0.36147868632383767</v>
      </c>
      <c r="AA2136" s="418">
        <f t="shared" ca="1" si="368"/>
        <v>35006.528745828815</v>
      </c>
      <c r="AB2136" s="418">
        <f t="shared" ca="1" si="369"/>
        <v>853.70690280786255</v>
      </c>
      <c r="AC2136" s="418">
        <f t="shared" ca="1" si="370"/>
        <v>108.4436058971513</v>
      </c>
    </row>
    <row r="2137" spans="19:29">
      <c r="S2137" s="418">
        <f t="shared" si="371"/>
        <v>21.330000000000535</v>
      </c>
      <c r="T2137" s="418">
        <f t="shared" si="364"/>
        <v>0.52734515592199438</v>
      </c>
      <c r="U2137" s="418">
        <f t="shared" ca="1" si="365"/>
        <v>1</v>
      </c>
      <c r="V2137" s="418">
        <f t="shared" ca="1" si="372"/>
        <v>116.70453006943738</v>
      </c>
      <c r="W2137" s="418">
        <f t="shared" ca="1" si="373"/>
        <v>1</v>
      </c>
      <c r="X2137" s="418">
        <f t="shared" ca="1" si="374"/>
        <v>2.837165399805667</v>
      </c>
      <c r="Y2137" s="418">
        <f t="shared" ca="1" si="366"/>
        <v>1</v>
      </c>
      <c r="Z2137" s="418">
        <f t="shared" ca="1" si="367"/>
        <v>0.3603958752935198</v>
      </c>
      <c r="AA2137" s="418">
        <f t="shared" ca="1" si="368"/>
        <v>35011.359020831216</v>
      </c>
      <c r="AB2137" s="418">
        <f t="shared" ca="1" si="369"/>
        <v>851.14961994170005</v>
      </c>
      <c r="AC2137" s="418">
        <f t="shared" ca="1" si="370"/>
        <v>108.11876258805594</v>
      </c>
    </row>
    <row r="2138" spans="19:29">
      <c r="S2138" s="418">
        <f t="shared" si="371"/>
        <v>21.340000000000536</v>
      </c>
      <c r="T2138" s="418">
        <f t="shared" si="364"/>
        <v>0.52718697610337695</v>
      </c>
      <c r="U2138" s="418">
        <f t="shared" ca="1" si="365"/>
        <v>1</v>
      </c>
      <c r="V2138" s="418">
        <f t="shared" ca="1" si="372"/>
        <v>116.72055491400423</v>
      </c>
      <c r="W2138" s="418">
        <f t="shared" ca="1" si="373"/>
        <v>1</v>
      </c>
      <c r="X2138" s="418">
        <f t="shared" ca="1" si="374"/>
        <v>2.8286666580928745</v>
      </c>
      <c r="Y2138" s="418">
        <f t="shared" ca="1" si="366"/>
        <v>1</v>
      </c>
      <c r="Z2138" s="418">
        <f t="shared" ca="1" si="367"/>
        <v>0.35931630782851226</v>
      </c>
      <c r="AA2138" s="418">
        <f t="shared" ca="1" si="368"/>
        <v>35016.166474201265</v>
      </c>
      <c r="AB2138" s="418">
        <f t="shared" ca="1" si="369"/>
        <v>848.59999742786238</v>
      </c>
      <c r="AC2138" s="418">
        <f t="shared" ca="1" si="370"/>
        <v>107.79489234855367</v>
      </c>
    </row>
    <row r="2139" spans="19:29">
      <c r="S2139" s="418">
        <f t="shared" si="371"/>
        <v>21.350000000000538</v>
      </c>
      <c r="T2139" s="418">
        <f t="shared" si="364"/>
        <v>0.52702884373158765</v>
      </c>
      <c r="U2139" s="418">
        <f t="shared" ca="1" si="365"/>
        <v>1</v>
      </c>
      <c r="V2139" s="418">
        <f t="shared" ca="1" si="372"/>
        <v>116.7365040244312</v>
      </c>
      <c r="W2139" s="418">
        <f t="shared" ca="1" si="373"/>
        <v>1</v>
      </c>
      <c r="X2139" s="418">
        <f t="shared" ca="1" si="374"/>
        <v>2.8201933743990986</v>
      </c>
      <c r="Y2139" s="418">
        <f t="shared" ca="1" si="366"/>
        <v>1</v>
      </c>
      <c r="Z2139" s="418">
        <f t="shared" ca="1" si="367"/>
        <v>0.35823997421270054</v>
      </c>
      <c r="AA2139" s="418">
        <f t="shared" ca="1" si="368"/>
        <v>35020.951207329359</v>
      </c>
      <c r="AB2139" s="418">
        <f t="shared" ca="1" si="369"/>
        <v>846.05801231972953</v>
      </c>
      <c r="AC2139" s="418">
        <f t="shared" ca="1" si="370"/>
        <v>107.47199226381017</v>
      </c>
    </row>
    <row r="2140" spans="19:29">
      <c r="S2140" s="418">
        <f t="shared" si="371"/>
        <v>21.360000000000539</v>
      </c>
      <c r="T2140" s="418">
        <f t="shared" si="364"/>
        <v>0.52687075879239464</v>
      </c>
      <c r="U2140" s="418">
        <f t="shared" ca="1" si="365"/>
        <v>1</v>
      </c>
      <c r="V2140" s="418">
        <f t="shared" ca="1" si="372"/>
        <v>116.7523777373931</v>
      </c>
      <c r="W2140" s="418">
        <f t="shared" ca="1" si="373"/>
        <v>1</v>
      </c>
      <c r="X2140" s="418">
        <f t="shared" ca="1" si="374"/>
        <v>2.8117454724647284</v>
      </c>
      <c r="Y2140" s="418">
        <f t="shared" ca="1" si="366"/>
        <v>1</v>
      </c>
      <c r="Z2140" s="418">
        <f t="shared" ca="1" si="367"/>
        <v>0.35716686475907483</v>
      </c>
      <c r="AA2140" s="418">
        <f t="shared" ca="1" si="368"/>
        <v>35025.713321217932</v>
      </c>
      <c r="AB2140" s="418">
        <f t="shared" ca="1" si="369"/>
        <v>843.52364173941851</v>
      </c>
      <c r="AC2140" s="418">
        <f t="shared" ca="1" si="370"/>
        <v>107.15005942772245</v>
      </c>
    </row>
    <row r="2141" spans="19:29">
      <c r="S2141" s="418">
        <f t="shared" si="371"/>
        <v>21.370000000000541</v>
      </c>
      <c r="T2141" s="418">
        <f t="shared" si="364"/>
        <v>0.52671272127157032</v>
      </c>
      <c r="U2141" s="418">
        <f t="shared" ca="1" si="365"/>
        <v>1</v>
      </c>
      <c r="V2141" s="418">
        <f t="shared" ca="1" si="372"/>
        <v>116.76817638827444</v>
      </c>
      <c r="W2141" s="418">
        <f t="shared" ca="1" si="373"/>
        <v>1</v>
      </c>
      <c r="X2141" s="418">
        <f t="shared" ca="1" si="374"/>
        <v>2.8033228762585898</v>
      </c>
      <c r="Y2141" s="418">
        <f t="shared" ca="1" si="366"/>
        <v>1</v>
      </c>
      <c r="Z2141" s="418">
        <f t="shared" ca="1" si="367"/>
        <v>0.35609696980964284</v>
      </c>
      <c r="AA2141" s="418">
        <f t="shared" ca="1" si="368"/>
        <v>35030.452916482333</v>
      </c>
      <c r="AB2141" s="418">
        <f t="shared" ca="1" si="369"/>
        <v>840.99686287757697</v>
      </c>
      <c r="AC2141" s="418">
        <f t="shared" ca="1" si="370"/>
        <v>106.82909094289285</v>
      </c>
    </row>
    <row r="2142" spans="19:29">
      <c r="S2142" s="418">
        <f t="shared" si="371"/>
        <v>21.380000000000543</v>
      </c>
      <c r="T2142" s="418">
        <f t="shared" si="364"/>
        <v>0.52655473115489126</v>
      </c>
      <c r="U2142" s="418">
        <f t="shared" ca="1" si="365"/>
        <v>1</v>
      </c>
      <c r="V2142" s="418">
        <f t="shared" ca="1" si="372"/>
        <v>116.78390031117235</v>
      </c>
      <c r="W2142" s="418">
        <f t="shared" ca="1" si="373"/>
        <v>1</v>
      </c>
      <c r="X2142" s="418">
        <f t="shared" ca="1" si="374"/>
        <v>2.7949255099772596</v>
      </c>
      <c r="Y2142" s="418">
        <f t="shared" ca="1" si="366"/>
        <v>1</v>
      </c>
      <c r="Z2142" s="418">
        <f t="shared" ca="1" si="367"/>
        <v>0.35503027973534279</v>
      </c>
      <c r="AA2142" s="418">
        <f t="shared" ca="1" si="368"/>
        <v>35035.170093351706</v>
      </c>
      <c r="AB2142" s="418">
        <f t="shared" ca="1" si="369"/>
        <v>838.47765299317791</v>
      </c>
      <c r="AC2142" s="418">
        <f t="shared" ca="1" si="370"/>
        <v>106.50908392060283</v>
      </c>
    </row>
    <row r="2143" spans="19:29">
      <c r="S2143" s="418">
        <f t="shared" si="371"/>
        <v>21.390000000000544</v>
      </c>
      <c r="T2143" s="418">
        <f t="shared" si="364"/>
        <v>0.52639678842813842</v>
      </c>
      <c r="U2143" s="418">
        <f t="shared" ca="1" si="365"/>
        <v>1</v>
      </c>
      <c r="V2143" s="418">
        <f t="shared" ca="1" si="372"/>
        <v>116.79954983889947</v>
      </c>
      <c r="W2143" s="418">
        <f t="shared" ca="1" si="373"/>
        <v>1</v>
      </c>
      <c r="X2143" s="418">
        <f t="shared" ca="1" si="374"/>
        <v>2.7865532980443852</v>
      </c>
      <c r="Y2143" s="418">
        <f t="shared" ca="1" si="366"/>
        <v>1</v>
      </c>
      <c r="Z2143" s="418">
        <f t="shared" ca="1" si="367"/>
        <v>0.35396678493595685</v>
      </c>
      <c r="AA2143" s="418">
        <f t="shared" ca="1" si="368"/>
        <v>35039.864951669842</v>
      </c>
      <c r="AB2143" s="418">
        <f t="shared" ca="1" si="369"/>
        <v>835.96598941331558</v>
      </c>
      <c r="AC2143" s="418">
        <f t="shared" ca="1" si="370"/>
        <v>106.19003548078706</v>
      </c>
    </row>
    <row r="2144" spans="19:29">
      <c r="S2144" s="418">
        <f t="shared" si="371"/>
        <v>21.400000000000546</v>
      </c>
      <c r="T2144" s="418">
        <f t="shared" si="364"/>
        <v>0.52623889307709681</v>
      </c>
      <c r="U2144" s="418">
        <f t="shared" ca="1" si="365"/>
        <v>1</v>
      </c>
      <c r="V2144" s="418">
        <f t="shared" ca="1" si="372"/>
        <v>116.8151253029869</v>
      </c>
      <c r="W2144" s="418">
        <f t="shared" ca="1" si="373"/>
        <v>1</v>
      </c>
      <c r="X2144" s="418">
        <f t="shared" ca="1" si="374"/>
        <v>2.7782061651100025</v>
      </c>
      <c r="Y2144" s="418">
        <f t="shared" ca="1" si="366"/>
        <v>1</v>
      </c>
      <c r="Z2144" s="418">
        <f t="shared" ca="1" si="367"/>
        <v>0.3529064758400246</v>
      </c>
      <c r="AA2144" s="418">
        <f t="shared" ca="1" si="368"/>
        <v>35044.53759089607</v>
      </c>
      <c r="AB2144" s="418">
        <f t="shared" ca="1" si="369"/>
        <v>833.46184953300076</v>
      </c>
      <c r="AC2144" s="418">
        <f t="shared" ca="1" si="370"/>
        <v>105.87194275200739</v>
      </c>
    </row>
    <row r="2145" spans="19:29">
      <c r="S2145" s="418">
        <f t="shared" si="371"/>
        <v>21.410000000000547</v>
      </c>
      <c r="T2145" s="418">
        <f t="shared" si="364"/>
        <v>0.52608104508755593</v>
      </c>
      <c r="U2145" s="418">
        <f t="shared" ca="1" si="365"/>
        <v>1</v>
      </c>
      <c r="V2145" s="418">
        <f t="shared" ca="1" si="372"/>
        <v>116.83062703368715</v>
      </c>
      <c r="W2145" s="418">
        <f t="shared" ca="1" si="373"/>
        <v>1</v>
      </c>
      <c r="X2145" s="418">
        <f t="shared" ca="1" si="374"/>
        <v>2.7698840360498584</v>
      </c>
      <c r="Y2145" s="418">
        <f t="shared" ca="1" si="366"/>
        <v>1</v>
      </c>
      <c r="Z2145" s="418">
        <f t="shared" ca="1" si="367"/>
        <v>0.351849342904757</v>
      </c>
      <c r="AA2145" s="418">
        <f t="shared" ca="1" si="368"/>
        <v>35049.188110106144</v>
      </c>
      <c r="AB2145" s="418">
        <f t="shared" ca="1" si="369"/>
        <v>830.96521081495757</v>
      </c>
      <c r="AC2145" s="418">
        <f t="shared" ca="1" si="370"/>
        <v>105.5548028714271</v>
      </c>
    </row>
    <row r="2146" spans="19:29">
      <c r="S2146" s="418">
        <f t="shared" si="371"/>
        <v>21.420000000000549</v>
      </c>
      <c r="T2146" s="418">
        <f t="shared" si="364"/>
        <v>0.52592324444530947</v>
      </c>
      <c r="U2146" s="418">
        <f t="shared" ca="1" si="365"/>
        <v>1</v>
      </c>
      <c r="V2146" s="418">
        <f t="shared" ca="1" si="372"/>
        <v>116.84605535997707</v>
      </c>
      <c r="W2146" s="418">
        <f t="shared" ca="1" si="373"/>
        <v>1</v>
      </c>
      <c r="X2146" s="418">
        <f t="shared" ca="1" si="374"/>
        <v>2.7615868359647355</v>
      </c>
      <c r="Y2146" s="418">
        <f t="shared" ca="1" si="366"/>
        <v>1</v>
      </c>
      <c r="Z2146" s="418">
        <f t="shared" ca="1" si="367"/>
        <v>0.35079537661595056</v>
      </c>
      <c r="AA2146" s="418">
        <f t="shared" ca="1" si="368"/>
        <v>35053.816607993125</v>
      </c>
      <c r="AB2146" s="418">
        <f t="shared" ca="1" si="369"/>
        <v>828.4760507894207</v>
      </c>
      <c r="AC2146" s="418">
        <f t="shared" ca="1" si="370"/>
        <v>105.23861298478516</v>
      </c>
    </row>
    <row r="2147" spans="19:29">
      <c r="S2147" s="418">
        <f t="shared" si="371"/>
        <v>21.43000000000055</v>
      </c>
      <c r="T2147" s="418">
        <f t="shared" si="364"/>
        <v>0.52576549113615534</v>
      </c>
      <c r="U2147" s="418">
        <f t="shared" ca="1" si="365"/>
        <v>1</v>
      </c>
      <c r="V2147" s="418">
        <f t="shared" ca="1" si="372"/>
        <v>116.86141060956083</v>
      </c>
      <c r="W2147" s="418">
        <f t="shared" ca="1" si="373"/>
        <v>1</v>
      </c>
      <c r="X2147" s="418">
        <f t="shared" ca="1" si="374"/>
        <v>2.7533144901797773</v>
      </c>
      <c r="Y2147" s="418">
        <f t="shared" ca="1" si="366"/>
        <v>1</v>
      </c>
      <c r="Z2147" s="418">
        <f t="shared" ca="1" si="367"/>
        <v>0.3497445674879015</v>
      </c>
      <c r="AA2147" s="418">
        <f t="shared" ca="1" si="368"/>
        <v>35058.423182868253</v>
      </c>
      <c r="AB2147" s="418">
        <f t="shared" ca="1" si="369"/>
        <v>825.99434705393321</v>
      </c>
      <c r="AC2147" s="418">
        <f t="shared" ca="1" si="370"/>
        <v>104.92337024637045</v>
      </c>
    </row>
    <row r="2148" spans="19:29">
      <c r="S2148" s="418">
        <f t="shared" si="371"/>
        <v>21.440000000000552</v>
      </c>
      <c r="T2148" s="418">
        <f t="shared" si="364"/>
        <v>0.52560778514589579</v>
      </c>
      <c r="U2148" s="418">
        <f t="shared" ca="1" si="365"/>
        <v>1</v>
      </c>
      <c r="V2148" s="418">
        <f t="shared" ca="1" si="372"/>
        <v>116.87669310887296</v>
      </c>
      <c r="W2148" s="418">
        <f t="shared" ca="1" si="373"/>
        <v>1</v>
      </c>
      <c r="X2148" s="418">
        <f t="shared" ca="1" si="374"/>
        <v>2.7450669242438153</v>
      </c>
      <c r="Y2148" s="418">
        <f t="shared" ca="1" si="366"/>
        <v>1</v>
      </c>
      <c r="Z2148" s="418">
        <f t="shared" ca="1" si="367"/>
        <v>0.34869690606332066</v>
      </c>
      <c r="AA2148" s="418">
        <f t="shared" ca="1" si="368"/>
        <v>35063.007932661887</v>
      </c>
      <c r="AB2148" s="418">
        <f t="shared" ca="1" si="369"/>
        <v>823.52007727314458</v>
      </c>
      <c r="AC2148" s="418">
        <f t="shared" ca="1" si="370"/>
        <v>104.6090718189962</v>
      </c>
    </row>
    <row r="2149" spans="19:29">
      <c r="S2149" s="418">
        <f t="shared" si="371"/>
        <v>21.450000000000554</v>
      </c>
      <c r="T2149" s="418">
        <f t="shared" si="364"/>
        <v>0.52545012646033729</v>
      </c>
      <c r="U2149" s="418">
        <f t="shared" ca="1" si="365"/>
        <v>1</v>
      </c>
      <c r="V2149" s="418">
        <f t="shared" ca="1" si="372"/>
        <v>116.89190318308125</v>
      </c>
      <c r="W2149" s="418">
        <f t="shared" ca="1" si="373"/>
        <v>1</v>
      </c>
      <c r="X2149" s="418">
        <f t="shared" ca="1" si="374"/>
        <v>2.7368440639287011</v>
      </c>
      <c r="Y2149" s="418">
        <f t="shared" ca="1" si="366"/>
        <v>1</v>
      </c>
      <c r="Z2149" s="418">
        <f t="shared" ca="1" si="367"/>
        <v>0.34765238291324807</v>
      </c>
      <c r="AA2149" s="418">
        <f t="shared" ca="1" si="368"/>
        <v>35067.570954924377</v>
      </c>
      <c r="AB2149" s="418">
        <f t="shared" ca="1" si="369"/>
        <v>821.05321917861033</v>
      </c>
      <c r="AC2149" s="418">
        <f t="shared" ca="1" si="370"/>
        <v>104.29571487397442</v>
      </c>
    </row>
    <row r="2150" spans="19:29">
      <c r="S2150" s="418">
        <f t="shared" si="371"/>
        <v>21.460000000000555</v>
      </c>
      <c r="T2150" s="418">
        <f t="shared" si="364"/>
        <v>0.52529251506529051</v>
      </c>
      <c r="U2150" s="418">
        <f t="shared" ca="1" si="365"/>
        <v>1</v>
      </c>
      <c r="V2150" s="418">
        <f t="shared" ca="1" si="372"/>
        <v>116.90704115608987</v>
      </c>
      <c r="W2150" s="418">
        <f t="shared" ca="1" si="373"/>
        <v>1</v>
      </c>
      <c r="X2150" s="418">
        <f t="shared" ca="1" si="374"/>
        <v>2.7286458352286358</v>
      </c>
      <c r="Y2150" s="418">
        <f t="shared" ca="1" si="366"/>
        <v>1</v>
      </c>
      <c r="Z2150" s="418">
        <f t="shared" ca="1" si="367"/>
        <v>0.34661098863696832</v>
      </c>
      <c r="AA2150" s="418">
        <f t="shared" ca="1" si="368"/>
        <v>35072.112346826965</v>
      </c>
      <c r="AB2150" s="418">
        <f t="shared" ca="1" si="369"/>
        <v>818.59375056859074</v>
      </c>
      <c r="AC2150" s="418">
        <f t="shared" ca="1" si="370"/>
        <v>103.98329659109049</v>
      </c>
    </row>
    <row r="2151" spans="19:29">
      <c r="S2151" s="418">
        <f t="shared" si="371"/>
        <v>21.470000000000557</v>
      </c>
      <c r="T2151" s="418">
        <f t="shared" si="364"/>
        <v>0.52513495094657048</v>
      </c>
      <c r="U2151" s="418">
        <f t="shared" ca="1" si="365"/>
        <v>1</v>
      </c>
      <c r="V2151" s="418">
        <f t="shared" ca="1" si="372"/>
        <v>116.92210735054233</v>
      </c>
      <c r="W2151" s="418">
        <f t="shared" ca="1" si="373"/>
        <v>1</v>
      </c>
      <c r="X2151" s="418">
        <f t="shared" ca="1" si="374"/>
        <v>2.720472164359506</v>
      </c>
      <c r="Y2151" s="418">
        <f t="shared" ca="1" si="366"/>
        <v>1</v>
      </c>
      <c r="Z2151" s="418">
        <f t="shared" ca="1" si="367"/>
        <v>0.34557271386192595</v>
      </c>
      <c r="AA2151" s="418">
        <f t="shared" ca="1" si="368"/>
        <v>35076.632205162699</v>
      </c>
      <c r="AB2151" s="418">
        <f t="shared" ca="1" si="369"/>
        <v>816.14164930785182</v>
      </c>
      <c r="AC2151" s="418">
        <f t="shared" ca="1" si="370"/>
        <v>103.67181415857779</v>
      </c>
    </row>
    <row r="2152" spans="19:29">
      <c r="S2152" s="418">
        <f t="shared" si="371"/>
        <v>21.480000000000558</v>
      </c>
      <c r="T2152" s="418">
        <f t="shared" si="364"/>
        <v>0.52497743408999631</v>
      </c>
      <c r="U2152" s="418">
        <f t="shared" ca="1" si="365"/>
        <v>1</v>
      </c>
      <c r="V2152" s="418">
        <f t="shared" ca="1" si="372"/>
        <v>116.93710208782456</v>
      </c>
      <c r="W2152" s="418">
        <f t="shared" ca="1" si="373"/>
        <v>1</v>
      </c>
      <c r="X2152" s="418">
        <f t="shared" ca="1" si="374"/>
        <v>2.7123229777582187</v>
      </c>
      <c r="Y2152" s="418">
        <f t="shared" ca="1" si="366"/>
        <v>1</v>
      </c>
      <c r="Z2152" s="418">
        <f t="shared" ca="1" si="367"/>
        <v>0.34453754924364094</v>
      </c>
      <c r="AA2152" s="418">
        <f t="shared" ca="1" si="368"/>
        <v>35081.130626347367</v>
      </c>
      <c r="AB2152" s="418">
        <f t="shared" ca="1" si="369"/>
        <v>813.69689332746566</v>
      </c>
      <c r="AC2152" s="418">
        <f t="shared" ca="1" si="370"/>
        <v>103.36126477309229</v>
      </c>
    </row>
    <row r="2153" spans="19:29">
      <c r="S2153" s="418">
        <f t="shared" si="371"/>
        <v>21.49000000000056</v>
      </c>
      <c r="T2153" s="418">
        <f t="shared" si="364"/>
        <v>0.52481996448139157</v>
      </c>
      <c r="U2153" s="418">
        <f t="shared" ca="1" si="365"/>
        <v>1</v>
      </c>
      <c r="V2153" s="418">
        <f t="shared" ca="1" si="372"/>
        <v>116.95202568806792</v>
      </c>
      <c r="W2153" s="418">
        <f t="shared" ca="1" si="373"/>
        <v>1</v>
      </c>
      <c r="X2153" s="418">
        <f t="shared" ca="1" si="374"/>
        <v>2.7041982020820394</v>
      </c>
      <c r="Y2153" s="418">
        <f t="shared" ca="1" si="366"/>
        <v>1</v>
      </c>
      <c r="Z2153" s="418">
        <f t="shared" ca="1" si="367"/>
        <v>0.34350548546562476</v>
      </c>
      <c r="AA2153" s="418">
        <f t="shared" ca="1" si="368"/>
        <v>35085.607706420378</v>
      </c>
      <c r="AB2153" s="418">
        <f t="shared" ca="1" si="369"/>
        <v>811.25946062461185</v>
      </c>
      <c r="AC2153" s="418">
        <f t="shared" ca="1" si="370"/>
        <v>103.05164563968742</v>
      </c>
    </row>
    <row r="2154" spans="19:29">
      <c r="S2154" s="418">
        <f t="shared" si="371"/>
        <v>21.500000000000561</v>
      </c>
      <c r="T2154" s="418">
        <f t="shared" si="364"/>
        <v>0.52466254210658403</v>
      </c>
      <c r="U2154" s="418">
        <f t="shared" ca="1" si="365"/>
        <v>1</v>
      </c>
      <c r="V2154" s="418">
        <f t="shared" ca="1" si="372"/>
        <v>116.96687847015232</v>
      </c>
      <c r="W2154" s="418">
        <f t="shared" ca="1" si="373"/>
        <v>1</v>
      </c>
      <c r="X2154" s="418">
        <f t="shared" ca="1" si="374"/>
        <v>2.696097764207932</v>
      </c>
      <c r="Y2154" s="418">
        <f t="shared" ca="1" si="366"/>
        <v>1</v>
      </c>
      <c r="Z2154" s="418">
        <f t="shared" ca="1" si="367"/>
        <v>0.34247651323929645</v>
      </c>
      <c r="AA2154" s="418">
        <f t="shared" ca="1" si="368"/>
        <v>35090.063541045696</v>
      </c>
      <c r="AB2154" s="418">
        <f t="shared" ca="1" si="369"/>
        <v>808.82932926237959</v>
      </c>
      <c r="AC2154" s="418">
        <f t="shared" ca="1" si="370"/>
        <v>102.74295397178894</v>
      </c>
    </row>
    <row r="2155" spans="19:29">
      <c r="S2155" s="418">
        <f t="shared" si="371"/>
        <v>21.510000000000563</v>
      </c>
      <c r="T2155" s="418">
        <f t="shared" si="364"/>
        <v>0.52450516695140559</v>
      </c>
      <c r="U2155" s="418">
        <f t="shared" ca="1" si="365"/>
        <v>1</v>
      </c>
      <c r="V2155" s="418">
        <f t="shared" ca="1" si="372"/>
        <v>116.98166075170927</v>
      </c>
      <c r="W2155" s="418">
        <f t="shared" ca="1" si="373"/>
        <v>1</v>
      </c>
      <c r="X2155" s="418">
        <f t="shared" ca="1" si="374"/>
        <v>2.6880215912319012</v>
      </c>
      <c r="Y2155" s="418">
        <f t="shared" ca="1" si="366"/>
        <v>1</v>
      </c>
      <c r="Z2155" s="418">
        <f t="shared" ca="1" si="367"/>
        <v>0.34145062330389903</v>
      </c>
      <c r="AA2155" s="418">
        <f t="shared" ca="1" si="368"/>
        <v>35094.498225512783</v>
      </c>
      <c r="AB2155" s="418">
        <f t="shared" ca="1" si="369"/>
        <v>806.40647736957033</v>
      </c>
      <c r="AC2155" s="418">
        <f t="shared" ca="1" si="370"/>
        <v>102.4351869911697</v>
      </c>
    </row>
    <row r="2156" spans="19:29">
      <c r="S2156" s="418">
        <f t="shared" si="371"/>
        <v>21.520000000000564</v>
      </c>
      <c r="T2156" s="418">
        <f t="shared" si="364"/>
        <v>0.52434783900169257</v>
      </c>
      <c r="U2156" s="418">
        <f t="shared" ca="1" si="365"/>
        <v>1</v>
      </c>
      <c r="V2156" s="418">
        <f t="shared" ca="1" si="372"/>
        <v>116.99637284912498</v>
      </c>
      <c r="W2156" s="418">
        <f t="shared" ca="1" si="373"/>
        <v>1</v>
      </c>
      <c r="X2156" s="418">
        <f t="shared" ca="1" si="374"/>
        <v>2.6799696104683357</v>
      </c>
      <c r="Y2156" s="418">
        <f t="shared" ca="1" si="366"/>
        <v>1</v>
      </c>
      <c r="Z2156" s="418">
        <f t="shared" ca="1" si="367"/>
        <v>0.34042780642641612</v>
      </c>
      <c r="AA2156" s="418">
        <f t="shared" ca="1" si="368"/>
        <v>35098.911854737496</v>
      </c>
      <c r="AB2156" s="418">
        <f t="shared" ca="1" si="369"/>
        <v>803.99088314050073</v>
      </c>
      <c r="AC2156" s="418">
        <f t="shared" ca="1" si="370"/>
        <v>102.12834192792484</v>
      </c>
    </row>
    <row r="2157" spans="19:29">
      <c r="S2157" s="418">
        <f t="shared" si="371"/>
        <v>21.530000000000566</v>
      </c>
      <c r="T2157" s="418">
        <f t="shared" si="364"/>
        <v>0.52419055824328542</v>
      </c>
      <c r="U2157" s="418">
        <f t="shared" ca="1" si="365"/>
        <v>1</v>
      </c>
      <c r="V2157" s="418">
        <f t="shared" ca="1" si="372"/>
        <v>117.01101507754346</v>
      </c>
      <c r="W2157" s="418">
        <f t="shared" ca="1" si="373"/>
        <v>1</v>
      </c>
      <c r="X2157" s="418">
        <f t="shared" ca="1" si="374"/>
        <v>2.671941749449354</v>
      </c>
      <c r="Y2157" s="418">
        <f t="shared" ca="1" si="366"/>
        <v>1</v>
      </c>
      <c r="Z2157" s="418">
        <f t="shared" ca="1" si="367"/>
        <v>0.33940805340148894</v>
      </c>
      <c r="AA2157" s="418">
        <f t="shared" ca="1" si="368"/>
        <v>35103.304523263039</v>
      </c>
      <c r="AB2157" s="418">
        <f t="shared" ca="1" si="369"/>
        <v>801.58252483480624</v>
      </c>
      <c r="AC2157" s="418">
        <f t="shared" ca="1" si="370"/>
        <v>101.82241602044668</v>
      </c>
    </row>
    <row r="2158" spans="19:29">
      <c r="S2158" s="418">
        <f t="shared" si="371"/>
        <v>21.540000000000568</v>
      </c>
      <c r="T2158" s="418">
        <f t="shared" si="364"/>
        <v>0.5240333246620289</v>
      </c>
      <c r="U2158" s="418">
        <f t="shared" ca="1" si="365"/>
        <v>1</v>
      </c>
      <c r="V2158" s="418">
        <f t="shared" ca="1" si="372"/>
        <v>117.02558775086963</v>
      </c>
      <c r="W2158" s="418">
        <f t="shared" ca="1" si="373"/>
        <v>1</v>
      </c>
      <c r="X2158" s="418">
        <f t="shared" ca="1" si="374"/>
        <v>2.6639379359241531</v>
      </c>
      <c r="Y2158" s="418">
        <f t="shared" ca="1" si="366"/>
        <v>1</v>
      </c>
      <c r="Z2158" s="418">
        <f t="shared" ca="1" si="367"/>
        <v>0.33839135505133339</v>
      </c>
      <c r="AA2158" s="418">
        <f t="shared" ca="1" si="368"/>
        <v>35107.676325260887</v>
      </c>
      <c r="AB2158" s="418">
        <f t="shared" ca="1" si="369"/>
        <v>799.18138077724598</v>
      </c>
      <c r="AC2158" s="418">
        <f t="shared" ca="1" si="370"/>
        <v>101.51740651540001</v>
      </c>
    </row>
    <row r="2159" spans="19:29">
      <c r="S2159" s="418">
        <f t="shared" si="371"/>
        <v>21.550000000000569</v>
      </c>
      <c r="T2159" s="418">
        <f t="shared" si="364"/>
        <v>0.52387613824377188</v>
      </c>
      <c r="U2159" s="418">
        <f t="shared" ca="1" si="365"/>
        <v>1</v>
      </c>
      <c r="V2159" s="418">
        <f t="shared" ca="1" si="372"/>
        <v>117.04009118177247</v>
      </c>
      <c r="W2159" s="418">
        <f t="shared" ca="1" si="373"/>
        <v>1</v>
      </c>
      <c r="X2159" s="418">
        <f t="shared" ca="1" si="374"/>
        <v>2.655958097858357</v>
      </c>
      <c r="Y2159" s="418">
        <f t="shared" ca="1" si="366"/>
        <v>1</v>
      </c>
      <c r="Z2159" s="418">
        <f t="shared" ca="1" si="367"/>
        <v>0.33737770222565744</v>
      </c>
      <c r="AA2159" s="418">
        <f t="shared" ca="1" si="368"/>
        <v>35112.02735453174</v>
      </c>
      <c r="AB2159" s="418">
        <f t="shared" ca="1" si="369"/>
        <v>796.78742935750711</v>
      </c>
      <c r="AC2159" s="418">
        <f t="shared" ca="1" si="370"/>
        <v>101.21331066769723</v>
      </c>
    </row>
    <row r="2160" spans="19:29">
      <c r="S2160" s="418">
        <f t="shared" si="371"/>
        <v>21.560000000000571</v>
      </c>
      <c r="T2160" s="418">
        <f t="shared" si="364"/>
        <v>0.52371899897436769</v>
      </c>
      <c r="U2160" s="418">
        <f t="shared" ca="1" si="365"/>
        <v>1</v>
      </c>
      <c r="V2160" s="418">
        <f t="shared" ca="1" si="372"/>
        <v>117.05452568168809</v>
      </c>
      <c r="W2160" s="418">
        <f t="shared" ca="1" si="373"/>
        <v>1</v>
      </c>
      <c r="X2160" s="418">
        <f t="shared" ca="1" si="374"/>
        <v>2.6480021634333695</v>
      </c>
      <c r="Y2160" s="418">
        <f t="shared" ca="1" si="366"/>
        <v>1</v>
      </c>
      <c r="Z2160" s="418">
        <f t="shared" ca="1" si="367"/>
        <v>0.33636708580157881</v>
      </c>
      <c r="AA2160" s="418">
        <f t="shared" ca="1" si="368"/>
        <v>35116.35770450643</v>
      </c>
      <c r="AB2160" s="418">
        <f t="shared" ca="1" si="369"/>
        <v>794.40064903001087</v>
      </c>
      <c r="AC2160" s="418">
        <f t="shared" ca="1" si="370"/>
        <v>100.91012574047365</v>
      </c>
    </row>
    <row r="2161" spans="19:29">
      <c r="S2161" s="418">
        <f t="shared" si="371"/>
        <v>21.570000000000572</v>
      </c>
      <c r="T2161" s="418">
        <f t="shared" si="364"/>
        <v>0.52356190683967374</v>
      </c>
      <c r="U2161" s="418">
        <f t="shared" ca="1" si="365"/>
        <v>1</v>
      </c>
      <c r="V2161" s="418">
        <f t="shared" ca="1" si="372"/>
        <v>117.06889156082299</v>
      </c>
      <c r="W2161" s="418">
        <f t="shared" ca="1" si="373"/>
        <v>1</v>
      </c>
      <c r="X2161" s="418">
        <f t="shared" ca="1" si="374"/>
        <v>2.6400700610457268</v>
      </c>
      <c r="Y2161" s="418">
        <f t="shared" ca="1" si="366"/>
        <v>1</v>
      </c>
      <c r="Z2161" s="418">
        <f t="shared" ca="1" si="367"/>
        <v>0.33535949668354287</v>
      </c>
      <c r="AA2161" s="418">
        <f t="shared" ca="1" si="368"/>
        <v>35120.667468246895</v>
      </c>
      <c r="AB2161" s="418">
        <f t="shared" ca="1" si="369"/>
        <v>792.02101831371806</v>
      </c>
      <c r="AC2161" s="418">
        <f t="shared" ca="1" si="370"/>
        <v>100.60784900506286</v>
      </c>
    </row>
    <row r="2162" spans="19:29">
      <c r="S2162" s="418">
        <f t="shared" si="371"/>
        <v>21.580000000000574</v>
      </c>
      <c r="T2162" s="418">
        <f t="shared" si="364"/>
        <v>0.52340486182555179</v>
      </c>
      <c r="U2162" s="418">
        <f t="shared" ca="1" si="365"/>
        <v>1</v>
      </c>
      <c r="V2162" s="418">
        <f t="shared" ca="1" si="372"/>
        <v>117.08318912815712</v>
      </c>
      <c r="W2162" s="418">
        <f t="shared" ca="1" si="373"/>
        <v>1</v>
      </c>
      <c r="X2162" s="418">
        <f t="shared" ca="1" si="374"/>
        <v>2.6321617193064539</v>
      </c>
      <c r="Y2162" s="418">
        <f t="shared" ca="1" si="366"/>
        <v>1</v>
      </c>
      <c r="Z2162" s="418">
        <f t="shared" ca="1" si="367"/>
        <v>0.33435492580324072</v>
      </c>
      <c r="AA2162" s="418">
        <f t="shared" ca="1" si="368"/>
        <v>35124.956738447137</v>
      </c>
      <c r="AB2162" s="418">
        <f t="shared" ca="1" si="369"/>
        <v>789.64851579193623</v>
      </c>
      <c r="AC2162" s="418">
        <f t="shared" ca="1" si="370"/>
        <v>100.30647774097221</v>
      </c>
    </row>
    <row r="2163" spans="19:29">
      <c r="S2163" s="418">
        <f t="shared" si="371"/>
        <v>21.590000000000575</v>
      </c>
      <c r="T2163" s="418">
        <f t="shared" si="364"/>
        <v>0.52324786391786771</v>
      </c>
      <c r="U2163" s="418">
        <f t="shared" ca="1" si="365"/>
        <v>1</v>
      </c>
      <c r="V2163" s="418">
        <f t="shared" ca="1" si="372"/>
        <v>117.09741869144707</v>
      </c>
      <c r="W2163" s="418">
        <f t="shared" ca="1" si="373"/>
        <v>1</v>
      </c>
      <c r="X2163" s="418">
        <f t="shared" ca="1" si="374"/>
        <v>2.6242770670404219</v>
      </c>
      <c r="Y2163" s="418">
        <f t="shared" ca="1" si="366"/>
        <v>1</v>
      </c>
      <c r="Z2163" s="418">
        <f t="shared" ca="1" si="367"/>
        <v>0.33335336411952771</v>
      </c>
      <c r="AA2163" s="418">
        <f t="shared" ca="1" si="368"/>
        <v>35129.22560743412</v>
      </c>
      <c r="AB2163" s="418">
        <f t="shared" ca="1" si="369"/>
        <v>787.28312011212654</v>
      </c>
      <c r="AC2163" s="418">
        <f t="shared" ca="1" si="370"/>
        <v>100.00600923585831</v>
      </c>
    </row>
    <row r="2164" spans="19:29">
      <c r="S2164" s="418">
        <f t="shared" si="371"/>
        <v>21.600000000000577</v>
      </c>
      <c r="T2164" s="418">
        <f t="shared" si="364"/>
        <v>0.52309091310249178</v>
      </c>
      <c r="U2164" s="418">
        <f t="shared" ca="1" si="365"/>
        <v>1</v>
      </c>
      <c r="V2164" s="418">
        <f t="shared" ca="1" si="372"/>
        <v>117.1115805572293</v>
      </c>
      <c r="W2164" s="418">
        <f t="shared" ca="1" si="373"/>
        <v>1</v>
      </c>
      <c r="X2164" s="418">
        <f t="shared" ca="1" si="374"/>
        <v>2.6164160332857072</v>
      </c>
      <c r="Y2164" s="418">
        <f t="shared" ca="1" si="366"/>
        <v>1</v>
      </c>
      <c r="Z2164" s="418">
        <f t="shared" ca="1" si="367"/>
        <v>0.33235480261834194</v>
      </c>
      <c r="AA2164" s="418">
        <f t="shared" ca="1" si="368"/>
        <v>35133.474167168788</v>
      </c>
      <c r="AB2164" s="418">
        <f t="shared" ca="1" si="369"/>
        <v>784.92480998571216</v>
      </c>
      <c r="AC2164" s="418">
        <f t="shared" ca="1" si="370"/>
        <v>99.706440785502579</v>
      </c>
    </row>
    <row r="2165" spans="19:29">
      <c r="S2165" s="418">
        <f t="shared" si="371"/>
        <v>21.610000000000579</v>
      </c>
      <c r="T2165" s="418">
        <f t="shared" si="364"/>
        <v>0.52293400936529832</v>
      </c>
      <c r="U2165" s="418">
        <f t="shared" ca="1" si="365"/>
        <v>1</v>
      </c>
      <c r="V2165" s="418">
        <f t="shared" ca="1" si="372"/>
        <v>117.12567503082326</v>
      </c>
      <c r="W2165" s="418">
        <f t="shared" ca="1" si="373"/>
        <v>1</v>
      </c>
      <c r="X2165" s="418">
        <f t="shared" ca="1" si="374"/>
        <v>2.6085785472929528</v>
      </c>
      <c r="Y2165" s="418">
        <f t="shared" ca="1" si="366"/>
        <v>1</v>
      </c>
      <c r="Z2165" s="418">
        <f t="shared" ca="1" si="367"/>
        <v>0.3313592323126231</v>
      </c>
      <c r="AA2165" s="418">
        <f t="shared" ca="1" si="368"/>
        <v>35137.702509246978</v>
      </c>
      <c r="AB2165" s="418">
        <f t="shared" ca="1" si="369"/>
        <v>782.57356418788584</v>
      </c>
      <c r="AC2165" s="418">
        <f t="shared" ca="1" si="370"/>
        <v>99.407769693786932</v>
      </c>
    </row>
    <row r="2166" spans="19:29">
      <c r="S2166" s="418">
        <f t="shared" si="371"/>
        <v>21.62000000000058</v>
      </c>
      <c r="T2166" s="418">
        <f t="shared" si="364"/>
        <v>0.52277715269216618</v>
      </c>
      <c r="U2166" s="418">
        <f t="shared" ca="1" si="365"/>
        <v>1</v>
      </c>
      <c r="V2166" s="418">
        <f t="shared" ca="1" si="372"/>
        <v>117.13970241633463</v>
      </c>
      <c r="W2166" s="418">
        <f t="shared" ca="1" si="373"/>
        <v>1</v>
      </c>
      <c r="X2166" s="418">
        <f t="shared" ca="1" si="374"/>
        <v>2.6007645385247322</v>
      </c>
      <c r="Y2166" s="418">
        <f t="shared" ca="1" si="366"/>
        <v>1</v>
      </c>
      <c r="Z2166" s="418">
        <f t="shared" ca="1" si="367"/>
        <v>0.33036664424223178</v>
      </c>
      <c r="AA2166" s="418">
        <f t="shared" ca="1" si="368"/>
        <v>35141.910724900386</v>
      </c>
      <c r="AB2166" s="418">
        <f t="shared" ca="1" si="369"/>
        <v>780.22936155741968</v>
      </c>
      <c r="AC2166" s="418">
        <f t="shared" ca="1" si="370"/>
        <v>99.109993272669527</v>
      </c>
    </row>
    <row r="2167" spans="19:29">
      <c r="S2167" s="418">
        <f t="shared" si="371"/>
        <v>21.630000000000582</v>
      </c>
      <c r="T2167" s="418">
        <f t="shared" si="364"/>
        <v>0.52262034306897798</v>
      </c>
      <c r="U2167" s="418">
        <f t="shared" ca="1" si="365"/>
        <v>1</v>
      </c>
      <c r="V2167" s="418">
        <f t="shared" ca="1" si="372"/>
        <v>117.1536630166585</v>
      </c>
      <c r="W2167" s="418">
        <f t="shared" ca="1" si="373"/>
        <v>1</v>
      </c>
      <c r="X2167" s="418">
        <f t="shared" ca="1" si="374"/>
        <v>2.5929739366549134</v>
      </c>
      <c r="Y2167" s="418">
        <f t="shared" ca="1" si="366"/>
        <v>1</v>
      </c>
      <c r="Z2167" s="418">
        <f t="shared" ca="1" si="367"/>
        <v>0.3293770294738686</v>
      </c>
      <c r="AA2167" s="418">
        <f t="shared" ca="1" si="368"/>
        <v>35146.098904997547</v>
      </c>
      <c r="AB2167" s="418">
        <f t="shared" ca="1" si="369"/>
        <v>777.89218099647405</v>
      </c>
      <c r="AC2167" s="418">
        <f t="shared" ca="1" si="370"/>
        <v>98.813108842160574</v>
      </c>
    </row>
    <row r="2168" spans="19:29">
      <c r="S2168" s="418">
        <f t="shared" si="371"/>
        <v>21.640000000000583</v>
      </c>
      <c r="T2168" s="418">
        <f t="shared" si="364"/>
        <v>0.52246358048162111</v>
      </c>
      <c r="U2168" s="418">
        <f t="shared" ca="1" si="365"/>
        <v>1</v>
      </c>
      <c r="V2168" s="418">
        <f t="shared" ca="1" si="372"/>
        <v>117.16755713348259</v>
      </c>
      <c r="W2168" s="418">
        <f t="shared" ca="1" si="373"/>
        <v>1</v>
      </c>
      <c r="X2168" s="418">
        <f t="shared" ca="1" si="374"/>
        <v>2.5852066715680269</v>
      </c>
      <c r="Y2168" s="418">
        <f t="shared" ca="1" si="366"/>
        <v>1</v>
      </c>
      <c r="Z2168" s="418">
        <f t="shared" ca="1" si="367"/>
        <v>0.328390379100994</v>
      </c>
      <c r="AA2168" s="418">
        <f t="shared" ca="1" si="368"/>
        <v>35150.26714004478</v>
      </c>
      <c r="AB2168" s="418">
        <f t="shared" ca="1" si="369"/>
        <v>775.56200147040806</v>
      </c>
      <c r="AC2168" s="418">
        <f t="shared" ca="1" si="370"/>
        <v>98.517113730298206</v>
      </c>
    </row>
    <row r="2169" spans="19:29">
      <c r="S2169" s="418">
        <f t="shared" si="371"/>
        <v>21.650000000000585</v>
      </c>
      <c r="T2169" s="418">
        <f t="shared" si="364"/>
        <v>0.52230686491598677</v>
      </c>
      <c r="U2169" s="418">
        <f t="shared" ca="1" si="365"/>
        <v>1</v>
      </c>
      <c r="V2169" s="418">
        <f t="shared" ca="1" si="372"/>
        <v>117.18138506729051</v>
      </c>
      <c r="W2169" s="418">
        <f t="shared" ca="1" si="373"/>
        <v>1</v>
      </c>
      <c r="X2169" s="418">
        <f t="shared" ca="1" si="374"/>
        <v>2.5774626733586348</v>
      </c>
      <c r="Y2169" s="418">
        <f t="shared" ca="1" si="366"/>
        <v>1</v>
      </c>
      <c r="Z2169" s="418">
        <f t="shared" ca="1" si="367"/>
        <v>0.32740668424374791</v>
      </c>
      <c r="AA2169" s="418">
        <f t="shared" ca="1" si="368"/>
        <v>35154.415520187154</v>
      </c>
      <c r="AB2169" s="418">
        <f t="shared" ca="1" si="369"/>
        <v>773.23880200759038</v>
      </c>
      <c r="AC2169" s="418">
        <f t="shared" ca="1" si="370"/>
        <v>98.222005273124381</v>
      </c>
    </row>
    <row r="2170" spans="19:29">
      <c r="S2170" s="418">
        <f t="shared" si="371"/>
        <v>21.660000000000586</v>
      </c>
      <c r="T2170" s="418">
        <f t="shared" si="364"/>
        <v>0.52215019635797066</v>
      </c>
      <c r="U2170" s="418">
        <f t="shared" ca="1" si="365"/>
        <v>1</v>
      </c>
      <c r="V2170" s="418">
        <f t="shared" ca="1" si="372"/>
        <v>117.19514711736494</v>
      </c>
      <c r="W2170" s="418">
        <f t="shared" ca="1" si="373"/>
        <v>1</v>
      </c>
      <c r="X2170" s="418">
        <f t="shared" ca="1" si="374"/>
        <v>2.5697418723307006</v>
      </c>
      <c r="Y2170" s="418">
        <f t="shared" ca="1" si="366"/>
        <v>1</v>
      </c>
      <c r="Z2170" s="418">
        <f t="shared" ca="1" si="367"/>
        <v>0.32642593604887005</v>
      </c>
      <c r="AA2170" s="418">
        <f t="shared" ca="1" si="368"/>
        <v>35158.544135209479</v>
      </c>
      <c r="AB2170" s="418">
        <f t="shared" ca="1" si="369"/>
        <v>770.92256169921018</v>
      </c>
      <c r="AC2170" s="418">
        <f t="shared" ca="1" si="370"/>
        <v>97.92778081466102</v>
      </c>
    </row>
    <row r="2171" spans="19:29">
      <c r="S2171" s="418">
        <f t="shared" si="371"/>
        <v>21.670000000000588</v>
      </c>
      <c r="T2171" s="418">
        <f t="shared" si="364"/>
        <v>0.52199357479347264</v>
      </c>
      <c r="U2171" s="418">
        <f t="shared" ca="1" si="365"/>
        <v>1</v>
      </c>
      <c r="V2171" s="418">
        <f t="shared" ca="1" si="372"/>
        <v>117.2088435817909</v>
      </c>
      <c r="W2171" s="418">
        <f t="shared" ca="1" si="373"/>
        <v>1</v>
      </c>
      <c r="X2171" s="418">
        <f t="shared" ca="1" si="374"/>
        <v>2.5620441989969631</v>
      </c>
      <c r="Y2171" s="418">
        <f t="shared" ca="1" si="366"/>
        <v>1</v>
      </c>
      <c r="Z2171" s="418">
        <f t="shared" ca="1" si="367"/>
        <v>0.32544812568962</v>
      </c>
      <c r="AA2171" s="418">
        <f t="shared" ca="1" si="368"/>
        <v>35162.653074537273</v>
      </c>
      <c r="AB2171" s="418">
        <f t="shared" ca="1" si="369"/>
        <v>768.61325969908899</v>
      </c>
      <c r="AC2171" s="418">
        <f t="shared" ca="1" si="370"/>
        <v>97.634437706886004</v>
      </c>
    </row>
    <row r="2172" spans="19:29">
      <c r="S2172" s="418">
        <f t="shared" si="371"/>
        <v>21.680000000000589</v>
      </c>
      <c r="T2172" s="418">
        <f t="shared" si="364"/>
        <v>0.52183700020839663</v>
      </c>
      <c r="U2172" s="418">
        <f t="shared" ca="1" si="365"/>
        <v>1</v>
      </c>
      <c r="V2172" s="418">
        <f t="shared" ca="1" si="372"/>
        <v>117.222474757459</v>
      </c>
      <c r="W2172" s="418">
        <f t="shared" ca="1" si="373"/>
        <v>1</v>
      </c>
      <c r="X2172" s="418">
        <f t="shared" ca="1" si="374"/>
        <v>2.5543695840783105</v>
      </c>
      <c r="Y2172" s="418">
        <f t="shared" ca="1" si="366"/>
        <v>1</v>
      </c>
      <c r="Z2172" s="418">
        <f t="shared" ca="1" si="367"/>
        <v>0.32447324436569791</v>
      </c>
      <c r="AA2172" s="418">
        <f t="shared" ca="1" si="368"/>
        <v>35166.742427237696</v>
      </c>
      <c r="AB2172" s="418">
        <f t="shared" ca="1" si="369"/>
        <v>766.3108752234931</v>
      </c>
      <c r="AC2172" s="418">
        <f t="shared" ca="1" si="370"/>
        <v>97.341973309709374</v>
      </c>
    </row>
    <row r="2173" spans="19:29">
      <c r="S2173" s="418">
        <f t="shared" si="371"/>
        <v>21.690000000000591</v>
      </c>
      <c r="T2173" s="418">
        <f t="shared" si="364"/>
        <v>0.52168047258865102</v>
      </c>
      <c r="U2173" s="418">
        <f t="shared" ca="1" si="365"/>
        <v>1</v>
      </c>
      <c r="V2173" s="418">
        <f t="shared" ca="1" si="372"/>
        <v>117.23604094006866</v>
      </c>
      <c r="W2173" s="418">
        <f t="shared" ca="1" si="373"/>
        <v>1</v>
      </c>
      <c r="X2173" s="418">
        <f t="shared" ca="1" si="374"/>
        <v>2.5467179585031565</v>
      </c>
      <c r="Y2173" s="418">
        <f t="shared" ca="1" si="366"/>
        <v>1</v>
      </c>
      <c r="Z2173" s="418">
        <f t="shared" ca="1" si="367"/>
        <v>0.3235012833031653</v>
      </c>
      <c r="AA2173" s="418">
        <f t="shared" ca="1" si="368"/>
        <v>35170.812282020597</v>
      </c>
      <c r="AB2173" s="418">
        <f t="shared" ca="1" si="369"/>
        <v>764.01538755094691</v>
      </c>
      <c r="AC2173" s="418">
        <f t="shared" ca="1" si="370"/>
        <v>97.050384990949595</v>
      </c>
    </row>
    <row r="2174" spans="19:29">
      <c r="S2174" s="418">
        <f t="shared" si="371"/>
        <v>21.700000000000593</v>
      </c>
      <c r="T2174" s="418">
        <f t="shared" si="364"/>
        <v>0.5215239919201482</v>
      </c>
      <c r="U2174" s="418">
        <f t="shared" ca="1" si="365"/>
        <v>1</v>
      </c>
      <c r="V2174" s="418">
        <f t="shared" ca="1" si="372"/>
        <v>117.24954242413145</v>
      </c>
      <c r="W2174" s="418">
        <f t="shared" ca="1" si="373"/>
        <v>1</v>
      </c>
      <c r="X2174" s="418">
        <f t="shared" ca="1" si="374"/>
        <v>2.5390892534068197</v>
      </c>
      <c r="Y2174" s="418">
        <f t="shared" ca="1" si="366"/>
        <v>1</v>
      </c>
      <c r="Z2174" s="418">
        <f t="shared" ca="1" si="367"/>
        <v>0.32253223375436607</v>
      </c>
      <c r="AA2174" s="418">
        <f t="shared" ca="1" si="368"/>
        <v>35174.862727239437</v>
      </c>
      <c r="AB2174" s="418">
        <f t="shared" ca="1" si="369"/>
        <v>761.7267760220459</v>
      </c>
      <c r="AC2174" s="418">
        <f t="shared" ca="1" si="370"/>
        <v>96.759670126309828</v>
      </c>
    </row>
    <row r="2175" spans="19:29">
      <c r="S2175" s="418">
        <f t="shared" si="371"/>
        <v>21.710000000000594</v>
      </c>
      <c r="T2175" s="418">
        <f t="shared" si="364"/>
        <v>0.5213675581888052</v>
      </c>
      <c r="U2175" s="418">
        <f t="shared" ca="1" si="365"/>
        <v>1</v>
      </c>
      <c r="V2175" s="418">
        <f t="shared" ca="1" si="372"/>
        <v>117.26297950297426</v>
      </c>
      <c r="W2175" s="418">
        <f t="shared" ca="1" si="373"/>
        <v>1</v>
      </c>
      <c r="X2175" s="418">
        <f t="shared" ca="1" si="374"/>
        <v>2.5314834001309023</v>
      </c>
      <c r="Y2175" s="418">
        <f t="shared" ca="1" si="366"/>
        <v>1</v>
      </c>
      <c r="Z2175" s="418">
        <f t="shared" ca="1" si="367"/>
        <v>0.32156608699784772</v>
      </c>
      <c r="AA2175" s="418">
        <f t="shared" ca="1" si="368"/>
        <v>35178.89385089228</v>
      </c>
      <c r="AB2175" s="418">
        <f t="shared" ca="1" si="369"/>
        <v>759.44502003927073</v>
      </c>
      <c r="AC2175" s="418">
        <f t="shared" ca="1" si="370"/>
        <v>96.469826099354322</v>
      </c>
    </row>
    <row r="2176" spans="19:29">
      <c r="S2176" s="418">
        <f t="shared" si="371"/>
        <v>21.720000000000596</v>
      </c>
      <c r="T2176" s="418">
        <f t="shared" si="364"/>
        <v>0.52121117138054263</v>
      </c>
      <c r="U2176" s="418">
        <f t="shared" ca="1" si="365"/>
        <v>1</v>
      </c>
      <c r="V2176" s="418">
        <f t="shared" ca="1" si="372"/>
        <v>117.27635246874267</v>
      </c>
      <c r="W2176" s="418">
        <f t="shared" ca="1" si="373"/>
        <v>1</v>
      </c>
      <c r="X2176" s="418">
        <f t="shared" ca="1" si="374"/>
        <v>2.5239003302226735</v>
      </c>
      <c r="Y2176" s="418">
        <f t="shared" ca="1" si="366"/>
        <v>1</v>
      </c>
      <c r="Z2176" s="418">
        <f t="shared" ca="1" si="367"/>
        <v>0.3206028343382829</v>
      </c>
      <c r="AA2176" s="418">
        <f t="shared" ca="1" si="368"/>
        <v>35182.905740622802</v>
      </c>
      <c r="AB2176" s="418">
        <f t="shared" ca="1" si="369"/>
        <v>757.17009906680209</v>
      </c>
      <c r="AC2176" s="418">
        <f t="shared" ca="1" si="370"/>
        <v>96.180850301484867</v>
      </c>
    </row>
    <row r="2177" spans="19:29">
      <c r="S2177" s="418">
        <f t="shared" si="371"/>
        <v>21.730000000000597</v>
      </c>
      <c r="T2177" s="418">
        <f t="shared" si="364"/>
        <v>0.52105483148128584</v>
      </c>
      <c r="U2177" s="418">
        <f t="shared" ca="1" si="365"/>
        <v>1</v>
      </c>
      <c r="V2177" s="418">
        <f t="shared" ca="1" si="372"/>
        <v>117.28966161240419</v>
      </c>
      <c r="W2177" s="418">
        <f t="shared" ca="1" si="373"/>
        <v>1</v>
      </c>
      <c r="X2177" s="418">
        <f t="shared" ca="1" si="374"/>
        <v>2.5163399754344531</v>
      </c>
      <c r="Y2177" s="418">
        <f t="shared" ca="1" si="366"/>
        <v>1</v>
      </c>
      <c r="Z2177" s="418">
        <f t="shared" ca="1" si="367"/>
        <v>0.31964246710639121</v>
      </c>
      <c r="AA2177" s="418">
        <f t="shared" ca="1" si="368"/>
        <v>35186.898483721256</v>
      </c>
      <c r="AB2177" s="418">
        <f t="shared" ca="1" si="369"/>
        <v>754.90199263033594</v>
      </c>
      <c r="AC2177" s="418">
        <f t="shared" ca="1" si="370"/>
        <v>95.892740131917364</v>
      </c>
    </row>
    <row r="2178" spans="19:29">
      <c r="S2178" s="418">
        <f t="shared" si="371"/>
        <v>21.740000000000599</v>
      </c>
      <c r="T2178" s="418">
        <f t="shared" si="364"/>
        <v>0.52089853847696432</v>
      </c>
      <c r="U2178" s="418">
        <f t="shared" ca="1" si="365"/>
        <v>1</v>
      </c>
      <c r="V2178" s="418">
        <f t="shared" ca="1" si="372"/>
        <v>117.30290722375153</v>
      </c>
      <c r="W2178" s="418">
        <f t="shared" ca="1" si="373"/>
        <v>1</v>
      </c>
      <c r="X2178" s="418">
        <f t="shared" ca="1" si="374"/>
        <v>2.5088022677229969</v>
      </c>
      <c r="Y2178" s="418">
        <f t="shared" ca="1" si="366"/>
        <v>1</v>
      </c>
      <c r="Z2178" s="418">
        <f t="shared" ca="1" si="367"/>
        <v>0.31868497665886109</v>
      </c>
      <c r="AA2178" s="418">
        <f t="shared" ca="1" si="368"/>
        <v>35190.872167125461</v>
      </c>
      <c r="AB2178" s="418">
        <f t="shared" ca="1" si="369"/>
        <v>752.64068031689908</v>
      </c>
      <c r="AC2178" s="418">
        <f t="shared" ca="1" si="370"/>
        <v>95.605492997658331</v>
      </c>
    </row>
    <row r="2179" spans="19:29">
      <c r="S2179" s="418">
        <f t="shared" si="371"/>
        <v>21.7500000000006</v>
      </c>
      <c r="T2179" s="418">
        <f t="shared" si="364"/>
        <v>0.52074229235351155</v>
      </c>
      <c r="U2179" s="418">
        <f t="shared" ca="1" si="365"/>
        <v>1</v>
      </c>
      <c r="V2179" s="418">
        <f t="shared" ca="1" si="372"/>
        <v>117.31608959140596</v>
      </c>
      <c r="W2179" s="418">
        <f t="shared" ca="1" si="373"/>
        <v>1</v>
      </c>
      <c r="X2179" s="418">
        <f t="shared" ca="1" si="374"/>
        <v>2.5012871392488845</v>
      </c>
      <c r="Y2179" s="418">
        <f t="shared" ca="1" si="366"/>
        <v>1</v>
      </c>
      <c r="Z2179" s="418">
        <f t="shared" ca="1" si="367"/>
        <v>0.31773035437827202</v>
      </c>
      <c r="AA2179" s="418">
        <f t="shared" ca="1" si="368"/>
        <v>35194.826877421787</v>
      </c>
      <c r="AB2179" s="418">
        <f t="shared" ca="1" si="369"/>
        <v>750.38614177466536</v>
      </c>
      <c r="AC2179" s="418">
        <f t="shared" ca="1" si="370"/>
        <v>95.319106313481612</v>
      </c>
    </row>
    <row r="2180" spans="19:29">
      <c r="S2180" s="418">
        <f t="shared" si="371"/>
        <v>21.760000000000602</v>
      </c>
      <c r="T2180" s="418">
        <f t="shared" si="364"/>
        <v>0.52058609309686543</v>
      </c>
      <c r="U2180" s="418">
        <f t="shared" ca="1" si="365"/>
        <v>1</v>
      </c>
      <c r="V2180" s="418">
        <f t="shared" ca="1" si="372"/>
        <v>117.32920900282053</v>
      </c>
      <c r="W2180" s="418">
        <f t="shared" ca="1" si="373"/>
        <v>1</v>
      </c>
      <c r="X2180" s="418">
        <f t="shared" ca="1" si="374"/>
        <v>2.493794522375909</v>
      </c>
      <c r="Y2180" s="418">
        <f t="shared" ca="1" si="366"/>
        <v>1</v>
      </c>
      <c r="Z2180" s="418">
        <f t="shared" ca="1" si="367"/>
        <v>0.31677859167301703</v>
      </c>
      <c r="AA2180" s="418">
        <f t="shared" ca="1" si="368"/>
        <v>35198.762700846157</v>
      </c>
      <c r="AB2180" s="418">
        <f t="shared" ca="1" si="369"/>
        <v>748.13835671277275</v>
      </c>
      <c r="AC2180" s="418">
        <f t="shared" ca="1" si="370"/>
        <v>95.033577501905114</v>
      </c>
    </row>
    <row r="2181" spans="19:29">
      <c r="S2181" s="418">
        <f t="shared" si="371"/>
        <v>21.770000000000604</v>
      </c>
      <c r="T2181" s="418">
        <f t="shared" ref="T2181:T2244" si="375">EXP(-S2181*$C$13)</f>
        <v>0.52042994069296811</v>
      </c>
      <c r="U2181" s="418">
        <f t="shared" ref="U2181:U2244" ca="1" si="376">EXP($C$11*_xlfn.NORM.INV(RAND(),0,1))</f>
        <v>1</v>
      </c>
      <c r="V2181" s="418">
        <f t="shared" ca="1" si="372"/>
        <v>117.34226574428349</v>
      </c>
      <c r="W2181" s="418">
        <f t="shared" ca="1" si="373"/>
        <v>1</v>
      </c>
      <c r="X2181" s="418">
        <f t="shared" ca="1" si="374"/>
        <v>2.4863243496704683</v>
      </c>
      <c r="Y2181" s="418">
        <f t="shared" ref="Y2181:Y2244" ca="1" si="377">IF(OR(X2181&gt;$C$8,Y2180=1),1,0)</f>
        <v>1</v>
      </c>
      <c r="Z2181" s="418">
        <f t="shared" ref="Z2181:Z2244" ca="1" si="378">IF(Y2181=0,V2181,0)+IF(AND(Y2181=1,Y2180=0),V2181*$C$9,0)+IF(AND(Y2181=1,Y2180=1),Z2180*EXP($C$10*0.01),0)</f>
        <v>0.31582967997722533</v>
      </c>
      <c r="AA2181" s="418">
        <f t="shared" ref="AA2181:AA2244" ca="1" si="379">V2181*$C$12</f>
        <v>35202.679723285051</v>
      </c>
      <c r="AB2181" s="418">
        <f t="shared" ref="AB2181:AB2244" ca="1" si="380">X2181*$C$12</f>
        <v>745.8973049011405</v>
      </c>
      <c r="AC2181" s="418">
        <f t="shared" ref="AC2181:AC2244" ca="1" si="381">Z2181*$C$12</f>
        <v>94.748903993167602</v>
      </c>
    </row>
    <row r="2182" spans="19:29">
      <c r="S2182" s="418">
        <f t="shared" ref="S2182:S2245" si="382">S2181+0.01</f>
        <v>21.780000000000605</v>
      </c>
      <c r="T2182" s="418">
        <f t="shared" si="375"/>
        <v>0.52027383512776582</v>
      </c>
      <c r="U2182" s="418">
        <f t="shared" ca="1" si="376"/>
        <v>1</v>
      </c>
      <c r="V2182" s="418">
        <f t="shared" ref="V2182:V2245" ca="1" si="383">V2181*U2181+$C$6*V2181*(1-V2181/IF($C$4&gt;0,$C$4,10000000))*0.01</f>
        <v>117.3552601009215</v>
      </c>
      <c r="W2182" s="418">
        <f t="shared" ref="W2182:W2245" ca="1" si="384">IF(OR(V2182&gt;$C$7,W2181=1),1,0)</f>
        <v>1</v>
      </c>
      <c r="X2182" s="418">
        <f t="shared" ref="X2182:X2245" ca="1" si="385">IF(W2182=0,V2182,0)+IF(AND(W2182=1,W2181=0),V2182*$C$9,0)+IF(AND(W2182=1,W2181=1),X2181*EXP($C$10*0.01*U2182),0)</f>
        <v>2.4788765539009572</v>
      </c>
      <c r="Y2182" s="418">
        <f t="shared" ca="1" si="377"/>
        <v>1</v>
      </c>
      <c r="Z2182" s="418">
        <f t="shared" ca="1" si="378"/>
        <v>0.31488361075068527</v>
      </c>
      <c r="AA2182" s="418">
        <f t="shared" ca="1" si="379"/>
        <v>35206.578030276447</v>
      </c>
      <c r="AB2182" s="418">
        <f t="shared" ca="1" si="380"/>
        <v>743.66296617028718</v>
      </c>
      <c r="AC2182" s="418">
        <f t="shared" ca="1" si="381"/>
        <v>94.465083225205575</v>
      </c>
    </row>
    <row r="2183" spans="19:29">
      <c r="S2183" s="418">
        <f t="shared" si="382"/>
        <v>21.790000000000607</v>
      </c>
      <c r="T2183" s="418">
        <f t="shared" si="375"/>
        <v>0.52011777638720891</v>
      </c>
      <c r="U2183" s="418">
        <f t="shared" ca="1" si="376"/>
        <v>1</v>
      </c>
      <c r="V2183" s="418">
        <f t="shared" ca="1" si="383"/>
        <v>117.36819235670298</v>
      </c>
      <c r="W2183" s="418">
        <f t="shared" ca="1" si="384"/>
        <v>1</v>
      </c>
      <c r="X2183" s="418">
        <f t="shared" ca="1" si="385"/>
        <v>2.4714510680371635</v>
      </c>
      <c r="Y2183" s="418">
        <f t="shared" ca="1" si="377"/>
        <v>1</v>
      </c>
      <c r="Z2183" s="418">
        <f t="shared" ca="1" si="378"/>
        <v>0.31394037547876746</v>
      </c>
      <c r="AA2183" s="418">
        <f t="shared" ca="1" si="379"/>
        <v>35210.457707010894</v>
      </c>
      <c r="AB2183" s="418">
        <f t="shared" ca="1" si="380"/>
        <v>741.43532041114906</v>
      </c>
      <c r="AC2183" s="418">
        <f t="shared" ca="1" si="381"/>
        <v>94.182112643630234</v>
      </c>
    </row>
    <row r="2184" spans="19:29">
      <c r="S2184" s="418">
        <f t="shared" si="382"/>
        <v>21.800000000000608</v>
      </c>
      <c r="T2184" s="418">
        <f t="shared" si="375"/>
        <v>0.5199617644572524</v>
      </c>
      <c r="U2184" s="418">
        <f t="shared" ca="1" si="376"/>
        <v>1</v>
      </c>
      <c r="V2184" s="418">
        <f t="shared" ca="1" si="383"/>
        <v>117.38106279444149</v>
      </c>
      <c r="W2184" s="418">
        <f t="shared" ca="1" si="384"/>
        <v>1</v>
      </c>
      <c r="X2184" s="418">
        <f t="shared" ca="1" si="385"/>
        <v>2.4640478252496645</v>
      </c>
      <c r="Y2184" s="418">
        <f t="shared" ca="1" si="377"/>
        <v>1</v>
      </c>
      <c r="Z2184" s="418">
        <f t="shared" ca="1" si="378"/>
        <v>0.31299996567234806</v>
      </c>
      <c r="AA2184" s="418">
        <f t="shared" ca="1" si="379"/>
        <v>35214.318838332445</v>
      </c>
      <c r="AB2184" s="418">
        <f t="shared" ca="1" si="380"/>
        <v>739.21434757489931</v>
      </c>
      <c r="AC2184" s="418">
        <f t="shared" ca="1" si="381"/>
        <v>93.899989701704413</v>
      </c>
    </row>
    <row r="2185" spans="19:29">
      <c r="S2185" s="418">
        <f t="shared" si="382"/>
        <v>21.81000000000061</v>
      </c>
      <c r="T2185" s="418">
        <f t="shared" si="375"/>
        <v>0.51980579932385484</v>
      </c>
      <c r="U2185" s="418">
        <f t="shared" ca="1" si="376"/>
        <v>1</v>
      </c>
      <c r="V2185" s="418">
        <f t="shared" ca="1" si="383"/>
        <v>117.39387169579901</v>
      </c>
      <c r="W2185" s="418">
        <f t="shared" ca="1" si="384"/>
        <v>1</v>
      </c>
      <c r="X2185" s="418">
        <f t="shared" ca="1" si="385"/>
        <v>2.456666758909225</v>
      </c>
      <c r="Y2185" s="418">
        <f t="shared" ca="1" si="377"/>
        <v>1</v>
      </c>
      <c r="Z2185" s="418">
        <f t="shared" ca="1" si="378"/>
        <v>0.31206237286773242</v>
      </c>
      <c r="AA2185" s="418">
        <f t="shared" ca="1" si="379"/>
        <v>35218.1615087397</v>
      </c>
      <c r="AB2185" s="418">
        <f t="shared" ca="1" si="380"/>
        <v>737.00002767276749</v>
      </c>
      <c r="AC2185" s="418">
        <f t="shared" ca="1" si="381"/>
        <v>93.618711860319721</v>
      </c>
    </row>
    <row r="2186" spans="19:29">
      <c r="S2186" s="418">
        <f t="shared" si="382"/>
        <v>21.820000000000611</v>
      </c>
      <c r="T2186" s="418">
        <f t="shared" si="375"/>
        <v>0.51964988097297971</v>
      </c>
      <c r="U2186" s="418">
        <f t="shared" ca="1" si="376"/>
        <v>1</v>
      </c>
      <c r="V2186" s="418">
        <f t="shared" ca="1" si="383"/>
        <v>117.40661934128926</v>
      </c>
      <c r="W2186" s="418">
        <f t="shared" ca="1" si="384"/>
        <v>1</v>
      </c>
      <c r="X2186" s="418">
        <f t="shared" ca="1" si="385"/>
        <v>2.4493078025861985</v>
      </c>
      <c r="Y2186" s="418">
        <f t="shared" ca="1" si="377"/>
        <v>1</v>
      </c>
      <c r="Z2186" s="418">
        <f t="shared" ca="1" si="378"/>
        <v>0.31112758862657902</v>
      </c>
      <c r="AA2186" s="418">
        <f t="shared" ca="1" si="379"/>
        <v>35221.985802386778</v>
      </c>
      <c r="AB2186" s="418">
        <f t="shared" ca="1" si="380"/>
        <v>734.79234077585954</v>
      </c>
      <c r="AC2186" s="418">
        <f t="shared" ca="1" si="381"/>
        <v>93.338276587973709</v>
      </c>
    </row>
    <row r="2187" spans="19:29">
      <c r="S2187" s="418">
        <f t="shared" si="382"/>
        <v>21.830000000000613</v>
      </c>
      <c r="T2187" s="418">
        <f t="shared" si="375"/>
        <v>0.5194940093905942</v>
      </c>
      <c r="U2187" s="418">
        <f t="shared" ca="1" si="376"/>
        <v>1</v>
      </c>
      <c r="V2187" s="418">
        <f t="shared" ca="1" si="383"/>
        <v>117.4193060102811</v>
      </c>
      <c r="W2187" s="418">
        <f t="shared" ca="1" si="384"/>
        <v>1</v>
      </c>
      <c r="X2187" s="418">
        <f t="shared" ca="1" si="385"/>
        <v>2.441970890049928</v>
      </c>
      <c r="Y2187" s="418">
        <f t="shared" ca="1" si="377"/>
        <v>1</v>
      </c>
      <c r="Z2187" s="418">
        <f t="shared" ca="1" si="378"/>
        <v>0.3101956045358234</v>
      </c>
      <c r="AA2187" s="418">
        <f t="shared" ca="1" si="379"/>
        <v>35225.791803084328</v>
      </c>
      <c r="AB2187" s="418">
        <f t="shared" ca="1" si="380"/>
        <v>732.59126701497837</v>
      </c>
      <c r="AC2187" s="418">
        <f t="shared" ca="1" si="381"/>
        <v>93.058681360747016</v>
      </c>
    </row>
    <row r="2188" spans="19:29">
      <c r="S2188" s="418">
        <f t="shared" si="382"/>
        <v>21.840000000000614</v>
      </c>
      <c r="T2188" s="418">
        <f t="shared" si="375"/>
        <v>0.51933818456266989</v>
      </c>
      <c r="U2188" s="418">
        <f t="shared" ca="1" si="376"/>
        <v>1</v>
      </c>
      <c r="V2188" s="418">
        <f t="shared" ca="1" si="383"/>
        <v>117.43193198100184</v>
      </c>
      <c r="W2188" s="418">
        <f t="shared" ca="1" si="384"/>
        <v>1</v>
      </c>
      <c r="X2188" s="418">
        <f t="shared" ca="1" si="385"/>
        <v>2.434655955268151</v>
      </c>
      <c r="Y2188" s="418">
        <f t="shared" ca="1" si="377"/>
        <v>1</v>
      </c>
      <c r="Z2188" s="418">
        <f t="shared" ca="1" si="378"/>
        <v>0.30926641220760243</v>
      </c>
      <c r="AA2188" s="418">
        <f t="shared" ca="1" si="379"/>
        <v>35229.579594300551</v>
      </c>
      <c r="AB2188" s="418">
        <f t="shared" ca="1" si="380"/>
        <v>730.39678658044534</v>
      </c>
      <c r="AC2188" s="418">
        <f t="shared" ca="1" si="381"/>
        <v>92.779923662280723</v>
      </c>
    </row>
    <row r="2189" spans="19:29">
      <c r="S2189" s="418">
        <f t="shared" si="382"/>
        <v>21.850000000000616</v>
      </c>
      <c r="T2189" s="418">
        <f t="shared" si="375"/>
        <v>0.51918240647518243</v>
      </c>
      <c r="U2189" s="418">
        <f t="shared" ca="1" si="376"/>
        <v>1</v>
      </c>
      <c r="V2189" s="418">
        <f t="shared" ca="1" si="383"/>
        <v>117.44449753054057</v>
      </c>
      <c r="W2189" s="418">
        <f t="shared" ca="1" si="384"/>
        <v>1</v>
      </c>
      <c r="X2189" s="418">
        <f t="shared" ca="1" si="385"/>
        <v>2.4273629324064054</v>
      </c>
      <c r="Y2189" s="418">
        <f t="shared" ca="1" si="377"/>
        <v>1</v>
      </c>
      <c r="Z2189" s="418">
        <f t="shared" ca="1" si="378"/>
        <v>0.30834000327917888</v>
      </c>
      <c r="AA2189" s="418">
        <f t="shared" ca="1" si="379"/>
        <v>35233.349259162169</v>
      </c>
      <c r="AB2189" s="418">
        <f t="shared" ca="1" si="380"/>
        <v>728.20887972192168</v>
      </c>
      <c r="AC2189" s="418">
        <f t="shared" ca="1" si="381"/>
        <v>92.502000983753661</v>
      </c>
    </row>
    <row r="2190" spans="19:29">
      <c r="S2190" s="418">
        <f t="shared" si="382"/>
        <v>21.860000000000618</v>
      </c>
      <c r="T2190" s="418">
        <f t="shared" si="375"/>
        <v>0.51902667511411205</v>
      </c>
      <c r="U2190" s="418">
        <f t="shared" ca="1" si="376"/>
        <v>1</v>
      </c>
      <c r="V2190" s="418">
        <f t="shared" ca="1" si="383"/>
        <v>117.45700293485156</v>
      </c>
      <c r="W2190" s="418">
        <f t="shared" ca="1" si="384"/>
        <v>1</v>
      </c>
      <c r="X2190" s="418">
        <f t="shared" ca="1" si="385"/>
        <v>2.4200917558274364</v>
      </c>
      <c r="Y2190" s="418">
        <f t="shared" ca="1" si="377"/>
        <v>1</v>
      </c>
      <c r="Z2190" s="418">
        <f t="shared" ca="1" si="378"/>
        <v>0.3074163694128661</v>
      </c>
      <c r="AA2190" s="418">
        <f t="shared" ca="1" si="379"/>
        <v>35237.100880455466</v>
      </c>
      <c r="AB2190" s="418">
        <f t="shared" ca="1" si="380"/>
        <v>726.02752674823091</v>
      </c>
      <c r="AC2190" s="418">
        <f t="shared" ca="1" si="381"/>
        <v>92.22491082385983</v>
      </c>
    </row>
    <row r="2191" spans="19:29">
      <c r="S2191" s="418">
        <f t="shared" si="382"/>
        <v>21.870000000000619</v>
      </c>
      <c r="T2191" s="418">
        <f t="shared" si="375"/>
        <v>0.51887099046544272</v>
      </c>
      <c r="U2191" s="418">
        <f t="shared" ca="1" si="376"/>
        <v>1</v>
      </c>
      <c r="V2191" s="418">
        <f t="shared" ca="1" si="383"/>
        <v>117.46944846875758</v>
      </c>
      <c r="W2191" s="418">
        <f t="shared" ca="1" si="384"/>
        <v>1</v>
      </c>
      <c r="X2191" s="418">
        <f t="shared" ca="1" si="385"/>
        <v>2.4128423600906053</v>
      </c>
      <c r="Y2191" s="418">
        <f t="shared" ca="1" si="377"/>
        <v>1</v>
      </c>
      <c r="Z2191" s="418">
        <f t="shared" ca="1" si="378"/>
        <v>0.30649550229595313</v>
      </c>
      <c r="AA2191" s="418">
        <f t="shared" ca="1" si="379"/>
        <v>35240.834540627271</v>
      </c>
      <c r="AB2191" s="418">
        <f t="shared" ca="1" si="380"/>
        <v>723.85270802718162</v>
      </c>
      <c r="AC2191" s="418">
        <f t="shared" ca="1" si="381"/>
        <v>91.948650688785932</v>
      </c>
    </row>
    <row r="2192" spans="19:29">
      <c r="S2192" s="418">
        <f t="shared" si="382"/>
        <v>21.880000000000621</v>
      </c>
      <c r="T2192" s="418">
        <f t="shared" si="375"/>
        <v>0.51871535251516288</v>
      </c>
      <c r="U2192" s="418">
        <f t="shared" ca="1" si="376"/>
        <v>1</v>
      </c>
      <c r="V2192" s="418">
        <f t="shared" ca="1" si="383"/>
        <v>117.48183440595328</v>
      </c>
      <c r="W2192" s="418">
        <f t="shared" ca="1" si="384"/>
        <v>1</v>
      </c>
      <c r="X2192" s="418">
        <f t="shared" ca="1" si="385"/>
        <v>2.4056146799513018</v>
      </c>
      <c r="Y2192" s="418">
        <f t="shared" ca="1" si="377"/>
        <v>1</v>
      </c>
      <c r="Z2192" s="418">
        <f t="shared" ca="1" si="378"/>
        <v>0.30557739364062964</v>
      </c>
      <c r="AA2192" s="418">
        <f t="shared" ca="1" si="379"/>
        <v>35244.55032178598</v>
      </c>
      <c r="AB2192" s="418">
        <f t="shared" ca="1" si="380"/>
        <v>721.68440398539053</v>
      </c>
      <c r="AC2192" s="418">
        <f t="shared" ca="1" si="381"/>
        <v>91.67321809218889</v>
      </c>
    </row>
    <row r="2193" spans="19:29">
      <c r="S2193" s="418">
        <f t="shared" si="382"/>
        <v>21.890000000000622</v>
      </c>
      <c r="T2193" s="418">
        <f t="shared" si="375"/>
        <v>0.51855976124926517</v>
      </c>
      <c r="U2193" s="418">
        <f t="shared" ca="1" si="376"/>
        <v>1</v>
      </c>
      <c r="V2193" s="418">
        <f t="shared" ca="1" si="383"/>
        <v>117.49416101900856</v>
      </c>
      <c r="W2193" s="418">
        <f t="shared" ca="1" si="384"/>
        <v>1</v>
      </c>
      <c r="X2193" s="418">
        <f t="shared" ca="1" si="385"/>
        <v>2.3984086503603557</v>
      </c>
      <c r="Y2193" s="418">
        <f t="shared" ca="1" si="377"/>
        <v>1</v>
      </c>
      <c r="Z2193" s="418">
        <f t="shared" ca="1" si="378"/>
        <v>0.30466203518391155</v>
      </c>
      <c r="AA2193" s="418">
        <f t="shared" ca="1" si="379"/>
        <v>35248.248305702567</v>
      </c>
      <c r="AB2193" s="418">
        <f t="shared" ca="1" si="380"/>
        <v>719.52259510810666</v>
      </c>
      <c r="AC2193" s="418">
        <f t="shared" ca="1" si="381"/>
        <v>91.398610555173462</v>
      </c>
    </row>
    <row r="2194" spans="19:29">
      <c r="S2194" s="418">
        <f t="shared" si="382"/>
        <v>21.900000000000624</v>
      </c>
      <c r="T2194" s="418">
        <f t="shared" si="375"/>
        <v>0.51840421665374625</v>
      </c>
      <c r="U2194" s="418">
        <f t="shared" ca="1" si="376"/>
        <v>1</v>
      </c>
      <c r="V2194" s="418">
        <f t="shared" ca="1" si="383"/>
        <v>117.5064285793719</v>
      </c>
      <c r="W2194" s="418">
        <f t="shared" ca="1" si="384"/>
        <v>1</v>
      </c>
      <c r="X2194" s="418">
        <f t="shared" ca="1" si="385"/>
        <v>2.3912242064634519</v>
      </c>
      <c r="Y2194" s="418">
        <f t="shared" ca="1" si="377"/>
        <v>1</v>
      </c>
      <c r="Z2194" s="418">
        <f t="shared" ca="1" si="378"/>
        <v>0.30374941868756661</v>
      </c>
      <c r="AA2194" s="418">
        <f t="shared" ca="1" si="379"/>
        <v>35251.928573811572</v>
      </c>
      <c r="AB2194" s="418">
        <f t="shared" ca="1" si="380"/>
        <v>717.36726193903553</v>
      </c>
      <c r="AC2194" s="418">
        <f t="shared" ca="1" si="381"/>
        <v>91.12482560626998</v>
      </c>
    </row>
    <row r="2195" spans="19:29">
      <c r="S2195" s="418">
        <f t="shared" si="382"/>
        <v>21.910000000000625</v>
      </c>
      <c r="T2195" s="418">
        <f t="shared" si="375"/>
        <v>0.5182487187146072</v>
      </c>
      <c r="U2195" s="418">
        <f t="shared" ca="1" si="376"/>
        <v>1</v>
      </c>
      <c r="V2195" s="418">
        <f t="shared" ca="1" si="383"/>
        <v>117.51863735737381</v>
      </c>
      <c r="W2195" s="418">
        <f t="shared" ca="1" si="384"/>
        <v>1</v>
      </c>
      <c r="X2195" s="418">
        <f t="shared" ca="1" si="385"/>
        <v>2.3840612836005475</v>
      </c>
      <c r="Y2195" s="418">
        <f t="shared" ca="1" si="377"/>
        <v>1</v>
      </c>
      <c r="Z2195" s="418">
        <f t="shared" ca="1" si="378"/>
        <v>0.30283953593804014</v>
      </c>
      <c r="AA2195" s="418">
        <f t="shared" ca="1" si="379"/>
        <v>35255.591207212143</v>
      </c>
      <c r="AB2195" s="418">
        <f t="shared" ca="1" si="380"/>
        <v>715.21838508016424</v>
      </c>
      <c r="AC2195" s="418">
        <f t="shared" ca="1" si="381"/>
        <v>90.851860781412043</v>
      </c>
    </row>
    <row r="2196" spans="19:29">
      <c r="S2196" s="418">
        <f t="shared" si="382"/>
        <v>21.920000000000627</v>
      </c>
      <c r="T2196" s="418">
        <f t="shared" si="375"/>
        <v>0.51809326741785322</v>
      </c>
      <c r="U2196" s="418">
        <f t="shared" ca="1" si="376"/>
        <v>1</v>
      </c>
      <c r="V2196" s="418">
        <f t="shared" ca="1" si="383"/>
        <v>117.53078762223009</v>
      </c>
      <c r="W2196" s="418">
        <f t="shared" ca="1" si="384"/>
        <v>1</v>
      </c>
      <c r="X2196" s="418">
        <f t="shared" ca="1" si="385"/>
        <v>2.3769198173052879</v>
      </c>
      <c r="Y2196" s="418">
        <f t="shared" ca="1" si="377"/>
        <v>1</v>
      </c>
      <c r="Z2196" s="418">
        <f t="shared" ca="1" si="378"/>
        <v>0.30193237874638129</v>
      </c>
      <c r="AA2196" s="418">
        <f t="shared" ca="1" si="379"/>
        <v>35259.236286669031</v>
      </c>
      <c r="AB2196" s="418">
        <f t="shared" ca="1" si="380"/>
        <v>713.07594519158636</v>
      </c>
      <c r="AC2196" s="418">
        <f t="shared" ca="1" si="381"/>
        <v>90.579713623914387</v>
      </c>
    </row>
    <row r="2197" spans="19:29">
      <c r="S2197" s="418">
        <f t="shared" si="382"/>
        <v>21.930000000000629</v>
      </c>
      <c r="T2197" s="418">
        <f t="shared" si="375"/>
        <v>0.5179378627494936</v>
      </c>
      <c r="U2197" s="418">
        <f t="shared" ca="1" si="376"/>
        <v>1</v>
      </c>
      <c r="V2197" s="418">
        <f t="shared" ca="1" si="383"/>
        <v>117.54287964204534</v>
      </c>
      <c r="W2197" s="418">
        <f t="shared" ca="1" si="384"/>
        <v>1</v>
      </c>
      <c r="X2197" s="418">
        <f t="shared" ca="1" si="385"/>
        <v>2.3697997433044282</v>
      </c>
      <c r="Y2197" s="418">
        <f t="shared" ca="1" si="377"/>
        <v>1</v>
      </c>
      <c r="Z2197" s="418">
        <f t="shared" ca="1" si="378"/>
        <v>0.3010279389481692</v>
      </c>
      <c r="AA2197" s="418">
        <f t="shared" ca="1" si="379"/>
        <v>35262.863892613597</v>
      </c>
      <c r="AB2197" s="418">
        <f t="shared" ca="1" si="380"/>
        <v>710.93992299132844</v>
      </c>
      <c r="AC2197" s="418">
        <f t="shared" ca="1" si="381"/>
        <v>90.308381684450765</v>
      </c>
    </row>
    <row r="2198" spans="19:29">
      <c r="S2198" s="418">
        <f t="shared" si="382"/>
        <v>21.94000000000063</v>
      </c>
      <c r="T2198" s="418">
        <f t="shared" si="375"/>
        <v>0.5177825046955421</v>
      </c>
      <c r="U2198" s="418">
        <f t="shared" ca="1" si="376"/>
        <v>1</v>
      </c>
      <c r="V2198" s="418">
        <f t="shared" ca="1" si="383"/>
        <v>117.55491368381621</v>
      </c>
      <c r="W2198" s="418">
        <f t="shared" ca="1" si="384"/>
        <v>1</v>
      </c>
      <c r="X2198" s="418">
        <f t="shared" ca="1" si="385"/>
        <v>2.3627009975172544</v>
      </c>
      <c r="Y2198" s="418">
        <f t="shared" ca="1" si="377"/>
        <v>1</v>
      </c>
      <c r="Z2198" s="418">
        <f t="shared" ca="1" si="378"/>
        <v>0.30012620840343962</v>
      </c>
      <c r="AA2198" s="418">
        <f t="shared" ca="1" si="379"/>
        <v>35266.474105144865</v>
      </c>
      <c r="AB2198" s="418">
        <f t="shared" ca="1" si="380"/>
        <v>708.81029925517635</v>
      </c>
      <c r="AC2198" s="418">
        <f t="shared" ca="1" si="381"/>
        <v>90.037862521031883</v>
      </c>
    </row>
    <row r="2199" spans="19:29">
      <c r="S2199" s="418">
        <f t="shared" si="382"/>
        <v>21.950000000000632</v>
      </c>
      <c r="T2199" s="418">
        <f t="shared" si="375"/>
        <v>0.51762719324201623</v>
      </c>
      <c r="U2199" s="418">
        <f t="shared" ca="1" si="376"/>
        <v>1</v>
      </c>
      <c r="V2199" s="418">
        <f t="shared" ca="1" si="383"/>
        <v>117.5668900134349</v>
      </c>
      <c r="W2199" s="418">
        <f t="shared" ca="1" si="384"/>
        <v>1</v>
      </c>
      <c r="X2199" s="418">
        <f t="shared" ca="1" si="385"/>
        <v>2.3556235160550063</v>
      </c>
      <c r="Y2199" s="418">
        <f t="shared" ca="1" si="377"/>
        <v>1</v>
      </c>
      <c r="Z2199" s="418">
        <f t="shared" ca="1" si="378"/>
        <v>0.2992271789966115</v>
      </c>
      <c r="AA2199" s="418">
        <f t="shared" ca="1" si="379"/>
        <v>35270.067004030469</v>
      </c>
      <c r="AB2199" s="418">
        <f t="shared" ca="1" si="380"/>
        <v>706.68705481650193</v>
      </c>
      <c r="AC2199" s="418">
        <f t="shared" ca="1" si="381"/>
        <v>89.768153698983454</v>
      </c>
    </row>
    <row r="2200" spans="19:29">
      <c r="S2200" s="418">
        <f t="shared" si="382"/>
        <v>21.960000000000633</v>
      </c>
      <c r="T2200" s="418">
        <f t="shared" si="375"/>
        <v>0.51747192837493816</v>
      </c>
      <c r="U2200" s="418">
        <f t="shared" ca="1" si="376"/>
        <v>1</v>
      </c>
      <c r="V2200" s="418">
        <f t="shared" ca="1" si="383"/>
        <v>117.57880889569245</v>
      </c>
      <c r="W2200" s="418">
        <f t="shared" ca="1" si="384"/>
        <v>1</v>
      </c>
      <c r="X2200" s="418">
        <f t="shared" ca="1" si="385"/>
        <v>2.3485672352203033</v>
      </c>
      <c r="Y2200" s="418">
        <f t="shared" ca="1" si="377"/>
        <v>1</v>
      </c>
      <c r="Z2200" s="418">
        <f t="shared" ca="1" si="378"/>
        <v>0.29833084263641413</v>
      </c>
      <c r="AA2200" s="418">
        <f t="shared" ca="1" si="379"/>
        <v>35273.642668707733</v>
      </c>
      <c r="AB2200" s="418">
        <f t="shared" ca="1" si="380"/>
        <v>704.57017056609095</v>
      </c>
      <c r="AC2200" s="418">
        <f t="shared" ca="1" si="381"/>
        <v>89.499252790924245</v>
      </c>
    </row>
    <row r="2201" spans="19:29">
      <c r="S2201" s="418">
        <f t="shared" si="382"/>
        <v>21.970000000000635</v>
      </c>
      <c r="T2201" s="418">
        <f t="shared" si="375"/>
        <v>0.51731671008033397</v>
      </c>
      <c r="U2201" s="418">
        <f t="shared" ca="1" si="376"/>
        <v>1</v>
      </c>
      <c r="V2201" s="418">
        <f t="shared" ca="1" si="383"/>
        <v>117.59067059428217</v>
      </c>
      <c r="W2201" s="418">
        <f t="shared" ca="1" si="384"/>
        <v>1</v>
      </c>
      <c r="X2201" s="418">
        <f t="shared" ca="1" si="385"/>
        <v>2.3415320915065703</v>
      </c>
      <c r="Y2201" s="418">
        <f t="shared" ca="1" si="377"/>
        <v>1</v>
      </c>
      <c r="Z2201" s="418">
        <f t="shared" ca="1" si="378"/>
        <v>0.29743719125581425</v>
      </c>
      <c r="AA2201" s="418">
        <f t="shared" ca="1" si="379"/>
        <v>35277.201178284653</v>
      </c>
      <c r="AB2201" s="418">
        <f t="shared" ca="1" si="380"/>
        <v>702.45962745197107</v>
      </c>
      <c r="AC2201" s="418">
        <f t="shared" ca="1" si="381"/>
        <v>89.231157376744278</v>
      </c>
    </row>
    <row r="2202" spans="19:29">
      <c r="S2202" s="418">
        <f t="shared" si="382"/>
        <v>21.980000000000636</v>
      </c>
      <c r="T2202" s="418">
        <f t="shared" si="375"/>
        <v>0.51716153834423406</v>
      </c>
      <c r="U2202" s="418">
        <f t="shared" ca="1" si="376"/>
        <v>1</v>
      </c>
      <c r="V2202" s="418">
        <f t="shared" ca="1" si="383"/>
        <v>117.60247537180304</v>
      </c>
      <c r="W2202" s="418">
        <f t="shared" ca="1" si="384"/>
        <v>1</v>
      </c>
      <c r="X2202" s="418">
        <f t="shared" ca="1" si="385"/>
        <v>2.3345180215974661</v>
      </c>
      <c r="Y2202" s="418">
        <f t="shared" ca="1" si="377"/>
        <v>1</v>
      </c>
      <c r="Z2202" s="418">
        <f t="shared" ca="1" si="378"/>
        <v>0.29654621681194338</v>
      </c>
      <c r="AA2202" s="418">
        <f t="shared" ca="1" si="379"/>
        <v>35280.742611540911</v>
      </c>
      <c r="AB2202" s="418">
        <f t="shared" ca="1" si="380"/>
        <v>700.35540647923983</v>
      </c>
      <c r="AC2202" s="418">
        <f t="shared" ca="1" si="381"/>
        <v>88.963865043583013</v>
      </c>
    </row>
    <row r="2203" spans="19:29">
      <c r="S2203" s="418">
        <f t="shared" si="382"/>
        <v>21.990000000000638</v>
      </c>
      <c r="T2203" s="418">
        <f t="shared" si="375"/>
        <v>0.51700641315267293</v>
      </c>
      <c r="U2203" s="418">
        <f t="shared" ca="1" si="376"/>
        <v>1</v>
      </c>
      <c r="V2203" s="418">
        <f t="shared" ca="1" si="383"/>
        <v>117.61422348976308</v>
      </c>
      <c r="W2203" s="418">
        <f t="shared" ca="1" si="384"/>
        <v>1</v>
      </c>
      <c r="X2203" s="418">
        <f t="shared" ca="1" si="385"/>
        <v>2.3275249623663141</v>
      </c>
      <c r="Y2203" s="418">
        <f t="shared" ca="1" si="377"/>
        <v>1</v>
      </c>
      <c r="Z2203" s="418">
        <f t="shared" ca="1" si="378"/>
        <v>0.29565791128602548</v>
      </c>
      <c r="AA2203" s="418">
        <f t="shared" ca="1" si="379"/>
        <v>35284.267046928922</v>
      </c>
      <c r="AB2203" s="418">
        <f t="shared" ca="1" si="380"/>
        <v>698.25748870989423</v>
      </c>
      <c r="AC2203" s="418">
        <f t="shared" ca="1" si="381"/>
        <v>88.697373385807637</v>
      </c>
    </row>
    <row r="2204" spans="19:29">
      <c r="S2204" s="418">
        <f t="shared" si="382"/>
        <v>22.000000000000639</v>
      </c>
      <c r="T2204" s="418">
        <f t="shared" si="375"/>
        <v>0.51685133449168941</v>
      </c>
      <c r="U2204" s="418">
        <f t="shared" ca="1" si="376"/>
        <v>1</v>
      </c>
      <c r="V2204" s="418">
        <f t="shared" ca="1" si="383"/>
        <v>117.62591520858273</v>
      </c>
      <c r="W2204" s="418">
        <f t="shared" ca="1" si="384"/>
        <v>1</v>
      </c>
      <c r="X2204" s="418">
        <f t="shared" ca="1" si="385"/>
        <v>2.3205528508755342</v>
      </c>
      <c r="Y2204" s="418">
        <f t="shared" ca="1" si="377"/>
        <v>1</v>
      </c>
      <c r="Z2204" s="418">
        <f t="shared" ca="1" si="378"/>
        <v>0.29477226668330486</v>
      </c>
      <c r="AA2204" s="418">
        <f t="shared" ca="1" si="379"/>
        <v>35287.774562574821</v>
      </c>
      <c r="AB2204" s="418">
        <f t="shared" ca="1" si="380"/>
        <v>696.16585526266022</v>
      </c>
      <c r="AC2204" s="418">
        <f t="shared" ca="1" si="381"/>
        <v>88.431680004991463</v>
      </c>
    </row>
    <row r="2205" spans="19:29">
      <c r="S2205" s="418">
        <f t="shared" si="382"/>
        <v>22.010000000000641</v>
      </c>
      <c r="T2205" s="418">
        <f t="shared" si="375"/>
        <v>0.51669630234732622</v>
      </c>
      <c r="U2205" s="418">
        <f t="shared" ca="1" si="376"/>
        <v>1</v>
      </c>
      <c r="V2205" s="418">
        <f t="shared" ca="1" si="383"/>
        <v>117.63755078759827</v>
      </c>
      <c r="W2205" s="418">
        <f t="shared" ca="1" si="384"/>
        <v>1</v>
      </c>
      <c r="X2205" s="418">
        <f t="shared" ca="1" si="385"/>
        <v>2.313601624376076</v>
      </c>
      <c r="Y2205" s="418">
        <f t="shared" ca="1" si="377"/>
        <v>1</v>
      </c>
      <c r="Z2205" s="418">
        <f t="shared" ca="1" si="378"/>
        <v>0.29388927503297407</v>
      </c>
      <c r="AA2205" s="418">
        <f t="shared" ca="1" si="379"/>
        <v>35291.265236279483</v>
      </c>
      <c r="AB2205" s="418">
        <f t="shared" ca="1" si="380"/>
        <v>694.08048731282281</v>
      </c>
      <c r="AC2205" s="418">
        <f t="shared" ca="1" si="381"/>
        <v>88.166782509892215</v>
      </c>
    </row>
    <row r="2206" spans="19:29">
      <c r="S2206" s="418">
        <f t="shared" si="382"/>
        <v>22.020000000000643</v>
      </c>
      <c r="T2206" s="418">
        <f t="shared" si="375"/>
        <v>0.51654131670563064</v>
      </c>
      <c r="U2206" s="418">
        <f t="shared" ca="1" si="376"/>
        <v>1</v>
      </c>
      <c r="V2206" s="418">
        <f t="shared" ca="1" si="383"/>
        <v>117.64913048506523</v>
      </c>
      <c r="W2206" s="418">
        <f t="shared" ca="1" si="384"/>
        <v>1</v>
      </c>
      <c r="X2206" s="418">
        <f t="shared" ca="1" si="385"/>
        <v>2.3066712203068538</v>
      </c>
      <c r="Y2206" s="418">
        <f t="shared" ca="1" si="377"/>
        <v>1</v>
      </c>
      <c r="Z2206" s="418">
        <f t="shared" ca="1" si="378"/>
        <v>0.29300892838810233</v>
      </c>
      <c r="AA2206" s="418">
        <f t="shared" ca="1" si="379"/>
        <v>35294.739145519568</v>
      </c>
      <c r="AB2206" s="418">
        <f t="shared" ca="1" si="380"/>
        <v>692.00136609205617</v>
      </c>
      <c r="AC2206" s="418">
        <f t="shared" ca="1" si="381"/>
        <v>87.902678516430697</v>
      </c>
    </row>
    <row r="2207" spans="19:29">
      <c r="S2207" s="418">
        <f t="shared" si="382"/>
        <v>22.030000000000644</v>
      </c>
      <c r="T2207" s="418">
        <f t="shared" si="375"/>
        <v>0.51638637755265393</v>
      </c>
      <c r="U2207" s="418">
        <f t="shared" ca="1" si="376"/>
        <v>1</v>
      </c>
      <c r="V2207" s="418">
        <f t="shared" ca="1" si="383"/>
        <v>117.66065455816172</v>
      </c>
      <c r="W2207" s="418">
        <f t="shared" ca="1" si="384"/>
        <v>1</v>
      </c>
      <c r="X2207" s="418">
        <f t="shared" ca="1" si="385"/>
        <v>2.2997615762941845</v>
      </c>
      <c r="Y2207" s="418">
        <f t="shared" ca="1" si="377"/>
        <v>1</v>
      </c>
      <c r="Z2207" s="418">
        <f t="shared" ca="1" si="378"/>
        <v>0.29213121882556392</v>
      </c>
      <c r="AA2207" s="418">
        <f t="shared" ca="1" si="379"/>
        <v>35298.196367448516</v>
      </c>
      <c r="AB2207" s="418">
        <f t="shared" ca="1" si="380"/>
        <v>689.92847288825533</v>
      </c>
      <c r="AC2207" s="418">
        <f t="shared" ca="1" si="381"/>
        <v>87.63936564766918</v>
      </c>
    </row>
    <row r="2208" spans="19:29">
      <c r="S2208" s="418">
        <f t="shared" si="382"/>
        <v>22.040000000000646</v>
      </c>
      <c r="T2208" s="418">
        <f t="shared" si="375"/>
        <v>0.51623148487445147</v>
      </c>
      <c r="U2208" s="418">
        <f t="shared" ca="1" si="376"/>
        <v>1</v>
      </c>
      <c r="V2208" s="418">
        <f t="shared" ca="1" si="383"/>
        <v>117.6721232629919</v>
      </c>
      <c r="W2208" s="418">
        <f t="shared" ca="1" si="384"/>
        <v>1</v>
      </c>
      <c r="X2208" s="418">
        <f t="shared" ca="1" si="385"/>
        <v>2.2928726301512254</v>
      </c>
      <c r="Y2208" s="418">
        <f t="shared" ca="1" si="377"/>
        <v>1</v>
      </c>
      <c r="Z2208" s="418">
        <f t="shared" ca="1" si="378"/>
        <v>0.29125613844596682</v>
      </c>
      <c r="AA2208" s="418">
        <f t="shared" ca="1" si="379"/>
        <v>35301.636978897572</v>
      </c>
      <c r="AB2208" s="418">
        <f t="shared" ca="1" si="380"/>
        <v>687.86178904536769</v>
      </c>
      <c r="AC2208" s="418">
        <f t="shared" ca="1" si="381"/>
        <v>87.376841533790042</v>
      </c>
    </row>
    <row r="2209" spans="19:29">
      <c r="S2209" s="418">
        <f t="shared" si="382"/>
        <v>22.050000000000647</v>
      </c>
      <c r="T2209" s="418">
        <f t="shared" si="375"/>
        <v>0.51607663865708309</v>
      </c>
      <c r="U2209" s="418">
        <f t="shared" ca="1" si="376"/>
        <v>1</v>
      </c>
      <c r="V2209" s="418">
        <f t="shared" ca="1" si="383"/>
        <v>117.68353685458933</v>
      </c>
      <c r="W2209" s="418">
        <f t="shared" ca="1" si="384"/>
        <v>1</v>
      </c>
      <c r="X2209" s="418">
        <f t="shared" ca="1" si="385"/>
        <v>2.2860043198774145</v>
      </c>
      <c r="Y2209" s="418">
        <f t="shared" ca="1" si="377"/>
        <v>1</v>
      </c>
      <c r="Z2209" s="418">
        <f t="shared" ca="1" si="378"/>
        <v>0.29038367937358173</v>
      </c>
      <c r="AA2209" s="418">
        <f t="shared" ca="1" si="379"/>
        <v>35305.061056376799</v>
      </c>
      <c r="AB2209" s="418">
        <f t="shared" ca="1" si="380"/>
        <v>685.80129596322433</v>
      </c>
      <c r="AC2209" s="418">
        <f t="shared" ca="1" si="381"/>
        <v>87.115103812074523</v>
      </c>
    </row>
    <row r="2210" spans="19:29">
      <c r="S2210" s="418">
        <f t="shared" si="382"/>
        <v>22.060000000000649</v>
      </c>
      <c r="T2210" s="418">
        <f t="shared" si="375"/>
        <v>0.51592183888661247</v>
      </c>
      <c r="U2210" s="418">
        <f t="shared" ca="1" si="376"/>
        <v>1</v>
      </c>
      <c r="V2210" s="418">
        <f t="shared" ca="1" si="383"/>
        <v>117.69489558692038</v>
      </c>
      <c r="W2210" s="418">
        <f t="shared" ca="1" si="384"/>
        <v>1</v>
      </c>
      <c r="X2210" s="418">
        <f t="shared" ca="1" si="385"/>
        <v>2.2791565836579131</v>
      </c>
      <c r="Y2210" s="418">
        <f t="shared" ca="1" si="377"/>
        <v>1</v>
      </c>
      <c r="Z2210" s="418">
        <f t="shared" ca="1" si="378"/>
        <v>0.28951383375627104</v>
      </c>
      <c r="AA2210" s="418">
        <f t="shared" ca="1" si="379"/>
        <v>35308.468676076118</v>
      </c>
      <c r="AB2210" s="418">
        <f t="shared" ca="1" si="380"/>
        <v>683.74697509737393</v>
      </c>
      <c r="AC2210" s="418">
        <f t="shared" ca="1" si="381"/>
        <v>86.854150126881308</v>
      </c>
    </row>
    <row r="2211" spans="19:29">
      <c r="S2211" s="418">
        <f t="shared" si="382"/>
        <v>22.07000000000065</v>
      </c>
      <c r="T2211" s="418">
        <f t="shared" si="375"/>
        <v>0.51576708554910777</v>
      </c>
      <c r="U2211" s="418">
        <f t="shared" ca="1" si="376"/>
        <v>1</v>
      </c>
      <c r="V2211" s="418">
        <f t="shared" ca="1" si="383"/>
        <v>117.70619971288765</v>
      </c>
      <c r="W2211" s="418">
        <f t="shared" ca="1" si="384"/>
        <v>1</v>
      </c>
      <c r="X2211" s="418">
        <f t="shared" ca="1" si="385"/>
        <v>2.2723293598630487</v>
      </c>
      <c r="Y2211" s="418">
        <f t="shared" ca="1" si="377"/>
        <v>1</v>
      </c>
      <c r="Z2211" s="418">
        <f t="shared" ca="1" si="378"/>
        <v>0.2886465937654184</v>
      </c>
      <c r="AA2211" s="418">
        <f t="shared" ca="1" si="379"/>
        <v>35311.859913866298</v>
      </c>
      <c r="AB2211" s="418">
        <f t="shared" ca="1" si="380"/>
        <v>681.69880795891459</v>
      </c>
      <c r="AC2211" s="418">
        <f t="shared" ca="1" si="381"/>
        <v>86.593978129625526</v>
      </c>
    </row>
    <row r="2212" spans="19:29">
      <c r="S2212" s="418">
        <f t="shared" si="382"/>
        <v>22.080000000000652</v>
      </c>
      <c r="T2212" s="418">
        <f t="shared" si="375"/>
        <v>0.51561237863064113</v>
      </c>
      <c r="U2212" s="418">
        <f t="shared" ca="1" si="376"/>
        <v>1</v>
      </c>
      <c r="V2212" s="418">
        <f t="shared" ca="1" si="383"/>
        <v>117.71744948433333</v>
      </c>
      <c r="W2212" s="418">
        <f t="shared" ca="1" si="384"/>
        <v>1</v>
      </c>
      <c r="X2212" s="418">
        <f t="shared" ca="1" si="385"/>
        <v>2.2655225870477613</v>
      </c>
      <c r="Y2212" s="418">
        <f t="shared" ca="1" si="377"/>
        <v>1</v>
      </c>
      <c r="Z2212" s="418">
        <f t="shared" ca="1" si="378"/>
        <v>0.28778195159585801</v>
      </c>
      <c r="AA2212" s="418">
        <f t="shared" ca="1" si="379"/>
        <v>35315.234845300001</v>
      </c>
      <c r="AB2212" s="418">
        <f t="shared" ca="1" si="380"/>
        <v>679.65677611432841</v>
      </c>
      <c r="AC2212" s="418">
        <f t="shared" ca="1" si="381"/>
        <v>86.334585478757404</v>
      </c>
    </row>
    <row r="2213" spans="19:29">
      <c r="S2213" s="418">
        <f t="shared" si="382"/>
        <v>22.090000000000654</v>
      </c>
      <c r="T2213" s="418">
        <f t="shared" si="375"/>
        <v>0.5154577181172888</v>
      </c>
      <c r="U2213" s="418">
        <f t="shared" ca="1" si="376"/>
        <v>1</v>
      </c>
      <c r="V2213" s="418">
        <f t="shared" ca="1" si="383"/>
        <v>117.72864515204265</v>
      </c>
      <c r="W2213" s="418">
        <f t="shared" ca="1" si="384"/>
        <v>1</v>
      </c>
      <c r="X2213" s="418">
        <f t="shared" ca="1" si="385"/>
        <v>2.2587362039510497</v>
      </c>
      <c r="Y2213" s="418">
        <f t="shared" ca="1" si="377"/>
        <v>1</v>
      </c>
      <c r="Z2213" s="418">
        <f t="shared" ca="1" si="378"/>
        <v>0.28691989946580454</v>
      </c>
      <c r="AA2213" s="418">
        <f t="shared" ca="1" si="379"/>
        <v>35318.593545612792</v>
      </c>
      <c r="AB2213" s="418">
        <f t="shared" ca="1" si="380"/>
        <v>677.62086118531488</v>
      </c>
      <c r="AC2213" s="418">
        <f t="shared" ca="1" si="381"/>
        <v>86.075969839741362</v>
      </c>
    </row>
    <row r="2214" spans="19:29">
      <c r="S2214" s="418">
        <f t="shared" si="382"/>
        <v>22.100000000000655</v>
      </c>
      <c r="T2214" s="418">
        <f t="shared" si="375"/>
        <v>0.51530310399513157</v>
      </c>
      <c r="U2214" s="418">
        <f t="shared" ca="1" si="376"/>
        <v>1</v>
      </c>
      <c r="V2214" s="418">
        <f t="shared" ca="1" si="383"/>
        <v>117.73978696574721</v>
      </c>
      <c r="W2214" s="418">
        <f t="shared" ca="1" si="384"/>
        <v>1</v>
      </c>
      <c r="X2214" s="418">
        <f t="shared" ca="1" si="385"/>
        <v>2.2519701494954201</v>
      </c>
      <c r="Y2214" s="418">
        <f t="shared" ca="1" si="377"/>
        <v>1</v>
      </c>
      <c r="Z2214" s="418">
        <f t="shared" ca="1" si="378"/>
        <v>0.28606042961678296</v>
      </c>
      <c r="AA2214" s="418">
        <f t="shared" ca="1" si="379"/>
        <v>35321.936089724164</v>
      </c>
      <c r="AB2214" s="418">
        <f t="shared" ca="1" si="380"/>
        <v>675.59104484862598</v>
      </c>
      <c r="AC2214" s="418">
        <f t="shared" ca="1" si="381"/>
        <v>85.818128885034895</v>
      </c>
    </row>
    <row r="2215" spans="19:29">
      <c r="S2215" s="418">
        <f t="shared" si="382"/>
        <v>22.110000000000657</v>
      </c>
      <c r="T2215" s="418">
        <f t="shared" si="375"/>
        <v>0.51514853625025403</v>
      </c>
      <c r="U2215" s="418">
        <f t="shared" ca="1" si="376"/>
        <v>1</v>
      </c>
      <c r="V2215" s="418">
        <f t="shared" ca="1" si="383"/>
        <v>117.75087517412847</v>
      </c>
      <c r="W2215" s="418">
        <f t="shared" ca="1" si="384"/>
        <v>1</v>
      </c>
      <c r="X2215" s="418">
        <f t="shared" ca="1" si="385"/>
        <v>2.2452243627863369</v>
      </c>
      <c r="Y2215" s="418">
        <f t="shared" ca="1" si="377"/>
        <v>1</v>
      </c>
      <c r="Z2215" s="418">
        <f t="shared" ca="1" si="378"/>
        <v>0.28520353431355883</v>
      </c>
      <c r="AA2215" s="418">
        <f t="shared" ca="1" si="379"/>
        <v>35325.262552238542</v>
      </c>
      <c r="AB2215" s="418">
        <f t="shared" ca="1" si="380"/>
        <v>673.56730883590103</v>
      </c>
      <c r="AC2215" s="418">
        <f t="shared" ca="1" si="381"/>
        <v>85.561060294067644</v>
      </c>
    </row>
    <row r="2216" spans="19:29">
      <c r="S2216" s="418">
        <f t="shared" si="382"/>
        <v>22.120000000000658</v>
      </c>
      <c r="T2216" s="418">
        <f t="shared" si="375"/>
        <v>0.51499401486874496</v>
      </c>
      <c r="U2216" s="418">
        <f t="shared" ca="1" si="376"/>
        <v>1</v>
      </c>
      <c r="V2216" s="418">
        <f t="shared" ca="1" si="383"/>
        <v>117.76191002482106</v>
      </c>
      <c r="W2216" s="418">
        <f t="shared" ca="1" si="384"/>
        <v>1</v>
      </c>
      <c r="X2216" s="418">
        <f t="shared" ca="1" si="385"/>
        <v>2.2384987831116741</v>
      </c>
      <c r="Y2216" s="418">
        <f t="shared" ca="1" si="377"/>
        <v>1</v>
      </c>
      <c r="Z2216" s="418">
        <f t="shared" ca="1" si="378"/>
        <v>0.28434920584406864</v>
      </c>
      <c r="AA2216" s="418">
        <f t="shared" ca="1" si="379"/>
        <v>35328.573007446321</v>
      </c>
      <c r="AB2216" s="418">
        <f t="shared" ca="1" si="380"/>
        <v>671.54963493350226</v>
      </c>
      <c r="AC2216" s="418">
        <f t="shared" ca="1" si="381"/>
        <v>85.304761753220589</v>
      </c>
    </row>
    <row r="2217" spans="19:29">
      <c r="S2217" s="418">
        <f t="shared" si="382"/>
        <v>22.13000000000066</v>
      </c>
      <c r="T2217" s="418">
        <f t="shared" si="375"/>
        <v>0.51483953983669772</v>
      </c>
      <c r="U2217" s="418">
        <f t="shared" ca="1" si="376"/>
        <v>1</v>
      </c>
      <c r="V2217" s="418">
        <f t="shared" ca="1" si="383"/>
        <v>117.77289176441624</v>
      </c>
      <c r="W2217" s="418">
        <f t="shared" ca="1" si="384"/>
        <v>1</v>
      </c>
      <c r="X2217" s="418">
        <f t="shared" ca="1" si="385"/>
        <v>2.2317933499411691</v>
      </c>
      <c r="Y2217" s="418">
        <f t="shared" ca="1" si="377"/>
        <v>1</v>
      </c>
      <c r="Z2217" s="418">
        <f t="shared" ca="1" si="378"/>
        <v>0.28349743651935044</v>
      </c>
      <c r="AA2217" s="418">
        <f t="shared" ca="1" si="379"/>
        <v>35331.867529324874</v>
      </c>
      <c r="AB2217" s="418">
        <f t="shared" ca="1" si="380"/>
        <v>669.53800498235069</v>
      </c>
      <c r="AC2217" s="418">
        <f t="shared" ca="1" si="381"/>
        <v>85.049230955805129</v>
      </c>
    </row>
    <row r="2218" spans="19:29">
      <c r="S2218" s="418">
        <f t="shared" si="382"/>
        <v>22.140000000000661</v>
      </c>
      <c r="T2218" s="418">
        <f t="shared" si="375"/>
        <v>0.51468511114020943</v>
      </c>
      <c r="U2218" s="418">
        <f t="shared" ca="1" si="376"/>
        <v>1</v>
      </c>
      <c r="V2218" s="418">
        <f t="shared" ca="1" si="383"/>
        <v>117.78382063846529</v>
      </c>
      <c r="W2218" s="418">
        <f t="shared" ca="1" si="384"/>
        <v>1</v>
      </c>
      <c r="X2218" s="418">
        <f t="shared" ca="1" si="385"/>
        <v>2.2251080029258778</v>
      </c>
      <c r="Y2218" s="418">
        <f t="shared" ca="1" si="377"/>
        <v>1</v>
      </c>
      <c r="Z2218" s="418">
        <f t="shared" ca="1" si="378"/>
        <v>0.28264821867347451</v>
      </c>
      <c r="AA2218" s="418">
        <f t="shared" ca="1" si="379"/>
        <v>35335.146191539585</v>
      </c>
      <c r="AB2218" s="418">
        <f t="shared" ca="1" si="380"/>
        <v>667.53240087776339</v>
      </c>
      <c r="AC2218" s="418">
        <f t="shared" ca="1" si="381"/>
        <v>84.794465602042351</v>
      </c>
    </row>
    <row r="2219" spans="19:29">
      <c r="S2219" s="418">
        <f t="shared" si="382"/>
        <v>22.150000000000663</v>
      </c>
      <c r="T2219" s="418">
        <f t="shared" si="375"/>
        <v>0.51453072876538142</v>
      </c>
      <c r="U2219" s="418">
        <f t="shared" ca="1" si="376"/>
        <v>1</v>
      </c>
      <c r="V2219" s="418">
        <f t="shared" ca="1" si="383"/>
        <v>117.79469689148286</v>
      </c>
      <c r="W2219" s="418">
        <f t="shared" ca="1" si="384"/>
        <v>1</v>
      </c>
      <c r="X2219" s="418">
        <f t="shared" ca="1" si="385"/>
        <v>2.2184426818976326</v>
      </c>
      <c r="Y2219" s="418">
        <f t="shared" ca="1" si="377"/>
        <v>1</v>
      </c>
      <c r="Z2219" s="418">
        <f t="shared" ca="1" si="378"/>
        <v>0.28180154466347451</v>
      </c>
      <c r="AA2219" s="418">
        <f t="shared" ca="1" si="379"/>
        <v>35338.40906744486</v>
      </c>
      <c r="AB2219" s="418">
        <f t="shared" ca="1" si="380"/>
        <v>665.53280456928974</v>
      </c>
      <c r="AC2219" s="418">
        <f t="shared" ca="1" si="381"/>
        <v>84.540463399042352</v>
      </c>
    </row>
    <row r="2220" spans="19:29">
      <c r="S2220" s="418">
        <f t="shared" si="382"/>
        <v>22.160000000000664</v>
      </c>
      <c r="T2220" s="418">
        <f t="shared" si="375"/>
        <v>0.51437639269831936</v>
      </c>
      <c r="U2220" s="418">
        <f t="shared" ca="1" si="376"/>
        <v>1</v>
      </c>
      <c r="V2220" s="418">
        <f t="shared" ca="1" si="383"/>
        <v>117.80552076695042</v>
      </c>
      <c r="W2220" s="418">
        <f t="shared" ca="1" si="384"/>
        <v>1</v>
      </c>
      <c r="X2220" s="418">
        <f t="shared" ca="1" si="385"/>
        <v>2.2117973268684992</v>
      </c>
      <c r="Y2220" s="418">
        <f t="shared" ca="1" si="377"/>
        <v>1</v>
      </c>
      <c r="Z2220" s="418">
        <f t="shared" ca="1" si="378"/>
        <v>0.28095740686927861</v>
      </c>
      <c r="AA2220" s="418">
        <f t="shared" ca="1" si="379"/>
        <v>35341.656230085129</v>
      </c>
      <c r="AB2220" s="418">
        <f t="shared" ca="1" si="380"/>
        <v>663.53919806054978</v>
      </c>
      <c r="AC2220" s="418">
        <f t="shared" ca="1" si="381"/>
        <v>84.287222060783591</v>
      </c>
    </row>
    <row r="2221" spans="19:29">
      <c r="S2221" s="418">
        <f t="shared" si="382"/>
        <v>22.170000000000666</v>
      </c>
      <c r="T2221" s="418">
        <f t="shared" si="375"/>
        <v>0.51422210292513293</v>
      </c>
      <c r="U2221" s="418">
        <f t="shared" ca="1" si="376"/>
        <v>1</v>
      </c>
      <c r="V2221" s="418">
        <f t="shared" ca="1" si="383"/>
        <v>117.81629250731966</v>
      </c>
      <c r="W2221" s="418">
        <f t="shared" ca="1" si="384"/>
        <v>1</v>
      </c>
      <c r="X2221" s="418">
        <f t="shared" ca="1" si="385"/>
        <v>2.205171878030237</v>
      </c>
      <c r="Y2221" s="418">
        <f t="shared" ca="1" si="377"/>
        <v>1</v>
      </c>
      <c r="Z2221" s="418">
        <f t="shared" ca="1" si="378"/>
        <v>0.28011579769364103</v>
      </c>
      <c r="AA2221" s="418">
        <f t="shared" ca="1" si="379"/>
        <v>35344.8877521959</v>
      </c>
      <c r="AB2221" s="418">
        <f t="shared" ca="1" si="380"/>
        <v>661.55156340907104</v>
      </c>
      <c r="AC2221" s="418">
        <f t="shared" ca="1" si="381"/>
        <v>84.034739308092313</v>
      </c>
    </row>
    <row r="2222" spans="19:29">
      <c r="S2222" s="418">
        <f t="shared" si="382"/>
        <v>22.180000000000668</v>
      </c>
      <c r="T2222" s="418">
        <f t="shared" si="375"/>
        <v>0.51406785943193622</v>
      </c>
      <c r="U2222" s="418">
        <f t="shared" ca="1" si="376"/>
        <v>1</v>
      </c>
      <c r="V2222" s="418">
        <f t="shared" ca="1" si="383"/>
        <v>117.82701235401582</v>
      </c>
      <c r="W2222" s="418">
        <f t="shared" ca="1" si="384"/>
        <v>1</v>
      </c>
      <c r="X2222" s="418">
        <f t="shared" ca="1" si="385"/>
        <v>2.1985662757537621</v>
      </c>
      <c r="Y2222" s="418">
        <f t="shared" ca="1" si="377"/>
        <v>1</v>
      </c>
      <c r="Z2222" s="418">
        <f t="shared" ca="1" si="378"/>
        <v>0.27927670956207346</v>
      </c>
      <c r="AA2222" s="418">
        <f t="shared" ca="1" si="379"/>
        <v>35348.103706204747</v>
      </c>
      <c r="AB2222" s="418">
        <f t="shared" ca="1" si="380"/>
        <v>659.56988272612864</v>
      </c>
      <c r="AC2222" s="418">
        <f t="shared" ca="1" si="381"/>
        <v>83.783012868622038</v>
      </c>
    </row>
    <row r="2223" spans="19:29">
      <c r="S2223" s="418">
        <f t="shared" si="382"/>
        <v>22.190000000000669</v>
      </c>
      <c r="T2223" s="418">
        <f t="shared" si="375"/>
        <v>0.51391366220484713</v>
      </c>
      <c r="U2223" s="418">
        <f t="shared" ca="1" si="376"/>
        <v>1</v>
      </c>
      <c r="V2223" s="418">
        <f t="shared" ca="1" si="383"/>
        <v>117.83768054744118</v>
      </c>
      <c r="W2223" s="418">
        <f t="shared" ca="1" si="384"/>
        <v>1</v>
      </c>
      <c r="X2223" s="418">
        <f t="shared" ca="1" si="385"/>
        <v>2.1919804605886091</v>
      </c>
      <c r="Y2223" s="418">
        <f t="shared" ca="1" si="377"/>
        <v>1</v>
      </c>
      <c r="Z2223" s="418">
        <f t="shared" ca="1" si="378"/>
        <v>0.27844013492277708</v>
      </c>
      <c r="AA2223" s="418">
        <f t="shared" ca="1" si="379"/>
        <v>35351.304164232351</v>
      </c>
      <c r="AB2223" s="418">
        <f t="shared" ca="1" si="380"/>
        <v>657.59413817658276</v>
      </c>
      <c r="AC2223" s="418">
        <f t="shared" ca="1" si="381"/>
        <v>83.532040476833131</v>
      </c>
    </row>
    <row r="2224" spans="19:29">
      <c r="S2224" s="418">
        <f t="shared" si="382"/>
        <v>22.200000000000671</v>
      </c>
      <c r="T2224" s="418">
        <f t="shared" si="375"/>
        <v>0.51375951122998798</v>
      </c>
      <c r="U2224" s="418">
        <f t="shared" ca="1" si="376"/>
        <v>1</v>
      </c>
      <c r="V2224" s="418">
        <f t="shared" ca="1" si="383"/>
        <v>117.84829732697835</v>
      </c>
      <c r="W2224" s="418">
        <f t="shared" ca="1" si="384"/>
        <v>1</v>
      </c>
      <c r="X2224" s="418">
        <f t="shared" ca="1" si="385"/>
        <v>2.1854143732623972</v>
      </c>
      <c r="Y2224" s="418">
        <f t="shared" ca="1" si="377"/>
        <v>1</v>
      </c>
      <c r="Z2224" s="418">
        <f t="shared" ca="1" si="378"/>
        <v>0.27760606624657447</v>
      </c>
      <c r="AA2224" s="418">
        <f t="shared" ca="1" si="379"/>
        <v>35354.489198093506</v>
      </c>
      <c r="AB2224" s="418">
        <f t="shared" ca="1" si="380"/>
        <v>655.62431197871911</v>
      </c>
      <c r="AC2224" s="418">
        <f t="shared" ca="1" si="381"/>
        <v>83.281819873972339</v>
      </c>
    </row>
    <row r="2225" spans="19:29">
      <c r="S2225" s="418">
        <f t="shared" si="382"/>
        <v>22.210000000000672</v>
      </c>
      <c r="T2225" s="418">
        <f t="shared" si="375"/>
        <v>0.51360540649348529</v>
      </c>
      <c r="U2225" s="418">
        <f t="shared" ca="1" si="376"/>
        <v>1</v>
      </c>
      <c r="V2225" s="418">
        <f t="shared" ca="1" si="383"/>
        <v>117.85886293099375</v>
      </c>
      <c r="W2225" s="418">
        <f t="shared" ca="1" si="384"/>
        <v>1</v>
      </c>
      <c r="X2225" s="418">
        <f t="shared" ca="1" si="385"/>
        <v>2.1788679546802965</v>
      </c>
      <c r="Y2225" s="418">
        <f t="shared" ca="1" si="377"/>
        <v>1</v>
      </c>
      <c r="Z2225" s="418">
        <f t="shared" ca="1" si="378"/>
        <v>0.2767744960268419</v>
      </c>
      <c r="AA2225" s="418">
        <f t="shared" ca="1" si="379"/>
        <v>35357.658879298127</v>
      </c>
      <c r="AB2225" s="418">
        <f t="shared" ca="1" si="380"/>
        <v>653.66038640408897</v>
      </c>
      <c r="AC2225" s="418">
        <f t="shared" ca="1" si="381"/>
        <v>83.032348808052575</v>
      </c>
    </row>
    <row r="2226" spans="19:29">
      <c r="S2226" s="418">
        <f t="shared" si="382"/>
        <v>22.220000000000674</v>
      </c>
      <c r="T2226" s="418">
        <f t="shared" si="375"/>
        <v>0.51345134798146941</v>
      </c>
      <c r="U2226" s="418">
        <f t="shared" ca="1" si="376"/>
        <v>1</v>
      </c>
      <c r="V2226" s="418">
        <f t="shared" ca="1" si="383"/>
        <v>117.86937759684093</v>
      </c>
      <c r="W2226" s="418">
        <f t="shared" ca="1" si="384"/>
        <v>1</v>
      </c>
      <c r="X2226" s="418">
        <f t="shared" ca="1" si="385"/>
        <v>2.172341145924495</v>
      </c>
      <c r="Y2226" s="418">
        <f t="shared" ca="1" si="377"/>
        <v>1</v>
      </c>
      <c r="Z2226" s="418">
        <f t="shared" ca="1" si="378"/>
        <v>0.27594541677944184</v>
      </c>
      <c r="AA2226" s="418">
        <f t="shared" ca="1" si="379"/>
        <v>35360.81327905228</v>
      </c>
      <c r="AB2226" s="418">
        <f t="shared" ca="1" si="380"/>
        <v>651.70234377734846</v>
      </c>
      <c r="AC2226" s="418">
        <f t="shared" ca="1" si="381"/>
        <v>82.78362503383255</v>
      </c>
    </row>
    <row r="2227" spans="19:29">
      <c r="S2227" s="418">
        <f t="shared" si="382"/>
        <v>22.230000000000675</v>
      </c>
      <c r="T2227" s="418">
        <f t="shared" si="375"/>
        <v>0.5132973356800753</v>
      </c>
      <c r="U2227" s="418">
        <f t="shared" ca="1" si="376"/>
        <v>1</v>
      </c>
      <c r="V2227" s="418">
        <f t="shared" ca="1" si="383"/>
        <v>117.87984156086402</v>
      </c>
      <c r="W2227" s="418">
        <f t="shared" ca="1" si="384"/>
        <v>1</v>
      </c>
      <c r="X2227" s="418">
        <f t="shared" ca="1" si="385"/>
        <v>2.1658338882536703</v>
      </c>
      <c r="Y2227" s="418">
        <f t="shared" ca="1" si="377"/>
        <v>1</v>
      </c>
      <c r="Z2227" s="418">
        <f t="shared" ca="1" si="378"/>
        <v>0.27511882104265539</v>
      </c>
      <c r="AA2227" s="418">
        <f t="shared" ca="1" si="379"/>
        <v>35363.952468259209</v>
      </c>
      <c r="AB2227" s="418">
        <f t="shared" ca="1" si="380"/>
        <v>649.75016647610107</v>
      </c>
      <c r="AC2227" s="418">
        <f t="shared" ca="1" si="381"/>
        <v>82.535646312796615</v>
      </c>
    </row>
    <row r="2228" spans="19:29">
      <c r="S2228" s="418">
        <f t="shared" si="382"/>
        <v>22.240000000000677</v>
      </c>
      <c r="T2228" s="418">
        <f t="shared" si="375"/>
        <v>0.51314336957544171</v>
      </c>
      <c r="U2228" s="418">
        <f t="shared" ca="1" si="376"/>
        <v>1</v>
      </c>
      <c r="V2228" s="418">
        <f t="shared" ca="1" si="383"/>
        <v>117.89025505840108</v>
      </c>
      <c r="W2228" s="418">
        <f t="shared" ca="1" si="384"/>
        <v>1</v>
      </c>
      <c r="X2228" s="418">
        <f t="shared" ca="1" si="385"/>
        <v>2.1593461231024591</v>
      </c>
      <c r="Y2228" s="418">
        <f t="shared" ca="1" si="377"/>
        <v>1</v>
      </c>
      <c r="Z2228" s="418">
        <f t="shared" ca="1" si="378"/>
        <v>0.27429470137711542</v>
      </c>
      <c r="AA2228" s="418">
        <f t="shared" ca="1" si="379"/>
        <v>35367.076517520327</v>
      </c>
      <c r="AB2228" s="418">
        <f t="shared" ca="1" si="380"/>
        <v>647.8038369307377</v>
      </c>
      <c r="AC2228" s="418">
        <f t="shared" ca="1" si="381"/>
        <v>82.288410413134628</v>
      </c>
    </row>
    <row r="2229" spans="19:29">
      <c r="S2229" s="418">
        <f t="shared" si="382"/>
        <v>22.250000000000679</v>
      </c>
      <c r="T2229" s="418">
        <f t="shared" si="375"/>
        <v>0.51298944965371174</v>
      </c>
      <c r="U2229" s="418">
        <f t="shared" ca="1" si="376"/>
        <v>1</v>
      </c>
      <c r="V2229" s="418">
        <f t="shared" ca="1" si="383"/>
        <v>117.90061832378747</v>
      </c>
      <c r="W2229" s="418">
        <f t="shared" ca="1" si="384"/>
        <v>1</v>
      </c>
      <c r="X2229" s="418">
        <f t="shared" ca="1" si="385"/>
        <v>2.1528777920809317</v>
      </c>
      <c r="Y2229" s="418">
        <f t="shared" ca="1" si="377"/>
        <v>1</v>
      </c>
      <c r="Z2229" s="418">
        <f t="shared" ca="1" si="378"/>
        <v>0.27347305036573932</v>
      </c>
      <c r="AA2229" s="418">
        <f t="shared" ca="1" si="379"/>
        <v>35370.185497136241</v>
      </c>
      <c r="AB2229" s="418">
        <f t="shared" ca="1" si="380"/>
        <v>645.86333762427955</v>
      </c>
      <c r="AC2229" s="418">
        <f t="shared" ca="1" si="381"/>
        <v>82.041915109721799</v>
      </c>
    </row>
    <row r="2230" spans="19:29">
      <c r="S2230" s="418">
        <f t="shared" si="382"/>
        <v>22.26000000000068</v>
      </c>
      <c r="T2230" s="418">
        <f t="shared" si="375"/>
        <v>0.51283557590103246</v>
      </c>
      <c r="U2230" s="418">
        <f t="shared" ca="1" si="376"/>
        <v>1</v>
      </c>
      <c r="V2230" s="418">
        <f t="shared" ca="1" si="383"/>
        <v>117.91093159035927</v>
      </c>
      <c r="W2230" s="418">
        <f t="shared" ca="1" si="384"/>
        <v>1</v>
      </c>
      <c r="X2230" s="418">
        <f t="shared" ca="1" si="385"/>
        <v>2.1464288369740649</v>
      </c>
      <c r="Y2230" s="418">
        <f t="shared" ca="1" si="377"/>
        <v>1</v>
      </c>
      <c r="Z2230" s="418">
        <f t="shared" ca="1" si="378"/>
        <v>0.27265386061366242</v>
      </c>
      <c r="AA2230" s="418">
        <f t="shared" ca="1" si="379"/>
        <v>35373.279477107782</v>
      </c>
      <c r="AB2230" s="418">
        <f t="shared" ca="1" si="380"/>
        <v>643.92865109221952</v>
      </c>
      <c r="AC2230" s="418">
        <f t="shared" ca="1" si="381"/>
        <v>81.796158184098729</v>
      </c>
    </row>
    <row r="2231" spans="19:29">
      <c r="S2231" s="418">
        <f t="shared" si="382"/>
        <v>22.270000000000682</v>
      </c>
      <c r="T2231" s="418">
        <f t="shared" si="375"/>
        <v>0.51268174830355551</v>
      </c>
      <c r="U2231" s="418">
        <f t="shared" ca="1" si="376"/>
        <v>1</v>
      </c>
      <c r="V2231" s="418">
        <f t="shared" ca="1" si="383"/>
        <v>117.92119509045664</v>
      </c>
      <c r="W2231" s="418">
        <f t="shared" ca="1" si="384"/>
        <v>1</v>
      </c>
      <c r="X2231" s="418">
        <f t="shared" ca="1" si="385"/>
        <v>2.1399991997412191</v>
      </c>
      <c r="Y2231" s="418">
        <f t="shared" ca="1" si="377"/>
        <v>1</v>
      </c>
      <c r="Z2231" s="418">
        <f t="shared" ca="1" si="378"/>
        <v>0.27183712474817151</v>
      </c>
      <c r="AA2231" s="418">
        <f t="shared" ca="1" si="379"/>
        <v>35376.358527136988</v>
      </c>
      <c r="AB2231" s="418">
        <f t="shared" ca="1" si="380"/>
        <v>641.99975992236568</v>
      </c>
      <c r="AC2231" s="418">
        <f t="shared" ca="1" si="381"/>
        <v>81.551137424451454</v>
      </c>
    </row>
    <row r="2232" spans="19:29">
      <c r="S2232" s="418">
        <f t="shared" si="382"/>
        <v>22.280000000000683</v>
      </c>
      <c r="T2232" s="418">
        <f t="shared" si="375"/>
        <v>0.51252796684743618</v>
      </c>
      <c r="U2232" s="418">
        <f t="shared" ca="1" si="376"/>
        <v>1</v>
      </c>
      <c r="V2232" s="418">
        <f t="shared" ca="1" si="383"/>
        <v>117.93140905542718</v>
      </c>
      <c r="W2232" s="418">
        <f t="shared" ca="1" si="384"/>
        <v>1</v>
      </c>
      <c r="X2232" s="418">
        <f t="shared" ca="1" si="385"/>
        <v>2.1335888225156161</v>
      </c>
      <c r="Y2232" s="418">
        <f t="shared" ca="1" si="377"/>
        <v>1</v>
      </c>
      <c r="Z2232" s="418">
        <f t="shared" ca="1" si="378"/>
        <v>0.2710228354186382</v>
      </c>
      <c r="AA2232" s="418">
        <f t="shared" ca="1" si="379"/>
        <v>35379.422716628156</v>
      </c>
      <c r="AB2232" s="418">
        <f t="shared" ca="1" si="380"/>
        <v>640.07664675468482</v>
      </c>
      <c r="AC2232" s="418">
        <f t="shared" ca="1" si="381"/>
        <v>81.306850625591466</v>
      </c>
    </row>
    <row r="2233" spans="19:29">
      <c r="S2233" s="418">
        <f t="shared" si="382"/>
        <v>22.290000000000685</v>
      </c>
      <c r="T2233" s="418">
        <f t="shared" si="375"/>
        <v>0.51237423151883421</v>
      </c>
      <c r="U2233" s="418">
        <f t="shared" ca="1" si="376"/>
        <v>1</v>
      </c>
      <c r="V2233" s="418">
        <f t="shared" ca="1" si="383"/>
        <v>117.94157371562937</v>
      </c>
      <c r="W2233" s="418">
        <f t="shared" ca="1" si="384"/>
        <v>1</v>
      </c>
      <c r="X2233" s="418">
        <f t="shared" ca="1" si="385"/>
        <v>2.1271976476038175</v>
      </c>
      <c r="Y2233" s="418">
        <f t="shared" ca="1" si="377"/>
        <v>1</v>
      </c>
      <c r="Z2233" s="418">
        <f t="shared" ca="1" si="378"/>
        <v>0.27021098529645304</v>
      </c>
      <c r="AA2233" s="418">
        <f t="shared" ca="1" si="379"/>
        <v>35382.472114688811</v>
      </c>
      <c r="AB2233" s="418">
        <f t="shared" ca="1" si="380"/>
        <v>638.15929428114521</v>
      </c>
      <c r="AC2233" s="418">
        <f t="shared" ca="1" si="381"/>
        <v>81.063295588935915</v>
      </c>
    </row>
    <row r="2234" spans="19:29">
      <c r="S2234" s="418">
        <f t="shared" si="382"/>
        <v>22.300000000000686</v>
      </c>
      <c r="T2234" s="418">
        <f t="shared" si="375"/>
        <v>0.51222054230391345</v>
      </c>
      <c r="U2234" s="418">
        <f t="shared" ca="1" si="376"/>
        <v>1</v>
      </c>
      <c r="V2234" s="418">
        <f t="shared" ca="1" si="383"/>
        <v>117.95168930043589</v>
      </c>
      <c r="W2234" s="418">
        <f t="shared" ca="1" si="384"/>
        <v>1</v>
      </c>
      <c r="X2234" s="418">
        <f t="shared" ca="1" si="385"/>
        <v>2.120825617485206</v>
      </c>
      <c r="Y2234" s="418">
        <f t="shared" ca="1" si="377"/>
        <v>1</v>
      </c>
      <c r="Z2234" s="418">
        <f t="shared" ca="1" si="378"/>
        <v>0.26940156707495949</v>
      </c>
      <c r="AA2234" s="418">
        <f t="shared" ca="1" si="379"/>
        <v>35385.506790130763</v>
      </c>
      <c r="AB2234" s="418">
        <f t="shared" ca="1" si="380"/>
        <v>636.2476852455618</v>
      </c>
      <c r="AC2234" s="418">
        <f t="shared" ca="1" si="381"/>
        <v>80.820470122487848</v>
      </c>
    </row>
    <row r="2235" spans="19:29">
      <c r="S2235" s="418">
        <f t="shared" si="382"/>
        <v>22.310000000000688</v>
      </c>
      <c r="T2235" s="418">
        <f t="shared" si="375"/>
        <v>0.51206689918884185</v>
      </c>
      <c r="U2235" s="418">
        <f t="shared" ca="1" si="376"/>
        <v>1</v>
      </c>
      <c r="V2235" s="418">
        <f t="shared" ca="1" si="383"/>
        <v>117.96175603823696</v>
      </c>
      <c r="W2235" s="418">
        <f t="shared" ca="1" si="384"/>
        <v>1</v>
      </c>
      <c r="X2235" s="418">
        <f t="shared" ca="1" si="385"/>
        <v>2.1144726748114673</v>
      </c>
      <c r="Y2235" s="418">
        <f t="shared" ca="1" si="377"/>
        <v>1</v>
      </c>
      <c r="Z2235" s="418">
        <f t="shared" ca="1" si="378"/>
        <v>0.26859457346938809</v>
      </c>
      <c r="AA2235" s="418">
        <f t="shared" ca="1" si="379"/>
        <v>35388.526811471085</v>
      </c>
      <c r="AB2235" s="418">
        <f t="shared" ca="1" si="380"/>
        <v>634.3418024434402</v>
      </c>
      <c r="AC2235" s="418">
        <f t="shared" ca="1" si="381"/>
        <v>80.578372040816433</v>
      </c>
    </row>
    <row r="2236" spans="19:29">
      <c r="S2236" s="418">
        <f t="shared" si="382"/>
        <v>22.32000000000069</v>
      </c>
      <c r="T2236" s="418">
        <f t="shared" si="375"/>
        <v>0.51191330215979158</v>
      </c>
      <c r="U2236" s="418">
        <f t="shared" ca="1" si="376"/>
        <v>1</v>
      </c>
      <c r="V2236" s="418">
        <f t="shared" ca="1" si="383"/>
        <v>117.97177415644379</v>
      </c>
      <c r="W2236" s="418">
        <f t="shared" ca="1" si="384"/>
        <v>1</v>
      </c>
      <c r="X2236" s="418">
        <f t="shared" ca="1" si="385"/>
        <v>2.1081387624060746</v>
      </c>
      <c r="Y2236" s="418">
        <f t="shared" ca="1" si="377"/>
        <v>1</v>
      </c>
      <c r="Z2236" s="418">
        <f t="shared" ca="1" si="378"/>
        <v>0.26778999721679092</v>
      </c>
      <c r="AA2236" s="418">
        <f t="shared" ca="1" si="379"/>
        <v>35391.532246933137</v>
      </c>
      <c r="AB2236" s="418">
        <f t="shared" ca="1" si="380"/>
        <v>632.44162872182233</v>
      </c>
      <c r="AC2236" s="418">
        <f t="shared" ca="1" si="381"/>
        <v>80.33699916503727</v>
      </c>
    </row>
    <row r="2237" spans="19:29">
      <c r="S2237" s="418">
        <f t="shared" si="382"/>
        <v>22.330000000000691</v>
      </c>
      <c r="T2237" s="418">
        <f t="shared" si="375"/>
        <v>0.51175975120293871</v>
      </c>
      <c r="U2237" s="418">
        <f t="shared" ca="1" si="376"/>
        <v>1</v>
      </c>
      <c r="V2237" s="418">
        <f t="shared" ca="1" si="383"/>
        <v>117.98174388149188</v>
      </c>
      <c r="W2237" s="418">
        <f t="shared" ca="1" si="384"/>
        <v>1</v>
      </c>
      <c r="X2237" s="418">
        <f t="shared" ca="1" si="385"/>
        <v>2.1018238232637736</v>
      </c>
      <c r="Y2237" s="418">
        <f t="shared" ca="1" si="377"/>
        <v>1</v>
      </c>
      <c r="Z2237" s="418">
        <f t="shared" ca="1" si="378"/>
        <v>0.26698783107597629</v>
      </c>
      <c r="AA2237" s="418">
        <f t="shared" ca="1" si="379"/>
        <v>35394.523164447564</v>
      </c>
      <c r="AB2237" s="418">
        <f t="shared" ca="1" si="380"/>
        <v>630.54714697913209</v>
      </c>
      <c r="AC2237" s="418">
        <f t="shared" ca="1" si="381"/>
        <v>80.096349322792889</v>
      </c>
    </row>
    <row r="2238" spans="19:29">
      <c r="S2238" s="418">
        <f t="shared" si="382"/>
        <v>22.340000000000693</v>
      </c>
      <c r="T2238" s="418">
        <f t="shared" si="375"/>
        <v>0.51160624630446383</v>
      </c>
      <c r="U2238" s="418">
        <f t="shared" ca="1" si="376"/>
        <v>1</v>
      </c>
      <c r="V2238" s="418">
        <f t="shared" ca="1" si="383"/>
        <v>117.99166543884442</v>
      </c>
      <c r="W2238" s="418">
        <f t="shared" ca="1" si="384"/>
        <v>1</v>
      </c>
      <c r="X2238" s="418">
        <f t="shared" ca="1" si="385"/>
        <v>2.095527800550069</v>
      </c>
      <c r="Y2238" s="418">
        <f t="shared" ca="1" si="377"/>
        <v>1</v>
      </c>
      <c r="Z2238" s="418">
        <f t="shared" ca="1" si="378"/>
        <v>0.26618806782744353</v>
      </c>
      <c r="AA2238" s="418">
        <f t="shared" ca="1" si="379"/>
        <v>35397.499631653329</v>
      </c>
      <c r="AB2238" s="418">
        <f t="shared" ca="1" si="380"/>
        <v>628.65834016502072</v>
      </c>
      <c r="AC2238" s="418">
        <f t="shared" ca="1" si="381"/>
        <v>79.856420348233058</v>
      </c>
    </row>
    <row r="2239" spans="19:29">
      <c r="S2239" s="418">
        <f t="shared" si="382"/>
        <v>22.350000000000694</v>
      </c>
      <c r="T2239" s="418">
        <f t="shared" si="375"/>
        <v>0.51145278745055156</v>
      </c>
      <c r="U2239" s="418">
        <f t="shared" ca="1" si="376"/>
        <v>1</v>
      </c>
      <c r="V2239" s="418">
        <f t="shared" ca="1" si="383"/>
        <v>118.00153905299564</v>
      </c>
      <c r="W2239" s="418">
        <f t="shared" ca="1" si="384"/>
        <v>1</v>
      </c>
      <c r="X2239" s="418">
        <f t="shared" ca="1" si="385"/>
        <v>2.0892506376007143</v>
      </c>
      <c r="Y2239" s="418">
        <f t="shared" ca="1" si="377"/>
        <v>1</v>
      </c>
      <c r="Z2239" s="418">
        <f t="shared" ca="1" si="378"/>
        <v>0.26539070027331796</v>
      </c>
      <c r="AA2239" s="418">
        <f t="shared" ca="1" si="379"/>
        <v>35400.461715898695</v>
      </c>
      <c r="AB2239" s="418">
        <f t="shared" ca="1" si="380"/>
        <v>626.77519128021424</v>
      </c>
      <c r="AC2239" s="418">
        <f t="shared" ca="1" si="381"/>
        <v>79.617210081995381</v>
      </c>
    </row>
    <row r="2240" spans="19:29">
      <c r="S2240" s="418">
        <f t="shared" si="382"/>
        <v>22.360000000000696</v>
      </c>
      <c r="T2240" s="418">
        <f t="shared" si="375"/>
        <v>0.51129937462739039</v>
      </c>
      <c r="U2240" s="418">
        <f t="shared" ca="1" si="376"/>
        <v>1</v>
      </c>
      <c r="V2240" s="418">
        <f t="shared" ca="1" si="383"/>
        <v>118.01136494747414</v>
      </c>
      <c r="W2240" s="418">
        <f t="shared" ca="1" si="384"/>
        <v>1</v>
      </c>
      <c r="X2240" s="418">
        <f t="shared" ca="1" si="385"/>
        <v>2.0829922779212007</v>
      </c>
      <c r="Y2240" s="418">
        <f t="shared" ca="1" si="377"/>
        <v>1</v>
      </c>
      <c r="Z2240" s="418">
        <f t="shared" ca="1" si="378"/>
        <v>0.26459572123728625</v>
      </c>
      <c r="AA2240" s="418">
        <f t="shared" ca="1" si="379"/>
        <v>35403.409484242242</v>
      </c>
      <c r="AB2240" s="418">
        <f t="shared" ca="1" si="380"/>
        <v>624.89768337636019</v>
      </c>
      <c r="AC2240" s="418">
        <f t="shared" ca="1" si="381"/>
        <v>79.378716371185874</v>
      </c>
    </row>
    <row r="2241" spans="19:29">
      <c r="S2241" s="418">
        <f t="shared" si="382"/>
        <v>22.370000000000697</v>
      </c>
      <c r="T2241" s="418">
        <f t="shared" si="375"/>
        <v>0.51114600782117336</v>
      </c>
      <c r="U2241" s="418">
        <f t="shared" ca="1" si="376"/>
        <v>1</v>
      </c>
      <c r="V2241" s="418">
        <f t="shared" ca="1" si="383"/>
        <v>118.02114334484627</v>
      </c>
      <c r="W2241" s="418">
        <f t="shared" ca="1" si="384"/>
        <v>1</v>
      </c>
      <c r="X2241" s="418">
        <f t="shared" ca="1" si="385"/>
        <v>2.0767526651862482</v>
      </c>
      <c r="Y2241" s="418">
        <f t="shared" ca="1" si="377"/>
        <v>1</v>
      </c>
      <c r="Z2241" s="418">
        <f t="shared" ca="1" si="378"/>
        <v>0.26380312356453167</v>
      </c>
      <c r="AA2241" s="418">
        <f t="shared" ca="1" si="379"/>
        <v>35406.343003453883</v>
      </c>
      <c r="AB2241" s="418">
        <f t="shared" ca="1" si="380"/>
        <v>623.02579955587453</v>
      </c>
      <c r="AC2241" s="418">
        <f t="shared" ca="1" si="381"/>
        <v>79.140937069359495</v>
      </c>
    </row>
    <row r="2242" spans="19:29">
      <c r="S2242" s="418">
        <f t="shared" si="382"/>
        <v>22.380000000000699</v>
      </c>
      <c r="T2242" s="418">
        <f t="shared" si="375"/>
        <v>0.5109926870180973</v>
      </c>
      <c r="U2242" s="418">
        <f t="shared" ca="1" si="376"/>
        <v>1</v>
      </c>
      <c r="V2242" s="418">
        <f t="shared" ca="1" si="383"/>
        <v>118.03087446671947</v>
      </c>
      <c r="W2242" s="418">
        <f t="shared" ca="1" si="384"/>
        <v>1</v>
      </c>
      <c r="X2242" s="418">
        <f t="shared" ca="1" si="385"/>
        <v>2.0705317432393007</v>
      </c>
      <c r="Y2242" s="418">
        <f t="shared" ca="1" si="377"/>
        <v>1</v>
      </c>
      <c r="Z2242" s="418">
        <f t="shared" ca="1" si="378"/>
        <v>0.26301290012166989</v>
      </c>
      <c r="AA2242" s="418">
        <f t="shared" ca="1" si="379"/>
        <v>35409.262340015841</v>
      </c>
      <c r="AB2242" s="418">
        <f t="shared" ca="1" si="380"/>
        <v>621.15952297179024</v>
      </c>
      <c r="AC2242" s="418">
        <f t="shared" ca="1" si="381"/>
        <v>78.903870036500962</v>
      </c>
    </row>
    <row r="2243" spans="19:29">
      <c r="S2243" s="418">
        <f t="shared" si="382"/>
        <v>22.3900000000007</v>
      </c>
      <c r="T2243" s="418">
        <f t="shared" si="375"/>
        <v>0.51083941220436357</v>
      </c>
      <c r="U2243" s="418">
        <f t="shared" ca="1" si="376"/>
        <v>1</v>
      </c>
      <c r="V2243" s="418">
        <f t="shared" ca="1" si="383"/>
        <v>118.04055853374562</v>
      </c>
      <c r="W2243" s="418">
        <f t="shared" ca="1" si="384"/>
        <v>1</v>
      </c>
      <c r="X2243" s="418">
        <f t="shared" ca="1" si="385"/>
        <v>2.0643294560920182</v>
      </c>
      <c r="Y2243" s="418">
        <f t="shared" ca="1" si="377"/>
        <v>1</v>
      </c>
      <c r="Z2243" s="418">
        <f t="shared" ca="1" si="378"/>
        <v>0.26222504379668454</v>
      </c>
      <c r="AA2243" s="418">
        <f t="shared" ca="1" si="379"/>
        <v>35412.167560123686</v>
      </c>
      <c r="AB2243" s="418">
        <f t="shared" ca="1" si="380"/>
        <v>619.29883682760544</v>
      </c>
      <c r="AC2243" s="418">
        <f t="shared" ca="1" si="381"/>
        <v>78.667513139005365</v>
      </c>
    </row>
    <row r="2244" spans="19:29">
      <c r="S2244" s="418">
        <f t="shared" si="382"/>
        <v>22.400000000000702</v>
      </c>
      <c r="T2244" s="418">
        <f t="shared" si="375"/>
        <v>0.5106861833661771</v>
      </c>
      <c r="U2244" s="418">
        <f t="shared" ca="1" si="376"/>
        <v>1</v>
      </c>
      <c r="V2244" s="418">
        <f t="shared" ca="1" si="383"/>
        <v>118.05019576562441</v>
      </c>
      <c r="W2244" s="418">
        <f t="shared" ca="1" si="384"/>
        <v>1</v>
      </c>
      <c r="X2244" s="418">
        <f t="shared" ca="1" si="385"/>
        <v>2.058145747923775</v>
      </c>
      <c r="Y2244" s="418">
        <f t="shared" ca="1" si="377"/>
        <v>1</v>
      </c>
      <c r="Z2244" s="418">
        <f t="shared" ca="1" si="378"/>
        <v>0.26143954749886339</v>
      </c>
      <c r="AA2244" s="418">
        <f t="shared" ca="1" si="379"/>
        <v>35415.05872968732</v>
      </c>
      <c r="AB2244" s="418">
        <f t="shared" ca="1" si="380"/>
        <v>617.44372437713253</v>
      </c>
      <c r="AC2244" s="418">
        <f t="shared" ca="1" si="381"/>
        <v>78.431864249659014</v>
      </c>
    </row>
    <row r="2245" spans="19:29">
      <c r="S2245" s="418">
        <f t="shared" si="382"/>
        <v>22.410000000000704</v>
      </c>
      <c r="T2245" s="418">
        <f t="shared" ref="T2245:T2308" si="386">EXP(-S2245*$C$13)</f>
        <v>0.51053300048974759</v>
      </c>
      <c r="U2245" s="418">
        <f t="shared" ref="U2245:U2308" ca="1" si="387">EXP($C$11*_xlfn.NORM.INV(RAND(),0,1))</f>
        <v>1</v>
      </c>
      <c r="V2245" s="418">
        <f t="shared" ca="1" si="383"/>
        <v>118.0597863811066</v>
      </c>
      <c r="W2245" s="418">
        <f t="shared" ca="1" si="384"/>
        <v>1</v>
      </c>
      <c r="X2245" s="418">
        <f t="shared" ca="1" si="385"/>
        <v>2.0519805630811558</v>
      </c>
      <c r="Y2245" s="418">
        <f t="shared" ref="Y2245:Y2308" ca="1" si="388">IF(OR(X2245&gt;$C$8,Y2244=1),1,0)</f>
        <v>1</v>
      </c>
      <c r="Z2245" s="418">
        <f t="shared" ref="Z2245:Z2308" ca="1" si="389">IF(Y2245=0,V2245,0)+IF(AND(Y2245=1,Y2244=0),V2245*$C$9,0)+IF(AND(Y2245=1,Y2244=1),Z2244*EXP($C$10*0.01),0)</f>
        <v>0.26065640415873442</v>
      </c>
      <c r="AA2245" s="418">
        <f t="shared" ref="AA2245:AA2308" ca="1" si="390">V2245*$C$12</f>
        <v>35417.935914331982</v>
      </c>
      <c r="AB2245" s="418">
        <f t="shared" ref="AB2245:AB2308" ca="1" si="391">X2245*$C$12</f>
        <v>615.59416892434672</v>
      </c>
      <c r="AC2245" s="418">
        <f t="shared" ref="AC2245:AC2308" ca="1" si="392">Z2245*$C$12</f>
        <v>78.196921247620324</v>
      </c>
    </row>
    <row r="2246" spans="19:29">
      <c r="S2246" s="418">
        <f t="shared" ref="S2246:S2309" si="393">S2245+0.01</f>
        <v>22.420000000000705</v>
      </c>
      <c r="T2246" s="418">
        <f t="shared" si="386"/>
        <v>0.51037986356128839</v>
      </c>
      <c r="U2246" s="418">
        <f t="shared" ca="1" si="387"/>
        <v>1</v>
      </c>
      <c r="V2246" s="418">
        <f t="shared" ref="V2246:V2309" ca="1" si="394">V2245*U2245+$C$6*V2245*(1-V2245/IF($C$4&gt;0,$C$4,10000000))*0.01</f>
        <v>118.06933059799745</v>
      </c>
      <c r="W2246" s="418">
        <f t="shared" ref="W2246:W2309" ca="1" si="395">IF(OR(V2246&gt;$C$7,W2245=1),1,0)</f>
        <v>1</v>
      </c>
      <c r="X2246" s="418">
        <f t="shared" ref="X2246:X2309" ca="1" si="396">IF(W2246=0,V2246,0)+IF(AND(W2246=1,W2245=0),V2246*$C$9,0)+IF(AND(W2246=1,W2245=1),X2245*EXP($C$10*0.01*U2246),0)</f>
        <v>2.0458338460774552</v>
      </c>
      <c r="Y2246" s="418">
        <f t="shared" ca="1" si="388"/>
        <v>1</v>
      </c>
      <c r="Z2246" s="418">
        <f t="shared" ca="1" si="389"/>
        <v>0.25987560672800231</v>
      </c>
      <c r="AA2246" s="418">
        <f t="shared" ca="1" si="390"/>
        <v>35420.799179399233</v>
      </c>
      <c r="AB2246" s="418">
        <f t="shared" ca="1" si="391"/>
        <v>613.75015382323659</v>
      </c>
      <c r="AC2246" s="418">
        <f t="shared" ca="1" si="392"/>
        <v>77.962682018400699</v>
      </c>
    </row>
    <row r="2247" spans="19:29">
      <c r="S2247" s="418">
        <f t="shared" si="393"/>
        <v>22.430000000000707</v>
      </c>
      <c r="T2247" s="418">
        <f t="shared" si="386"/>
        <v>0.51022677256701732</v>
      </c>
      <c r="U2247" s="418">
        <f t="shared" ca="1" si="387"/>
        <v>1</v>
      </c>
      <c r="V2247" s="418">
        <f t="shared" ca="1" si="394"/>
        <v>118.07882863315997</v>
      </c>
      <c r="W2247" s="418">
        <f t="shared" ca="1" si="395"/>
        <v>1</v>
      </c>
      <c r="X2247" s="418">
        <f t="shared" ca="1" si="396"/>
        <v>2.0397055415921783</v>
      </c>
      <c r="Y2247" s="418">
        <f t="shared" ca="1" si="388"/>
        <v>1</v>
      </c>
      <c r="Z2247" s="418">
        <f t="shared" ca="1" si="389"/>
        <v>0.25909714817948493</v>
      </c>
      <c r="AA2247" s="418">
        <f t="shared" ca="1" si="390"/>
        <v>35423.648589947989</v>
      </c>
      <c r="AB2247" s="418">
        <f t="shared" ca="1" si="391"/>
        <v>611.91166247765352</v>
      </c>
      <c r="AC2247" s="418">
        <f t="shared" ca="1" si="392"/>
        <v>77.729144453845478</v>
      </c>
    </row>
    <row r="2248" spans="19:29">
      <c r="S2248" s="418">
        <f t="shared" si="393"/>
        <v>22.440000000000708</v>
      </c>
      <c r="T2248" s="418">
        <f t="shared" si="386"/>
        <v>0.51007372749315616</v>
      </c>
      <c r="U2248" s="418">
        <f t="shared" ca="1" si="387"/>
        <v>1</v>
      </c>
      <c r="V2248" s="418">
        <f t="shared" ca="1" si="394"/>
        <v>118.0882807025183</v>
      </c>
      <c r="W2248" s="418">
        <f t="shared" ca="1" si="395"/>
        <v>1</v>
      </c>
      <c r="X2248" s="418">
        <f t="shared" ca="1" si="396"/>
        <v>2.0335955944705439</v>
      </c>
      <c r="Y2248" s="418">
        <f t="shared" ca="1" si="388"/>
        <v>1</v>
      </c>
      <c r="Z2248" s="418">
        <f t="shared" ca="1" si="389"/>
        <v>0.25832102150705005</v>
      </c>
      <c r="AA2248" s="418">
        <f t="shared" ca="1" si="390"/>
        <v>35426.484210755494</v>
      </c>
      <c r="AB2248" s="418">
        <f t="shared" ca="1" si="391"/>
        <v>610.07867834116314</v>
      </c>
      <c r="AC2248" s="418">
        <f t="shared" ca="1" si="392"/>
        <v>77.496306452115022</v>
      </c>
    </row>
    <row r="2249" spans="19:29">
      <c r="S2249" s="418">
        <f t="shared" si="393"/>
        <v>22.45000000000071</v>
      </c>
      <c r="T2249" s="418">
        <f t="shared" si="386"/>
        <v>0.50992072832593072</v>
      </c>
      <c r="U2249" s="418">
        <f t="shared" ca="1" si="387"/>
        <v>1</v>
      </c>
      <c r="V2249" s="418">
        <f t="shared" ca="1" si="394"/>
        <v>118.09768702106103</v>
      </c>
      <c r="W2249" s="418">
        <f t="shared" ca="1" si="395"/>
        <v>1</v>
      </c>
      <c r="X2249" s="418">
        <f t="shared" ca="1" si="396"/>
        <v>2.0275039497229868</v>
      </c>
      <c r="Y2249" s="418">
        <f t="shared" ca="1" si="388"/>
        <v>1</v>
      </c>
      <c r="Z2249" s="418">
        <f t="shared" ca="1" si="389"/>
        <v>0.25754721972555239</v>
      </c>
      <c r="AA2249" s="418">
        <f t="shared" ca="1" si="390"/>
        <v>35429.306106318312</v>
      </c>
      <c r="AB2249" s="418">
        <f t="shared" ca="1" si="391"/>
        <v>608.25118491689602</v>
      </c>
      <c r="AC2249" s="418">
        <f t="shared" ca="1" si="392"/>
        <v>77.264165917665721</v>
      </c>
    </row>
    <row r="2250" spans="19:29">
      <c r="S2250" s="418">
        <f t="shared" si="393"/>
        <v>22.460000000000711</v>
      </c>
      <c r="T2250" s="418">
        <f t="shared" si="386"/>
        <v>0.50976777505157123</v>
      </c>
      <c r="U2250" s="418">
        <f t="shared" ca="1" si="387"/>
        <v>1</v>
      </c>
      <c r="V2250" s="418">
        <f t="shared" ca="1" si="394"/>
        <v>118.10704780284449</v>
      </c>
      <c r="W2250" s="418">
        <f t="shared" ca="1" si="395"/>
        <v>1</v>
      </c>
      <c r="X2250" s="418">
        <f t="shared" ca="1" si="396"/>
        <v>2.0214305525246625</v>
      </c>
      <c r="Y2250" s="418">
        <f t="shared" ca="1" si="388"/>
        <v>1</v>
      </c>
      <c r="Z2250" s="418">
        <f t="shared" ca="1" si="389"/>
        <v>0.25677573587077074</v>
      </c>
      <c r="AA2250" s="418">
        <f t="shared" ca="1" si="390"/>
        <v>35432.114340853346</v>
      </c>
      <c r="AB2250" s="418">
        <f t="shared" ca="1" si="391"/>
        <v>606.42916575739878</v>
      </c>
      <c r="AC2250" s="418">
        <f t="shared" ca="1" si="392"/>
        <v>77.032720761231218</v>
      </c>
    </row>
    <row r="2251" spans="19:29">
      <c r="S2251" s="418">
        <f t="shared" si="393"/>
        <v>22.470000000000713</v>
      </c>
      <c r="T2251" s="418">
        <f t="shared" si="386"/>
        <v>0.50961486765631181</v>
      </c>
      <c r="U2251" s="418">
        <f t="shared" ca="1" si="387"/>
        <v>1</v>
      </c>
      <c r="V2251" s="418">
        <f t="shared" ca="1" si="394"/>
        <v>118.11636326099607</v>
      </c>
      <c r="W2251" s="418">
        <f t="shared" ca="1" si="395"/>
        <v>1</v>
      </c>
      <c r="X2251" s="418">
        <f t="shared" ca="1" si="396"/>
        <v>2.0153753482149557</v>
      </c>
      <c r="Y2251" s="418">
        <f t="shared" ca="1" si="388"/>
        <v>1</v>
      </c>
      <c r="Z2251" s="418">
        <f t="shared" ca="1" si="389"/>
        <v>0.25600656299934516</v>
      </c>
      <c r="AA2251" s="418">
        <f t="shared" ca="1" si="390"/>
        <v>35434.908978298823</v>
      </c>
      <c r="AB2251" s="418">
        <f t="shared" ca="1" si="391"/>
        <v>604.61260446448671</v>
      </c>
      <c r="AC2251" s="418">
        <f t="shared" ca="1" si="392"/>
        <v>76.801968899803541</v>
      </c>
    </row>
    <row r="2252" spans="19:29">
      <c r="S2252" s="418">
        <f t="shared" si="393"/>
        <v>22.480000000000715</v>
      </c>
      <c r="T2252" s="418">
        <f t="shared" si="386"/>
        <v>0.50946200612639081</v>
      </c>
      <c r="U2252" s="418">
        <f t="shared" ca="1" si="387"/>
        <v>1</v>
      </c>
      <c r="V2252" s="418">
        <f t="shared" ca="1" si="394"/>
        <v>118.12563360771756</v>
      </c>
      <c r="W2252" s="418">
        <f t="shared" ca="1" si="395"/>
        <v>1</v>
      </c>
      <c r="X2252" s="418">
        <f t="shared" ca="1" si="396"/>
        <v>2.0093382822969867</v>
      </c>
      <c r="Y2252" s="418">
        <f t="shared" ca="1" si="388"/>
        <v>1</v>
      </c>
      <c r="Z2252" s="418">
        <f t="shared" ca="1" si="389"/>
        <v>0.25523969418871462</v>
      </c>
      <c r="AA2252" s="418">
        <f t="shared" ca="1" si="390"/>
        <v>35437.690082315268</v>
      </c>
      <c r="AB2252" s="418">
        <f t="shared" ca="1" si="391"/>
        <v>602.80148468909601</v>
      </c>
      <c r="AC2252" s="418">
        <f t="shared" ca="1" si="392"/>
        <v>76.571908256614378</v>
      </c>
    </row>
    <row r="2253" spans="19:29">
      <c r="S2253" s="418">
        <f t="shared" si="393"/>
        <v>22.490000000000716</v>
      </c>
      <c r="T2253" s="418">
        <f t="shared" si="386"/>
        <v>0.50930919044805079</v>
      </c>
      <c r="U2253" s="418">
        <f t="shared" ca="1" si="387"/>
        <v>1</v>
      </c>
      <c r="V2253" s="418">
        <f t="shared" ca="1" si="394"/>
        <v>118.13485905428846</v>
      </c>
      <c r="W2253" s="418">
        <f t="shared" ca="1" si="395"/>
        <v>1</v>
      </c>
      <c r="X2253" s="418">
        <f t="shared" ca="1" si="396"/>
        <v>2.0033193004371213</v>
      </c>
      <c r="Y2253" s="418">
        <f t="shared" ca="1" si="388"/>
        <v>1</v>
      </c>
      <c r="Z2253" s="418">
        <f t="shared" ca="1" si="389"/>
        <v>0.25447512253705462</v>
      </c>
      <c r="AA2253" s="418">
        <f t="shared" ca="1" si="390"/>
        <v>35440.457716286539</v>
      </c>
      <c r="AB2253" s="418">
        <f t="shared" ca="1" si="391"/>
        <v>600.99579013113635</v>
      </c>
      <c r="AC2253" s="418">
        <f t="shared" ca="1" si="392"/>
        <v>76.342536761116392</v>
      </c>
    </row>
    <row r="2254" spans="19:29">
      <c r="S2254" s="418">
        <f t="shared" si="393"/>
        <v>22.500000000000718</v>
      </c>
      <c r="T2254" s="418">
        <f t="shared" si="386"/>
        <v>0.50915642060753818</v>
      </c>
      <c r="U2254" s="418">
        <f t="shared" ca="1" si="387"/>
        <v>1</v>
      </c>
      <c r="V2254" s="418">
        <f t="shared" ca="1" si="394"/>
        <v>118.14403981106921</v>
      </c>
      <c r="W2254" s="418">
        <f t="shared" ca="1" si="395"/>
        <v>1</v>
      </c>
      <c r="X2254" s="418">
        <f t="shared" ca="1" si="396"/>
        <v>1.9973183484644823</v>
      </c>
      <c r="Y2254" s="418">
        <f t="shared" ca="1" si="388"/>
        <v>1</v>
      </c>
      <c r="Z2254" s="418">
        <f t="shared" ca="1" si="389"/>
        <v>0.25371284116321519</v>
      </c>
      <c r="AA2254" s="418">
        <f t="shared" ca="1" si="390"/>
        <v>35443.211943320763</v>
      </c>
      <c r="AB2254" s="418">
        <f t="shared" ca="1" si="391"/>
        <v>599.19550453934471</v>
      </c>
      <c r="AC2254" s="418">
        <f t="shared" ca="1" si="392"/>
        <v>76.113852348964556</v>
      </c>
    </row>
    <row r="2255" spans="19:29">
      <c r="S2255" s="418">
        <f t="shared" si="393"/>
        <v>22.510000000000719</v>
      </c>
      <c r="T2255" s="418">
        <f t="shared" si="386"/>
        <v>0.50900369659110378</v>
      </c>
      <c r="U2255" s="418">
        <f t="shared" ca="1" si="387"/>
        <v>1</v>
      </c>
      <c r="V2255" s="418">
        <f t="shared" ca="1" si="394"/>
        <v>118.15317608750458</v>
      </c>
      <c r="W2255" s="418">
        <f t="shared" ca="1" si="395"/>
        <v>1</v>
      </c>
      <c r="X2255" s="418">
        <f t="shared" ca="1" si="396"/>
        <v>1.9913353723704614</v>
      </c>
      <c r="Y2255" s="418">
        <f t="shared" ca="1" si="388"/>
        <v>1</v>
      </c>
      <c r="Z2255" s="418">
        <f t="shared" ca="1" si="389"/>
        <v>0.25295284320665878</v>
      </c>
      <c r="AA2255" s="418">
        <f t="shared" ca="1" si="390"/>
        <v>35445.95282625137</v>
      </c>
      <c r="AB2255" s="418">
        <f t="shared" ca="1" si="391"/>
        <v>597.40061171113848</v>
      </c>
      <c r="AC2255" s="418">
        <f t="shared" ca="1" si="392"/>
        <v>75.885852961997642</v>
      </c>
    </row>
    <row r="2256" spans="19:29">
      <c r="S2256" s="418">
        <f t="shared" si="393"/>
        <v>22.520000000000721</v>
      </c>
      <c r="T2256" s="418">
        <f t="shared" si="386"/>
        <v>0.50885101838500246</v>
      </c>
      <c r="U2256" s="418">
        <f t="shared" ca="1" si="387"/>
        <v>1</v>
      </c>
      <c r="V2256" s="418">
        <f t="shared" ca="1" si="394"/>
        <v>118.16226809212689</v>
      </c>
      <c r="W2256" s="418">
        <f t="shared" ca="1" si="395"/>
        <v>1</v>
      </c>
      <c r="X2256" s="418">
        <f t="shared" ca="1" si="396"/>
        <v>1.9853703183082334</v>
      </c>
      <c r="Y2256" s="418">
        <f t="shared" ca="1" si="388"/>
        <v>1</v>
      </c>
      <c r="Z2256" s="418">
        <f t="shared" ca="1" si="389"/>
        <v>0.25219512182739867</v>
      </c>
      <c r="AA2256" s="418">
        <f t="shared" ca="1" si="390"/>
        <v>35448.680427638072</v>
      </c>
      <c r="AB2256" s="418">
        <f t="shared" ca="1" si="391"/>
        <v>595.61109549246999</v>
      </c>
      <c r="AC2256" s="418">
        <f t="shared" ca="1" si="392"/>
        <v>75.658536548219601</v>
      </c>
    </row>
    <row r="2257" spans="19:29">
      <c r="S2257" s="418">
        <f t="shared" si="393"/>
        <v>22.530000000000722</v>
      </c>
      <c r="T2257" s="418">
        <f t="shared" si="386"/>
        <v>0.50869838597549311</v>
      </c>
      <c r="U2257" s="418">
        <f t="shared" ca="1" si="387"/>
        <v>1</v>
      </c>
      <c r="V2257" s="418">
        <f t="shared" ca="1" si="394"/>
        <v>118.17131603255937</v>
      </c>
      <c r="W2257" s="418">
        <f t="shared" ca="1" si="395"/>
        <v>1</v>
      </c>
      <c r="X2257" s="418">
        <f t="shared" ca="1" si="396"/>
        <v>1.9794231325922713</v>
      </c>
      <c r="Y2257" s="418">
        <f t="shared" ca="1" si="388"/>
        <v>1</v>
      </c>
      <c r="Z2257" s="418">
        <f t="shared" ca="1" si="389"/>
        <v>0.25143967020593733</v>
      </c>
      <c r="AA2257" s="418">
        <f t="shared" ca="1" si="390"/>
        <v>35451.394809767815</v>
      </c>
      <c r="AB2257" s="418">
        <f t="shared" ca="1" si="391"/>
        <v>593.82693977768145</v>
      </c>
      <c r="AC2257" s="418">
        <f t="shared" ca="1" si="392"/>
        <v>75.431901061781204</v>
      </c>
    </row>
    <row r="2258" spans="19:29">
      <c r="S2258" s="418">
        <f t="shared" si="393"/>
        <v>22.540000000000724</v>
      </c>
      <c r="T2258" s="418">
        <f t="shared" si="386"/>
        <v>0.50854579934883881</v>
      </c>
      <c r="U2258" s="418">
        <f t="shared" ca="1" si="387"/>
        <v>1</v>
      </c>
      <c r="V2258" s="418">
        <f t="shared" ca="1" si="394"/>
        <v>118.18032011551938</v>
      </c>
      <c r="W2258" s="418">
        <f t="shared" ca="1" si="395"/>
        <v>1</v>
      </c>
      <c r="X2258" s="418">
        <f t="shared" ca="1" si="396"/>
        <v>1.9734937616978636</v>
      </c>
      <c r="Y2258" s="418">
        <f t="shared" ca="1" si="388"/>
        <v>1</v>
      </c>
      <c r="Z2258" s="418">
        <f t="shared" ca="1" si="389"/>
        <v>0.25068648154320505</v>
      </c>
      <c r="AA2258" s="418">
        <f t="shared" ca="1" si="390"/>
        <v>35454.096034655813</v>
      </c>
      <c r="AB2258" s="418">
        <f t="shared" ca="1" si="391"/>
        <v>592.04812850935912</v>
      </c>
      <c r="AC2258" s="418">
        <f t="shared" ca="1" si="392"/>
        <v>75.205944462961511</v>
      </c>
    </row>
    <row r="2259" spans="19:29">
      <c r="S2259" s="418">
        <f t="shared" si="393"/>
        <v>22.550000000000725</v>
      </c>
      <c r="T2259" s="418">
        <f t="shared" si="386"/>
        <v>0.50839325849130679</v>
      </c>
      <c r="U2259" s="418">
        <f t="shared" ca="1" si="387"/>
        <v>1</v>
      </c>
      <c r="V2259" s="418">
        <f t="shared" ca="1" si="394"/>
        <v>118.18928054682171</v>
      </c>
      <c r="W2259" s="418">
        <f t="shared" ca="1" si="395"/>
        <v>1</v>
      </c>
      <c r="X2259" s="418">
        <f t="shared" ca="1" si="396"/>
        <v>1.9675821522606323</v>
      </c>
      <c r="Y2259" s="418">
        <f t="shared" ca="1" si="388"/>
        <v>1</v>
      </c>
      <c r="Z2259" s="418">
        <f t="shared" ca="1" si="389"/>
        <v>0.24993554906049878</v>
      </c>
      <c r="AA2259" s="418">
        <f t="shared" ca="1" si="390"/>
        <v>35456.784164046512</v>
      </c>
      <c r="AB2259" s="418">
        <f t="shared" ca="1" si="391"/>
        <v>590.2746456781897</v>
      </c>
      <c r="AC2259" s="418">
        <f t="shared" ca="1" si="392"/>
        <v>74.98066471814964</v>
      </c>
    </row>
    <row r="2260" spans="19:29">
      <c r="S2260" s="418">
        <f t="shared" si="393"/>
        <v>22.560000000000727</v>
      </c>
      <c r="T2260" s="418">
        <f t="shared" si="386"/>
        <v>0.50824076338916846</v>
      </c>
      <c r="U2260" s="418">
        <f t="shared" ca="1" si="387"/>
        <v>1</v>
      </c>
      <c r="V2260" s="418">
        <f t="shared" ca="1" si="394"/>
        <v>118.19819753138184</v>
      </c>
      <c r="W2260" s="418">
        <f t="shared" ca="1" si="395"/>
        <v>1</v>
      </c>
      <c r="X2260" s="418">
        <f t="shared" ca="1" si="396"/>
        <v>1.9616882510760525</v>
      </c>
      <c r="Y2260" s="418">
        <f t="shared" ca="1" si="388"/>
        <v>1</v>
      </c>
      <c r="Z2260" s="418">
        <f t="shared" ca="1" si="389"/>
        <v>0.24918686599942111</v>
      </c>
      <c r="AA2260" s="418">
        <f t="shared" ca="1" si="390"/>
        <v>35459.459259414551</v>
      </c>
      <c r="AB2260" s="418">
        <f t="shared" ca="1" si="391"/>
        <v>588.50647532281573</v>
      </c>
      <c r="AC2260" s="418">
        <f t="shared" ca="1" si="392"/>
        <v>74.756059799826332</v>
      </c>
    </row>
    <row r="2261" spans="19:29">
      <c r="S2261" s="418">
        <f t="shared" si="393"/>
        <v>22.570000000000729</v>
      </c>
      <c r="T2261" s="418">
        <f t="shared" si="386"/>
        <v>0.50808831402869914</v>
      </c>
      <c r="U2261" s="418">
        <f t="shared" ca="1" si="387"/>
        <v>1</v>
      </c>
      <c r="V2261" s="418">
        <f t="shared" ca="1" si="394"/>
        <v>118.20707127321927</v>
      </c>
      <c r="W2261" s="418">
        <f t="shared" ca="1" si="395"/>
        <v>1</v>
      </c>
      <c r="X2261" s="418">
        <f t="shared" ca="1" si="396"/>
        <v>1.9558120050989738</v>
      </c>
      <c r="Y2261" s="418">
        <f t="shared" ca="1" si="388"/>
        <v>1</v>
      </c>
      <c r="Z2261" s="418">
        <f t="shared" ca="1" si="389"/>
        <v>0.24844042562181945</v>
      </c>
      <c r="AA2261" s="418">
        <f t="shared" ca="1" si="390"/>
        <v>35462.121381965779</v>
      </c>
      <c r="AB2261" s="418">
        <f t="shared" ca="1" si="391"/>
        <v>586.74360152969211</v>
      </c>
      <c r="AC2261" s="418">
        <f t="shared" ca="1" si="392"/>
        <v>74.532127686545834</v>
      </c>
    </row>
    <row r="2262" spans="19:29">
      <c r="S2262" s="418">
        <f t="shared" si="393"/>
        <v>22.58000000000073</v>
      </c>
      <c r="T2262" s="418">
        <f t="shared" si="386"/>
        <v>0.50793591039617836</v>
      </c>
      <c r="U2262" s="418">
        <f t="shared" ca="1" si="387"/>
        <v>1</v>
      </c>
      <c r="V2262" s="418">
        <f t="shared" ca="1" si="394"/>
        <v>118.2159019754607</v>
      </c>
      <c r="W2262" s="418">
        <f t="shared" ca="1" si="395"/>
        <v>1</v>
      </c>
      <c r="X2262" s="418">
        <f t="shared" ca="1" si="396"/>
        <v>1.9499533614431428</v>
      </c>
      <c r="Y2262" s="418">
        <f t="shared" ca="1" si="388"/>
        <v>1</v>
      </c>
      <c r="Z2262" s="418">
        <f t="shared" ca="1" si="389"/>
        <v>0.24769622120972537</v>
      </c>
      <c r="AA2262" s="418">
        <f t="shared" ca="1" si="390"/>
        <v>35464.770592638211</v>
      </c>
      <c r="AB2262" s="418">
        <f t="shared" ca="1" si="391"/>
        <v>584.98600843294287</v>
      </c>
      <c r="AC2262" s="418">
        <f t="shared" ca="1" si="392"/>
        <v>74.308866362917612</v>
      </c>
    </row>
    <row r="2263" spans="19:29">
      <c r="S2263" s="418">
        <f t="shared" si="393"/>
        <v>22.590000000000732</v>
      </c>
      <c r="T2263" s="418">
        <f t="shared" si="386"/>
        <v>0.50778355247788998</v>
      </c>
      <c r="U2263" s="418">
        <f t="shared" ca="1" si="387"/>
        <v>1</v>
      </c>
      <c r="V2263" s="418">
        <f t="shared" ca="1" si="394"/>
        <v>118.22468984034334</v>
      </c>
      <c r="W2263" s="418">
        <f t="shared" ca="1" si="395"/>
        <v>1</v>
      </c>
      <c r="X2263" s="418">
        <f t="shared" ca="1" si="396"/>
        <v>1.944112267380727</v>
      </c>
      <c r="Y2263" s="418">
        <f t="shared" ca="1" si="388"/>
        <v>1</v>
      </c>
      <c r="Z2263" s="418">
        <f t="shared" ca="1" si="389"/>
        <v>0.24695424606529412</v>
      </c>
      <c r="AA2263" s="418">
        <f t="shared" ca="1" si="390"/>
        <v>35467.406952103003</v>
      </c>
      <c r="AB2263" s="418">
        <f t="shared" ca="1" si="391"/>
        <v>583.23368021421811</v>
      </c>
      <c r="AC2263" s="418">
        <f t="shared" ca="1" si="392"/>
        <v>74.086273819588243</v>
      </c>
    </row>
    <row r="2264" spans="19:29">
      <c r="S2264" s="418">
        <f t="shared" si="393"/>
        <v>22.600000000000733</v>
      </c>
      <c r="T2264" s="418">
        <f t="shared" si="386"/>
        <v>0.50763124026012163</v>
      </c>
      <c r="U2264" s="418">
        <f t="shared" ca="1" si="387"/>
        <v>1</v>
      </c>
      <c r="V2264" s="418">
        <f t="shared" ca="1" si="394"/>
        <v>118.23343506921817</v>
      </c>
      <c r="W2264" s="418">
        <f t="shared" ca="1" si="395"/>
        <v>1</v>
      </c>
      <c r="X2264" s="418">
        <f t="shared" ca="1" si="396"/>
        <v>1.9382886703418403</v>
      </c>
      <c r="Y2264" s="418">
        <f t="shared" ca="1" si="388"/>
        <v>1</v>
      </c>
      <c r="Z2264" s="418">
        <f t="shared" ca="1" si="389"/>
        <v>0.2462144935107444</v>
      </c>
      <c r="AA2264" s="418">
        <f t="shared" ca="1" si="390"/>
        <v>35470.030520765453</v>
      </c>
      <c r="AB2264" s="418">
        <f t="shared" ca="1" si="391"/>
        <v>581.48660110255207</v>
      </c>
      <c r="AC2264" s="418">
        <f t="shared" ca="1" si="392"/>
        <v>73.864348053223324</v>
      </c>
    </row>
    <row r="2265" spans="19:29">
      <c r="S2265" s="418">
        <f t="shared" si="393"/>
        <v>22.610000000000735</v>
      </c>
      <c r="T2265" s="418">
        <f t="shared" si="386"/>
        <v>0.50747897372916517</v>
      </c>
      <c r="U2265" s="418">
        <f t="shared" ca="1" si="387"/>
        <v>1</v>
      </c>
      <c r="V2265" s="418">
        <f t="shared" ca="1" si="394"/>
        <v>118.24213786255314</v>
      </c>
      <c r="W2265" s="418">
        <f t="shared" ca="1" si="395"/>
        <v>1</v>
      </c>
      <c r="X2265" s="418">
        <f t="shared" ca="1" si="396"/>
        <v>1.9324825179140701</v>
      </c>
      <c r="Y2265" s="418">
        <f t="shared" ca="1" si="388"/>
        <v>1</v>
      </c>
      <c r="Z2265" s="418">
        <f t="shared" ca="1" si="389"/>
        <v>0.24547695688829824</v>
      </c>
      <c r="AA2265" s="418">
        <f t="shared" ca="1" si="390"/>
        <v>35472.641358765941</v>
      </c>
      <c r="AB2265" s="418">
        <f t="shared" ca="1" si="391"/>
        <v>579.74475537422109</v>
      </c>
      <c r="AC2265" s="418">
        <f t="shared" ca="1" si="392"/>
        <v>73.643087066489471</v>
      </c>
    </row>
    <row r="2266" spans="19:29">
      <c r="S2266" s="418">
        <f t="shared" si="393"/>
        <v>22.620000000000736</v>
      </c>
      <c r="T2266" s="418">
        <f t="shared" si="386"/>
        <v>0.50732675287131668</v>
      </c>
      <c r="U2266" s="418">
        <f t="shared" ca="1" si="387"/>
        <v>1</v>
      </c>
      <c r="V2266" s="418">
        <f t="shared" ca="1" si="394"/>
        <v>118.25079841993644</v>
      </c>
      <c r="W2266" s="418">
        <f t="shared" ca="1" si="395"/>
        <v>1</v>
      </c>
      <c r="X2266" s="418">
        <f t="shared" ca="1" si="396"/>
        <v>1.9266937578420054</v>
      </c>
      <c r="Y2266" s="418">
        <f t="shared" ca="1" si="388"/>
        <v>1</v>
      </c>
      <c r="Z2266" s="418">
        <f t="shared" ca="1" si="389"/>
        <v>0.24474162956012102</v>
      </c>
      <c r="AA2266" s="418">
        <f t="shared" ca="1" si="390"/>
        <v>35475.239525980935</v>
      </c>
      <c r="AB2266" s="418">
        <f t="shared" ca="1" si="391"/>
        <v>578.0081273526016</v>
      </c>
      <c r="AC2266" s="418">
        <f t="shared" ca="1" si="392"/>
        <v>73.422488868036311</v>
      </c>
    </row>
    <row r="2267" spans="19:29">
      <c r="S2267" s="418">
        <f t="shared" si="393"/>
        <v>22.630000000000738</v>
      </c>
      <c r="T2267" s="418">
        <f t="shared" si="386"/>
        <v>0.50717457767287633</v>
      </c>
      <c r="U2267" s="418">
        <f t="shared" ca="1" si="387"/>
        <v>1</v>
      </c>
      <c r="V2267" s="418">
        <f t="shared" ca="1" si="394"/>
        <v>118.25941694007977</v>
      </c>
      <c r="W2267" s="418">
        <f t="shared" ca="1" si="395"/>
        <v>1</v>
      </c>
      <c r="X2267" s="418">
        <f t="shared" ca="1" si="396"/>
        <v>1.9209223380267664</v>
      </c>
      <c r="Y2267" s="418">
        <f t="shared" ca="1" si="388"/>
        <v>1</v>
      </c>
      <c r="Z2267" s="418">
        <f t="shared" ca="1" si="389"/>
        <v>0.24400850490826187</v>
      </c>
      <c r="AA2267" s="418">
        <f t="shared" ca="1" si="390"/>
        <v>35477.825082023934</v>
      </c>
      <c r="AB2267" s="418">
        <f t="shared" ca="1" si="391"/>
        <v>576.27670140802991</v>
      </c>
      <c r="AC2267" s="418">
        <f t="shared" ca="1" si="392"/>
        <v>73.202551472478561</v>
      </c>
    </row>
    <row r="2268" spans="19:29">
      <c r="S2268" s="418">
        <f t="shared" si="393"/>
        <v>22.64000000000074</v>
      </c>
      <c r="T2268" s="418">
        <f t="shared" si="386"/>
        <v>0.50702244812014841</v>
      </c>
      <c r="U2268" s="418">
        <f t="shared" ca="1" si="387"/>
        <v>1</v>
      </c>
      <c r="V2268" s="418">
        <f t="shared" ca="1" si="394"/>
        <v>118.26799362082153</v>
      </c>
      <c r="W2268" s="418">
        <f t="shared" ca="1" si="395"/>
        <v>1</v>
      </c>
      <c r="X2268" s="418">
        <f t="shared" ca="1" si="396"/>
        <v>1.915168206525536</v>
      </c>
      <c r="Y2268" s="418">
        <f t="shared" ca="1" si="388"/>
        <v>1</v>
      </c>
      <c r="Z2268" s="418">
        <f t="shared" ca="1" si="389"/>
        <v>0.24327757633459393</v>
      </c>
      <c r="AA2268" s="418">
        <f t="shared" ca="1" si="390"/>
        <v>35480.39808624646</v>
      </c>
      <c r="AB2268" s="418">
        <f t="shared" ca="1" si="391"/>
        <v>574.55046195766079</v>
      </c>
      <c r="AC2268" s="418">
        <f t="shared" ca="1" si="392"/>
        <v>72.983272900378182</v>
      </c>
    </row>
    <row r="2269" spans="19:29">
      <c r="S2269" s="418">
        <f t="shared" si="393"/>
        <v>22.650000000000741</v>
      </c>
      <c r="T2269" s="418">
        <f t="shared" si="386"/>
        <v>0.50687036419944109</v>
      </c>
      <c r="U2269" s="418">
        <f t="shared" ca="1" si="387"/>
        <v>1</v>
      </c>
      <c r="V2269" s="418">
        <f t="shared" ca="1" si="394"/>
        <v>118.27652865913002</v>
      </c>
      <c r="W2269" s="418">
        <f t="shared" ca="1" si="395"/>
        <v>1</v>
      </c>
      <c r="X2269" s="418">
        <f t="shared" ca="1" si="396"/>
        <v>1.9094313115510917</v>
      </c>
      <c r="Y2269" s="418">
        <f t="shared" ca="1" si="388"/>
        <v>1</v>
      </c>
      <c r="Z2269" s="418">
        <f t="shared" ca="1" si="389"/>
        <v>0.24254883726075513</v>
      </c>
      <c r="AA2269" s="418">
        <f t="shared" ca="1" si="390"/>
        <v>35482.958597739009</v>
      </c>
      <c r="AB2269" s="418">
        <f t="shared" ca="1" si="391"/>
        <v>572.82939346532748</v>
      </c>
      <c r="AC2269" s="418">
        <f t="shared" ca="1" si="392"/>
        <v>72.764651178226543</v>
      </c>
    </row>
    <row r="2270" spans="19:29">
      <c r="S2270" s="418">
        <f t="shared" si="393"/>
        <v>22.660000000000743</v>
      </c>
      <c r="T2270" s="418">
        <f t="shared" si="386"/>
        <v>0.50671832589706678</v>
      </c>
      <c r="U2270" s="418">
        <f t="shared" ca="1" si="387"/>
        <v>1</v>
      </c>
      <c r="V2270" s="418">
        <f t="shared" ca="1" si="394"/>
        <v>118.28502225110675</v>
      </c>
      <c r="W2270" s="418">
        <f t="shared" ca="1" si="395"/>
        <v>1</v>
      </c>
      <c r="X2270" s="418">
        <f t="shared" ca="1" si="396"/>
        <v>1.90371160147134</v>
      </c>
      <c r="Y2270" s="418">
        <f t="shared" ca="1" si="388"/>
        <v>1</v>
      </c>
      <c r="Z2270" s="418">
        <f t="shared" ca="1" si="389"/>
        <v>0.2418222811280889</v>
      </c>
      <c r="AA2270" s="418">
        <f t="shared" ca="1" si="390"/>
        <v>35485.506675332028</v>
      </c>
      <c r="AB2270" s="418">
        <f t="shared" ca="1" si="391"/>
        <v>571.11348044140198</v>
      </c>
      <c r="AC2270" s="418">
        <f t="shared" ca="1" si="392"/>
        <v>72.546684338426672</v>
      </c>
    </row>
    <row r="2271" spans="19:29">
      <c r="S2271" s="418">
        <f t="shared" si="393"/>
        <v>22.670000000000744</v>
      </c>
      <c r="T2271" s="418">
        <f t="shared" si="386"/>
        <v>0.5065663331993423</v>
      </c>
      <c r="U2271" s="418">
        <f t="shared" ca="1" si="387"/>
        <v>1</v>
      </c>
      <c r="V2271" s="418">
        <f t="shared" ca="1" si="394"/>
        <v>118.29347459198958</v>
      </c>
      <c r="W2271" s="418">
        <f t="shared" ca="1" si="395"/>
        <v>1</v>
      </c>
      <c r="X2271" s="418">
        <f t="shared" ca="1" si="396"/>
        <v>1.8980090248088517</v>
      </c>
      <c r="Y2271" s="418">
        <f t="shared" ca="1" si="388"/>
        <v>1</v>
      </c>
      <c r="Z2271" s="418">
        <f t="shared" ca="1" si="389"/>
        <v>0.24109790139758511</v>
      </c>
      <c r="AA2271" s="418">
        <f t="shared" ca="1" si="390"/>
        <v>35488.042377596874</v>
      </c>
      <c r="AB2271" s="418">
        <f t="shared" ca="1" si="391"/>
        <v>569.40270744265547</v>
      </c>
      <c r="AC2271" s="418">
        <f t="shared" ca="1" si="392"/>
        <v>72.329370419275534</v>
      </c>
    </row>
    <row r="2272" spans="19:29">
      <c r="S2272" s="418">
        <f t="shared" si="393"/>
        <v>22.680000000000746</v>
      </c>
      <c r="T2272" s="418">
        <f t="shared" si="386"/>
        <v>0.50641438609258804</v>
      </c>
      <c r="U2272" s="418">
        <f t="shared" ca="1" si="387"/>
        <v>1</v>
      </c>
      <c r="V2272" s="418">
        <f t="shared" ca="1" si="394"/>
        <v>118.30188587615595</v>
      </c>
      <c r="W2272" s="418">
        <f t="shared" ca="1" si="395"/>
        <v>1</v>
      </c>
      <c r="X2272" s="418">
        <f t="shared" ca="1" si="396"/>
        <v>1.8923235302403982</v>
      </c>
      <c r="Y2272" s="418">
        <f t="shared" ca="1" si="388"/>
        <v>1</v>
      </c>
      <c r="Z2272" s="418">
        <f t="shared" ca="1" si="389"/>
        <v>0.2403756915498213</v>
      </c>
      <c r="AA2272" s="418">
        <f t="shared" ca="1" si="390"/>
        <v>35490.565762846782</v>
      </c>
      <c r="AB2272" s="418">
        <f t="shared" ca="1" si="391"/>
        <v>567.69705907211949</v>
      </c>
      <c r="AC2272" s="418">
        <f t="shared" ca="1" si="392"/>
        <v>72.112707464946396</v>
      </c>
    </row>
    <row r="2273" spans="19:29">
      <c r="S2273" s="418">
        <f t="shared" si="393"/>
        <v>22.690000000000747</v>
      </c>
      <c r="T2273" s="418">
        <f t="shared" si="386"/>
        <v>0.50626248456312894</v>
      </c>
      <c r="U2273" s="418">
        <f t="shared" ca="1" si="387"/>
        <v>1</v>
      </c>
      <c r="V2273" s="418">
        <f t="shared" ca="1" si="394"/>
        <v>118.3102562971261</v>
      </c>
      <c r="W2273" s="418">
        <f t="shared" ca="1" si="395"/>
        <v>1</v>
      </c>
      <c r="X2273" s="418">
        <f t="shared" ca="1" si="396"/>
        <v>1.8866550665964901</v>
      </c>
      <c r="Y2273" s="418">
        <f t="shared" ca="1" si="388"/>
        <v>1</v>
      </c>
      <c r="Z2273" s="418">
        <f t="shared" ca="1" si="389"/>
        <v>0.239655645084904</v>
      </c>
      <c r="AA2273" s="418">
        <f t="shared" ca="1" si="390"/>
        <v>35493.076889137832</v>
      </c>
      <c r="AB2273" s="418">
        <f t="shared" ca="1" si="391"/>
        <v>565.99651997894705</v>
      </c>
      <c r="AC2273" s="418">
        <f t="shared" ca="1" si="392"/>
        <v>71.896693525471207</v>
      </c>
    </row>
    <row r="2274" spans="19:29">
      <c r="S2274" s="418">
        <f t="shared" si="393"/>
        <v>22.700000000000749</v>
      </c>
      <c r="T2274" s="418">
        <f t="shared" si="386"/>
        <v>0.50611062859729372</v>
      </c>
      <c r="U2274" s="418">
        <f t="shared" ca="1" si="387"/>
        <v>1</v>
      </c>
      <c r="V2274" s="418">
        <f t="shared" ca="1" si="394"/>
        <v>118.31858604756624</v>
      </c>
      <c r="W2274" s="418">
        <f t="shared" ca="1" si="395"/>
        <v>1</v>
      </c>
      <c r="X2274" s="418">
        <f t="shared" ca="1" si="396"/>
        <v>1.8810035828609162</v>
      </c>
      <c r="Y2274" s="418">
        <f t="shared" ca="1" si="388"/>
        <v>1</v>
      </c>
      <c r="Z2274" s="418">
        <f t="shared" ca="1" si="389"/>
        <v>0.23893775552241012</v>
      </c>
      <c r="AA2274" s="418">
        <f t="shared" ca="1" si="390"/>
        <v>35495.575814269876</v>
      </c>
      <c r="AB2274" s="418">
        <f t="shared" ca="1" si="391"/>
        <v>564.30107485827489</v>
      </c>
      <c r="AC2274" s="418">
        <f t="shared" ca="1" si="392"/>
        <v>71.68132665672303</v>
      </c>
    </row>
    <row r="2275" spans="19:29">
      <c r="S2275" s="418">
        <f t="shared" si="393"/>
        <v>22.71000000000075</v>
      </c>
      <c r="T2275" s="418">
        <f t="shared" si="386"/>
        <v>0.50595881818141553</v>
      </c>
      <c r="U2275" s="418">
        <f t="shared" ca="1" si="387"/>
        <v>1</v>
      </c>
      <c r="V2275" s="418">
        <f t="shared" ca="1" si="394"/>
        <v>118.32687531929177</v>
      </c>
      <c r="W2275" s="418">
        <f t="shared" ca="1" si="395"/>
        <v>1</v>
      </c>
      <c r="X2275" s="418">
        <f t="shared" ca="1" si="396"/>
        <v>1.8753690281702848</v>
      </c>
      <c r="Y2275" s="418">
        <f t="shared" ca="1" si="388"/>
        <v>1</v>
      </c>
      <c r="Z2275" s="418">
        <f t="shared" ca="1" si="389"/>
        <v>0.23822201640132878</v>
      </c>
      <c r="AA2275" s="418">
        <f t="shared" ca="1" si="390"/>
        <v>35498.062595787531</v>
      </c>
      <c r="AB2275" s="418">
        <f t="shared" ca="1" si="391"/>
        <v>562.61070845108543</v>
      </c>
      <c r="AC2275" s="418">
        <f t="shared" ca="1" si="392"/>
        <v>71.466604920398638</v>
      </c>
    </row>
    <row r="2276" spans="19:29">
      <c r="S2276" s="418">
        <f t="shared" si="393"/>
        <v>22.720000000000752</v>
      </c>
      <c r="T2276" s="418">
        <f t="shared" si="386"/>
        <v>0.50580705330183129</v>
      </c>
      <c r="U2276" s="418">
        <f t="shared" ca="1" si="387"/>
        <v>1</v>
      </c>
      <c r="V2276" s="418">
        <f t="shared" ca="1" si="394"/>
        <v>118.33512430327043</v>
      </c>
      <c r="W2276" s="418">
        <f t="shared" ca="1" si="395"/>
        <v>1</v>
      </c>
      <c r="X2276" s="418">
        <f t="shared" ca="1" si="396"/>
        <v>1.8697513518135658</v>
      </c>
      <c r="Y2276" s="418">
        <f t="shared" ca="1" si="388"/>
        <v>1</v>
      </c>
      <c r="Z2276" s="418">
        <f t="shared" ca="1" si="389"/>
        <v>0.23750842128000305</v>
      </c>
      <c r="AA2276" s="418">
        <f t="shared" ca="1" si="390"/>
        <v>35500.537290981127</v>
      </c>
      <c r="AB2276" s="418">
        <f t="shared" ca="1" si="391"/>
        <v>560.92540554406969</v>
      </c>
      <c r="AC2276" s="418">
        <f t="shared" ca="1" si="392"/>
        <v>71.252526384000916</v>
      </c>
    </row>
    <row r="2277" spans="19:29">
      <c r="S2277" s="418">
        <f t="shared" si="393"/>
        <v>22.730000000000754</v>
      </c>
      <c r="T2277" s="418">
        <f t="shared" si="386"/>
        <v>0.50565533394488216</v>
      </c>
      <c r="U2277" s="418">
        <f t="shared" ca="1" si="387"/>
        <v>1</v>
      </c>
      <c r="V2277" s="418">
        <f t="shared" ca="1" si="394"/>
        <v>118.34333318962551</v>
      </c>
      <c r="W2277" s="418">
        <f t="shared" ca="1" si="395"/>
        <v>1</v>
      </c>
      <c r="X2277" s="418">
        <f t="shared" ca="1" si="396"/>
        <v>1.8641505032316339</v>
      </c>
      <c r="Y2277" s="418">
        <f t="shared" ca="1" si="388"/>
        <v>1</v>
      </c>
      <c r="Z2277" s="418">
        <f t="shared" ca="1" si="389"/>
        <v>0.23679696373607201</v>
      </c>
      <c r="AA2277" s="418">
        <f t="shared" ca="1" si="390"/>
        <v>35502.999956887652</v>
      </c>
      <c r="AB2277" s="418">
        <f t="shared" ca="1" si="391"/>
        <v>559.24515096949017</v>
      </c>
      <c r="AC2277" s="418">
        <f t="shared" ca="1" si="392"/>
        <v>71.0390891208216</v>
      </c>
    </row>
    <row r="2278" spans="19:29">
      <c r="S2278" s="418">
        <f t="shared" si="393"/>
        <v>22.740000000000755</v>
      </c>
      <c r="T2278" s="418">
        <f t="shared" si="386"/>
        <v>0.50550366009691339</v>
      </c>
      <c r="U2278" s="418">
        <f t="shared" ca="1" si="387"/>
        <v>1</v>
      </c>
      <c r="V2278" s="418">
        <f t="shared" ca="1" si="394"/>
        <v>118.35150216763903</v>
      </c>
      <c r="W2278" s="418">
        <f t="shared" ca="1" si="395"/>
        <v>1</v>
      </c>
      <c r="X2278" s="418">
        <f t="shared" ca="1" si="396"/>
        <v>1.858566432016814</v>
      </c>
      <c r="Y2278" s="418">
        <f t="shared" ca="1" si="388"/>
        <v>1</v>
      </c>
      <c r="Z2278" s="418">
        <f t="shared" ca="1" si="389"/>
        <v>0.23608763736641297</v>
      </c>
      <c r="AA2278" s="418">
        <f t="shared" ca="1" si="390"/>
        <v>35505.450650291707</v>
      </c>
      <c r="AB2278" s="418">
        <f t="shared" ca="1" si="391"/>
        <v>557.56992960504419</v>
      </c>
      <c r="AC2278" s="418">
        <f t="shared" ca="1" si="392"/>
        <v>70.826291209923895</v>
      </c>
    </row>
    <row r="2279" spans="19:29">
      <c r="S2279" s="418">
        <f t="shared" si="393"/>
        <v>22.750000000000757</v>
      </c>
      <c r="T2279" s="418">
        <f t="shared" si="386"/>
        <v>0.50535203174427445</v>
      </c>
      <c r="U2279" s="418">
        <f t="shared" ca="1" si="387"/>
        <v>1</v>
      </c>
      <c r="V2279" s="418">
        <f t="shared" ca="1" si="394"/>
        <v>118.35963142575486</v>
      </c>
      <c r="W2279" s="418">
        <f t="shared" ca="1" si="395"/>
        <v>1</v>
      </c>
      <c r="X2279" s="418">
        <f t="shared" ca="1" si="396"/>
        <v>1.8529990879124276</v>
      </c>
      <c r="Y2279" s="418">
        <f t="shared" ca="1" si="388"/>
        <v>1</v>
      </c>
      <c r="Z2279" s="418">
        <f t="shared" ca="1" si="389"/>
        <v>0.23538043578708384</v>
      </c>
      <c r="AA2279" s="418">
        <f t="shared" ca="1" si="390"/>
        <v>35507.889427726455</v>
      </c>
      <c r="AB2279" s="418">
        <f t="shared" ca="1" si="391"/>
        <v>555.8997263737283</v>
      </c>
      <c r="AC2279" s="418">
        <f t="shared" ca="1" si="392"/>
        <v>70.614130736125148</v>
      </c>
    </row>
    <row r="2280" spans="19:29">
      <c r="S2280" s="418">
        <f t="shared" si="393"/>
        <v>22.760000000000758</v>
      </c>
      <c r="T2280" s="418">
        <f t="shared" si="386"/>
        <v>0.50520044887331861</v>
      </c>
      <c r="U2280" s="418">
        <f t="shared" ca="1" si="387"/>
        <v>1</v>
      </c>
      <c r="V2280" s="418">
        <f t="shared" ca="1" si="394"/>
        <v>118.36772115158195</v>
      </c>
      <c r="W2280" s="418">
        <f t="shared" ca="1" si="395"/>
        <v>1</v>
      </c>
      <c r="X2280" s="418">
        <f t="shared" ca="1" si="396"/>
        <v>1.8474484208123403</v>
      </c>
      <c r="Y2280" s="418">
        <f t="shared" ca="1" si="388"/>
        <v>1</v>
      </c>
      <c r="Z2280" s="418">
        <f t="shared" ca="1" si="389"/>
        <v>0.23467535263326561</v>
      </c>
      <c r="AA2280" s="418">
        <f t="shared" ca="1" si="390"/>
        <v>35510.316345474581</v>
      </c>
      <c r="AB2280" s="418">
        <f t="shared" ca="1" si="391"/>
        <v>554.23452624370213</v>
      </c>
      <c r="AC2280" s="418">
        <f t="shared" ca="1" si="392"/>
        <v>70.402605789979688</v>
      </c>
    </row>
    <row r="2281" spans="19:29">
      <c r="S2281" s="418">
        <f t="shared" si="393"/>
        <v>22.77000000000076</v>
      </c>
      <c r="T2281" s="418">
        <f t="shared" si="386"/>
        <v>0.50504891147040354</v>
      </c>
      <c r="U2281" s="418">
        <f t="shared" ca="1" si="387"/>
        <v>1</v>
      </c>
      <c r="V2281" s="418">
        <f t="shared" ca="1" si="394"/>
        <v>118.37577153189741</v>
      </c>
      <c r="W2281" s="418">
        <f t="shared" ca="1" si="395"/>
        <v>1</v>
      </c>
      <c r="X2281" s="418">
        <f t="shared" ca="1" si="396"/>
        <v>1.8419143807605105</v>
      </c>
      <c r="Y2281" s="418">
        <f t="shared" ca="1" si="388"/>
        <v>1</v>
      </c>
      <c r="Z2281" s="418">
        <f t="shared" ca="1" si="389"/>
        <v>0.23397238155920513</v>
      </c>
      <c r="AA2281" s="418">
        <f t="shared" ca="1" si="390"/>
        <v>35512.731459569222</v>
      </c>
      <c r="AB2281" s="418">
        <f t="shared" ca="1" si="391"/>
        <v>552.57431422815318</v>
      </c>
      <c r="AC2281" s="418">
        <f t="shared" ca="1" si="392"/>
        <v>70.191714467761543</v>
      </c>
    </row>
    <row r="2282" spans="19:29">
      <c r="S2282" s="418">
        <f t="shared" si="393"/>
        <v>22.780000000000761</v>
      </c>
      <c r="T2282" s="418">
        <f t="shared" si="386"/>
        <v>0.50489741952189093</v>
      </c>
      <c r="U2282" s="418">
        <f t="shared" ca="1" si="387"/>
        <v>1</v>
      </c>
      <c r="V2282" s="418">
        <f t="shared" ca="1" si="394"/>
        <v>118.38378275264974</v>
      </c>
      <c r="W2282" s="418">
        <f t="shared" ca="1" si="395"/>
        <v>1</v>
      </c>
      <c r="X2282" s="418">
        <f t="shared" ca="1" si="396"/>
        <v>1.8363969179505404</v>
      </c>
      <c r="Y2282" s="418">
        <f t="shared" ca="1" si="388"/>
        <v>1</v>
      </c>
      <c r="Z2282" s="418">
        <f t="shared" ca="1" si="389"/>
        <v>0.23327151623815801</v>
      </c>
      <c r="AA2282" s="418">
        <f t="shared" ca="1" si="390"/>
        <v>35515.134825794921</v>
      </c>
      <c r="AB2282" s="418">
        <f t="shared" ca="1" si="391"/>
        <v>550.91907538516216</v>
      </c>
      <c r="AC2282" s="418">
        <f t="shared" ca="1" si="392"/>
        <v>69.981454871447397</v>
      </c>
    </row>
    <row r="2283" spans="19:29">
      <c r="S2283" s="418">
        <f t="shared" si="393"/>
        <v>22.790000000000763</v>
      </c>
      <c r="T2283" s="418">
        <f t="shared" si="386"/>
        <v>0.50474597301414625</v>
      </c>
      <c r="U2283" s="418">
        <f t="shared" ca="1" si="387"/>
        <v>1</v>
      </c>
      <c r="V2283" s="418">
        <f t="shared" ca="1" si="394"/>
        <v>118.39175499896187</v>
      </c>
      <c r="W2283" s="418">
        <f t="shared" ca="1" si="395"/>
        <v>1</v>
      </c>
      <c r="X2283" s="418">
        <f t="shared" ca="1" si="396"/>
        <v>1.8308959827252276</v>
      </c>
      <c r="Y2283" s="418">
        <f t="shared" ca="1" si="388"/>
        <v>1</v>
      </c>
      <c r="Z2283" s="418">
        <f t="shared" ca="1" si="389"/>
        <v>0.2325727503623316</v>
      </c>
      <c r="AA2283" s="418">
        <f t="shared" ca="1" si="390"/>
        <v>35517.52649968856</v>
      </c>
      <c r="AB2283" s="418">
        <f t="shared" ca="1" si="391"/>
        <v>549.26879481756828</v>
      </c>
      <c r="AC2283" s="418">
        <f t="shared" ca="1" si="392"/>
        <v>69.771825108699488</v>
      </c>
    </row>
    <row r="2284" spans="19:29">
      <c r="S2284" s="418">
        <f t="shared" si="393"/>
        <v>22.800000000000765</v>
      </c>
      <c r="T2284" s="418">
        <f t="shared" si="386"/>
        <v>0.50459457193353963</v>
      </c>
      <c r="U2284" s="418">
        <f t="shared" ca="1" si="387"/>
        <v>1</v>
      </c>
      <c r="V2284" s="418">
        <f t="shared" ca="1" si="394"/>
        <v>118.39968845513442</v>
      </c>
      <c r="W2284" s="418">
        <f t="shared" ca="1" si="395"/>
        <v>1</v>
      </c>
      <c r="X2284" s="418">
        <f t="shared" ca="1" si="396"/>
        <v>1.8254115255761179</v>
      </c>
      <c r="Y2284" s="418">
        <f t="shared" ca="1" si="388"/>
        <v>1</v>
      </c>
      <c r="Z2284" s="418">
        <f t="shared" ca="1" si="389"/>
        <v>0.23187607764282833</v>
      </c>
      <c r="AA2284" s="418">
        <f t="shared" ca="1" si="390"/>
        <v>35519.906536540329</v>
      </c>
      <c r="AB2284" s="418">
        <f t="shared" ca="1" si="391"/>
        <v>547.62345767283534</v>
      </c>
      <c r="AC2284" s="418">
        <f t="shared" ca="1" si="392"/>
        <v>69.562823292848506</v>
      </c>
    </row>
    <row r="2285" spans="19:29">
      <c r="S2285" s="418">
        <f t="shared" si="393"/>
        <v>22.810000000000766</v>
      </c>
      <c r="T2285" s="418">
        <f t="shared" si="386"/>
        <v>0.50444321626644473</v>
      </c>
      <c r="U2285" s="418">
        <f t="shared" ca="1" si="387"/>
        <v>1</v>
      </c>
      <c r="V2285" s="418">
        <f t="shared" ca="1" si="394"/>
        <v>118.40758330464872</v>
      </c>
      <c r="W2285" s="418">
        <f t="shared" ca="1" si="395"/>
        <v>1</v>
      </c>
      <c r="X2285" s="418">
        <f t="shared" ca="1" si="396"/>
        <v>1.8199434971430599</v>
      </c>
      <c r="Y2285" s="418">
        <f t="shared" ca="1" si="388"/>
        <v>1</v>
      </c>
      <c r="Z2285" s="418">
        <f t="shared" ca="1" si="389"/>
        <v>0.231181491809589</v>
      </c>
      <c r="AA2285" s="418">
        <f t="shared" ca="1" si="390"/>
        <v>35522.274991394617</v>
      </c>
      <c r="AB2285" s="418">
        <f t="shared" ca="1" si="391"/>
        <v>545.98304914291793</v>
      </c>
      <c r="AC2285" s="418">
        <f t="shared" ca="1" si="392"/>
        <v>69.354447542876699</v>
      </c>
    </row>
    <row r="2286" spans="19:29">
      <c r="S2286" s="418">
        <f t="shared" si="393"/>
        <v>22.820000000000768</v>
      </c>
      <c r="T2286" s="418">
        <f t="shared" si="386"/>
        <v>0.50429190599923979</v>
      </c>
      <c r="U2286" s="418">
        <f t="shared" ca="1" si="387"/>
        <v>1</v>
      </c>
      <c r="V2286" s="418">
        <f t="shared" ca="1" si="394"/>
        <v>118.41543973016999</v>
      </c>
      <c r="W2286" s="418">
        <f t="shared" ca="1" si="395"/>
        <v>1</v>
      </c>
      <c r="X2286" s="418">
        <f t="shared" ca="1" si="396"/>
        <v>1.8144918482137609</v>
      </c>
      <c r="Y2286" s="418">
        <f t="shared" ca="1" si="388"/>
        <v>1</v>
      </c>
      <c r="Z2286" s="418">
        <f t="shared" ca="1" si="389"/>
        <v>0.23048898661133643</v>
      </c>
      <c r="AA2286" s="418">
        <f t="shared" ca="1" si="390"/>
        <v>35524.631919050997</v>
      </c>
      <c r="AB2286" s="418">
        <f t="shared" ca="1" si="391"/>
        <v>544.34755446412828</v>
      </c>
      <c r="AC2286" s="418">
        <f t="shared" ca="1" si="392"/>
        <v>69.146695983400932</v>
      </c>
    </row>
    <row r="2287" spans="19:29">
      <c r="S2287" s="418">
        <f t="shared" si="393"/>
        <v>22.830000000000769</v>
      </c>
      <c r="T2287" s="418">
        <f t="shared" si="386"/>
        <v>0.50414064111830659</v>
      </c>
      <c r="U2287" s="418">
        <f t="shared" ca="1" si="387"/>
        <v>1</v>
      </c>
      <c r="V2287" s="418">
        <f t="shared" ca="1" si="394"/>
        <v>118.42325791355044</v>
      </c>
      <c r="W2287" s="418">
        <f t="shared" ca="1" si="395"/>
        <v>1</v>
      </c>
      <c r="X2287" s="418">
        <f t="shared" ca="1" si="396"/>
        <v>1.8090565297233434</v>
      </c>
      <c r="Y2287" s="418">
        <f t="shared" ca="1" si="388"/>
        <v>1</v>
      </c>
      <c r="Z2287" s="418">
        <f t="shared" ca="1" si="389"/>
        <v>0.22979855581551917</v>
      </c>
      <c r="AA2287" s="418">
        <f t="shared" ca="1" si="390"/>
        <v>35526.977374065136</v>
      </c>
      <c r="AB2287" s="418">
        <f t="shared" ca="1" si="391"/>
        <v>542.71695891700301</v>
      </c>
      <c r="AC2287" s="418">
        <f t="shared" ca="1" si="392"/>
        <v>68.93956674465575</v>
      </c>
    </row>
    <row r="2288" spans="19:29">
      <c r="S2288" s="418">
        <f t="shared" si="393"/>
        <v>22.840000000000771</v>
      </c>
      <c r="T2288" s="418">
        <f t="shared" si="386"/>
        <v>0.50398942161003146</v>
      </c>
      <c r="U2288" s="418">
        <f t="shared" ca="1" si="387"/>
        <v>1</v>
      </c>
      <c r="V2288" s="418">
        <f t="shared" ca="1" si="394"/>
        <v>118.43103803583239</v>
      </c>
      <c r="W2288" s="418">
        <f t="shared" ca="1" si="395"/>
        <v>1</v>
      </c>
      <c r="X2288" s="418">
        <f t="shared" ca="1" si="396"/>
        <v>1.8036374927539047</v>
      </c>
      <c r="Y2288" s="418">
        <f t="shared" ca="1" si="388"/>
        <v>1</v>
      </c>
      <c r="Z2288" s="418">
        <f t="shared" ca="1" si="389"/>
        <v>0.2291101932082554</v>
      </c>
      <c r="AA2288" s="418">
        <f t="shared" ca="1" si="390"/>
        <v>35529.311410749717</v>
      </c>
      <c r="AB2288" s="418">
        <f t="shared" ca="1" si="391"/>
        <v>541.09124782617141</v>
      </c>
      <c r="AC2288" s="418">
        <f t="shared" ca="1" si="392"/>
        <v>68.733057962476622</v>
      </c>
    </row>
    <row r="2289" spans="19:29">
      <c r="S2289" s="418">
        <f t="shared" si="393"/>
        <v>22.850000000000772</v>
      </c>
      <c r="T2289" s="418">
        <f t="shared" si="386"/>
        <v>0.50383824746080463</v>
      </c>
      <c r="U2289" s="418">
        <f t="shared" ca="1" si="387"/>
        <v>1</v>
      </c>
      <c r="V2289" s="418">
        <f t="shared" ca="1" si="394"/>
        <v>118.43878027725135</v>
      </c>
      <c r="W2289" s="418">
        <f t="shared" ca="1" si="395"/>
        <v>1</v>
      </c>
      <c r="X2289" s="418">
        <f t="shared" ca="1" si="396"/>
        <v>1.7982346885340754</v>
      </c>
      <c r="Y2289" s="418">
        <f t="shared" ca="1" si="388"/>
        <v>1</v>
      </c>
      <c r="Z2289" s="418">
        <f t="shared" ca="1" si="389"/>
        <v>0.22842389259427701</v>
      </c>
      <c r="AA2289" s="418">
        <f t="shared" ca="1" si="390"/>
        <v>35531.634083175406</v>
      </c>
      <c r="AB2289" s="418">
        <f t="shared" ca="1" si="391"/>
        <v>539.47040656022261</v>
      </c>
      <c r="AC2289" s="418">
        <f t="shared" ca="1" si="392"/>
        <v>68.527167778283101</v>
      </c>
    </row>
    <row r="2290" spans="19:29">
      <c r="S2290" s="418">
        <f t="shared" si="393"/>
        <v>22.860000000000774</v>
      </c>
      <c r="T2290" s="418">
        <f t="shared" si="386"/>
        <v>0.50368711865702032</v>
      </c>
      <c r="U2290" s="418">
        <f t="shared" ca="1" si="387"/>
        <v>1</v>
      </c>
      <c r="V2290" s="418">
        <f t="shared" ca="1" si="394"/>
        <v>118.44648481723915</v>
      </c>
      <c r="W2290" s="418">
        <f t="shared" ca="1" si="395"/>
        <v>1</v>
      </c>
      <c r="X2290" s="418">
        <f t="shared" ca="1" si="396"/>
        <v>1.792848068438581</v>
      </c>
      <c r="Y2290" s="418">
        <f t="shared" ca="1" si="388"/>
        <v>1</v>
      </c>
      <c r="Z2290" s="418">
        <f t="shared" ca="1" si="389"/>
        <v>0.22773964779687381</v>
      </c>
      <c r="AA2290" s="418">
        <f t="shared" ca="1" si="390"/>
        <v>35533.945445171747</v>
      </c>
      <c r="AB2290" s="418">
        <f t="shared" ca="1" si="391"/>
        <v>537.85442053157431</v>
      </c>
      <c r="AC2290" s="418">
        <f t="shared" ca="1" si="392"/>
        <v>68.32189433906214</v>
      </c>
    </row>
    <row r="2291" spans="19:29">
      <c r="S2291" s="418">
        <f t="shared" si="393"/>
        <v>22.870000000000775</v>
      </c>
      <c r="T2291" s="418">
        <f t="shared" si="386"/>
        <v>0.50353603518507717</v>
      </c>
      <c r="U2291" s="418">
        <f t="shared" ca="1" si="387"/>
        <v>1</v>
      </c>
      <c r="V2291" s="418">
        <f t="shared" ca="1" si="394"/>
        <v>118.45415183442699</v>
      </c>
      <c r="W2291" s="418">
        <f t="shared" ca="1" si="395"/>
        <v>1</v>
      </c>
      <c r="X2291" s="418">
        <f t="shared" ca="1" si="396"/>
        <v>1.7874775839878043</v>
      </c>
      <c r="Y2291" s="418">
        <f t="shared" ca="1" si="388"/>
        <v>1</v>
      </c>
      <c r="Z2291" s="418">
        <f t="shared" ca="1" si="389"/>
        <v>0.22705745265783803</v>
      </c>
      <c r="AA2291" s="418">
        <f t="shared" ca="1" si="390"/>
        <v>35536.245550328102</v>
      </c>
      <c r="AB2291" s="418">
        <f t="shared" ca="1" si="391"/>
        <v>536.2432751963413</v>
      </c>
      <c r="AC2291" s="418">
        <f t="shared" ca="1" si="392"/>
        <v>68.117235797351412</v>
      </c>
    </row>
    <row r="2292" spans="19:29">
      <c r="S2292" s="418">
        <f t="shared" si="393"/>
        <v>22.880000000000777</v>
      </c>
      <c r="T2292" s="418">
        <f t="shared" si="386"/>
        <v>0.5033849970313774</v>
      </c>
      <c r="U2292" s="418">
        <f t="shared" ca="1" si="387"/>
        <v>1</v>
      </c>
      <c r="V2292" s="418">
        <f t="shared" ca="1" si="394"/>
        <v>118.46178150664856</v>
      </c>
      <c r="W2292" s="418">
        <f t="shared" ca="1" si="395"/>
        <v>1</v>
      </c>
      <c r="X2292" s="418">
        <f t="shared" ca="1" si="396"/>
        <v>1.7821231868473488</v>
      </c>
      <c r="Y2292" s="418">
        <f t="shared" ca="1" si="388"/>
        <v>1</v>
      </c>
      <c r="Z2292" s="418">
        <f t="shared" ca="1" si="389"/>
        <v>0.2263773010374088</v>
      </c>
      <c r="AA2292" s="418">
        <f t="shared" ca="1" si="390"/>
        <v>35538.534451994572</v>
      </c>
      <c r="AB2292" s="418">
        <f t="shared" ca="1" si="391"/>
        <v>534.63695605420469</v>
      </c>
      <c r="AC2292" s="418">
        <f t="shared" ca="1" si="392"/>
        <v>67.913190311222635</v>
      </c>
    </row>
    <row r="2293" spans="19:29">
      <c r="S2293" s="418">
        <f t="shared" si="393"/>
        <v>22.890000000000779</v>
      </c>
      <c r="T2293" s="418">
        <f t="shared" si="386"/>
        <v>0.50323400418232778</v>
      </c>
      <c r="U2293" s="418">
        <f t="shared" ca="1" si="387"/>
        <v>1</v>
      </c>
      <c r="V2293" s="418">
        <f t="shared" ca="1" si="394"/>
        <v>118.4693740109431</v>
      </c>
      <c r="W2293" s="418">
        <f t="shared" ca="1" si="395"/>
        <v>1</v>
      </c>
      <c r="X2293" s="418">
        <f t="shared" ca="1" si="396"/>
        <v>1.7767848288276042</v>
      </c>
      <c r="Y2293" s="418">
        <f t="shared" ca="1" si="388"/>
        <v>1</v>
      </c>
      <c r="Z2293" s="418">
        <f t="shared" ca="1" si="389"/>
        <v>0.22569918681421697</v>
      </c>
      <c r="AA2293" s="418">
        <f t="shared" ca="1" si="390"/>
        <v>35540.812203282927</v>
      </c>
      <c r="AB2293" s="418">
        <f t="shared" ca="1" si="391"/>
        <v>533.03544864828132</v>
      </c>
      <c r="AC2293" s="418">
        <f t="shared" ca="1" si="392"/>
        <v>67.709756044265092</v>
      </c>
    </row>
    <row r="2294" spans="19:29">
      <c r="S2294" s="418">
        <f t="shared" si="393"/>
        <v>22.90000000000078</v>
      </c>
      <c r="T2294" s="418">
        <f t="shared" si="386"/>
        <v>0.50308305662433894</v>
      </c>
      <c r="U2294" s="418">
        <f t="shared" ca="1" si="387"/>
        <v>1</v>
      </c>
      <c r="V2294" s="418">
        <f t="shared" ca="1" si="394"/>
        <v>118.47692952355845</v>
      </c>
      <c r="W2294" s="418">
        <f t="shared" ca="1" si="395"/>
        <v>1</v>
      </c>
      <c r="X2294" s="418">
        <f t="shared" ca="1" si="396"/>
        <v>1.7714624618833126</v>
      </c>
      <c r="Y2294" s="418">
        <f t="shared" ca="1" si="388"/>
        <v>1</v>
      </c>
      <c r="Z2294" s="418">
        <f t="shared" ca="1" si="389"/>
        <v>0.22502310388522992</v>
      </c>
      <c r="AA2294" s="418">
        <f t="shared" ca="1" si="390"/>
        <v>35543.078857067536</v>
      </c>
      <c r="AB2294" s="418">
        <f t="shared" ca="1" si="391"/>
        <v>531.43873856499374</v>
      </c>
      <c r="AC2294" s="418">
        <f t="shared" ca="1" si="392"/>
        <v>67.506931165568972</v>
      </c>
    </row>
    <row r="2295" spans="19:29">
      <c r="S2295" s="418">
        <f t="shared" si="393"/>
        <v>22.910000000000782</v>
      </c>
      <c r="T2295" s="418">
        <f t="shared" si="386"/>
        <v>0.50293215434382543</v>
      </c>
      <c r="U2295" s="418">
        <f t="shared" ca="1" si="387"/>
        <v>1</v>
      </c>
      <c r="V2295" s="418">
        <f t="shared" ca="1" si="394"/>
        <v>118.48444821995415</v>
      </c>
      <c r="W2295" s="418">
        <f t="shared" ca="1" si="395"/>
        <v>1</v>
      </c>
      <c r="X2295" s="418">
        <f t="shared" ca="1" si="396"/>
        <v>1.7661560381131352</v>
      </c>
      <c r="Y2295" s="418">
        <f t="shared" ca="1" si="388"/>
        <v>1</v>
      </c>
      <c r="Z2295" s="418">
        <f t="shared" ca="1" si="389"/>
        <v>0.22434904616569676</v>
      </c>
      <c r="AA2295" s="418">
        <f t="shared" ca="1" si="390"/>
        <v>35545.334465986241</v>
      </c>
      <c r="AB2295" s="418">
        <f t="shared" ca="1" si="391"/>
        <v>529.8468114339405</v>
      </c>
      <c r="AC2295" s="418">
        <f t="shared" ca="1" si="392"/>
        <v>67.304713849709032</v>
      </c>
    </row>
    <row r="2296" spans="19:29">
      <c r="S2296" s="418">
        <f t="shared" si="393"/>
        <v>22.920000000000783</v>
      </c>
      <c r="T2296" s="418">
        <f t="shared" si="386"/>
        <v>0.50278129732720611</v>
      </c>
      <c r="U2296" s="418">
        <f t="shared" ca="1" si="387"/>
        <v>1</v>
      </c>
      <c r="V2296" s="418">
        <f t="shared" ca="1" si="394"/>
        <v>118.49193027480446</v>
      </c>
      <c r="W2296" s="418">
        <f t="shared" ca="1" si="395"/>
        <v>1</v>
      </c>
      <c r="X2296" s="418">
        <f t="shared" ca="1" si="396"/>
        <v>1.7608655097592223</v>
      </c>
      <c r="Y2296" s="418">
        <f t="shared" ca="1" si="388"/>
        <v>1</v>
      </c>
      <c r="Z2296" s="418">
        <f t="shared" ca="1" si="389"/>
        <v>0.22367700758909342</v>
      </c>
      <c r="AA2296" s="418">
        <f t="shared" ca="1" si="390"/>
        <v>35547.579082441342</v>
      </c>
      <c r="AB2296" s="418">
        <f t="shared" ca="1" si="391"/>
        <v>528.25965292776664</v>
      </c>
      <c r="AC2296" s="418">
        <f t="shared" ca="1" si="392"/>
        <v>67.103102276728023</v>
      </c>
    </row>
    <row r="2297" spans="19:29">
      <c r="S2297" s="418">
        <f t="shared" si="393"/>
        <v>22.930000000000785</v>
      </c>
      <c r="T2297" s="418">
        <f t="shared" si="386"/>
        <v>0.50263048556090406</v>
      </c>
      <c r="U2297" s="418">
        <f t="shared" ca="1" si="387"/>
        <v>1</v>
      </c>
      <c r="V2297" s="418">
        <f t="shared" ca="1" si="394"/>
        <v>118.49937586200143</v>
      </c>
      <c r="W2297" s="418">
        <f t="shared" ca="1" si="395"/>
        <v>1</v>
      </c>
      <c r="X2297" s="418">
        <f t="shared" ca="1" si="396"/>
        <v>1.7555908292067832</v>
      </c>
      <c r="Y2297" s="418">
        <f t="shared" ca="1" si="388"/>
        <v>1</v>
      </c>
      <c r="Z2297" s="418">
        <f t="shared" ca="1" si="389"/>
        <v>0.22300698210706824</v>
      </c>
      <c r="AA2297" s="418">
        <f t="shared" ca="1" si="390"/>
        <v>35549.812758600427</v>
      </c>
      <c r="AB2297" s="418">
        <f t="shared" ca="1" si="391"/>
        <v>526.67724876203499</v>
      </c>
      <c r="AC2297" s="418">
        <f t="shared" ca="1" si="392"/>
        <v>66.902094632120466</v>
      </c>
    </row>
    <row r="2298" spans="19:29">
      <c r="S2298" s="418">
        <f t="shared" si="393"/>
        <v>22.940000000000786</v>
      </c>
      <c r="T2298" s="418">
        <f t="shared" si="386"/>
        <v>0.50247971903134592</v>
      </c>
      <c r="U2298" s="418">
        <f t="shared" ca="1" si="387"/>
        <v>1</v>
      </c>
      <c r="V2298" s="418">
        <f t="shared" ca="1" si="394"/>
        <v>118.50678515465795</v>
      </c>
      <c r="W2298" s="418">
        <f t="shared" ca="1" si="395"/>
        <v>1</v>
      </c>
      <c r="X2298" s="418">
        <f t="shared" ca="1" si="396"/>
        <v>1.7503319489836571</v>
      </c>
      <c r="Y2298" s="418">
        <f t="shared" ca="1" si="388"/>
        <v>1</v>
      </c>
      <c r="Z2298" s="418">
        <f t="shared" ca="1" si="389"/>
        <v>0.2223389636893873</v>
      </c>
      <c r="AA2298" s="418">
        <f t="shared" ca="1" si="390"/>
        <v>35552.035546397383</v>
      </c>
      <c r="AB2298" s="418">
        <f t="shared" ca="1" si="391"/>
        <v>525.09958469509706</v>
      </c>
      <c r="AC2298" s="418">
        <f t="shared" ca="1" si="392"/>
        <v>66.70168910681619</v>
      </c>
    </row>
    <row r="2299" spans="19:29">
      <c r="S2299" s="418">
        <f t="shared" si="393"/>
        <v>22.950000000000788</v>
      </c>
      <c r="T2299" s="418">
        <f t="shared" si="386"/>
        <v>0.50232899772496276</v>
      </c>
      <c r="U2299" s="418">
        <f t="shared" ca="1" si="387"/>
        <v>1</v>
      </c>
      <c r="V2299" s="418">
        <f t="shared" ca="1" si="394"/>
        <v>118.51415832511073</v>
      </c>
      <c r="W2299" s="418">
        <f t="shared" ca="1" si="395"/>
        <v>1</v>
      </c>
      <c r="X2299" s="418">
        <f t="shared" ca="1" si="396"/>
        <v>1.7450888217598866</v>
      </c>
      <c r="Y2299" s="418">
        <f t="shared" ca="1" si="388"/>
        <v>1</v>
      </c>
      <c r="Z2299" s="418">
        <f t="shared" ca="1" si="389"/>
        <v>0.22167294632388035</v>
      </c>
      <c r="AA2299" s="418">
        <f t="shared" ca="1" si="390"/>
        <v>35554.247497533215</v>
      </c>
      <c r="AB2299" s="418">
        <f t="shared" ca="1" si="391"/>
        <v>523.52664652796602</v>
      </c>
      <c r="AC2299" s="418">
        <f t="shared" ca="1" si="392"/>
        <v>66.501883897164106</v>
      </c>
    </row>
    <row r="2300" spans="19:29">
      <c r="S2300" s="418">
        <f t="shared" si="393"/>
        <v>22.96000000000079</v>
      </c>
      <c r="T2300" s="418">
        <f t="shared" si="386"/>
        <v>0.50217832162818987</v>
      </c>
      <c r="U2300" s="418">
        <f t="shared" ca="1" si="387"/>
        <v>1</v>
      </c>
      <c r="V2300" s="418">
        <f t="shared" ca="1" si="394"/>
        <v>118.52149554492338</v>
      </c>
      <c r="W2300" s="418">
        <f t="shared" ca="1" si="395"/>
        <v>1</v>
      </c>
      <c r="X2300" s="418">
        <f t="shared" ca="1" si="396"/>
        <v>1.7398614003472912</v>
      </c>
      <c r="Y2300" s="418">
        <f t="shared" ca="1" si="388"/>
        <v>1</v>
      </c>
      <c r="Z2300" s="418">
        <f t="shared" ca="1" si="389"/>
        <v>0.22100892401638661</v>
      </c>
      <c r="AA2300" s="418">
        <f t="shared" ca="1" si="390"/>
        <v>35556.448663477015</v>
      </c>
      <c r="AB2300" s="418">
        <f t="shared" ca="1" si="391"/>
        <v>521.95842010418733</v>
      </c>
      <c r="AC2300" s="418">
        <f t="shared" ca="1" si="392"/>
        <v>66.30267720491598</v>
      </c>
    </row>
    <row r="2301" spans="19:29">
      <c r="S2301" s="418">
        <f t="shared" si="393"/>
        <v>22.970000000000791</v>
      </c>
      <c r="T2301" s="418">
        <f t="shared" si="386"/>
        <v>0.50202769072746622</v>
      </c>
      <c r="U2301" s="418">
        <f t="shared" ca="1" si="387"/>
        <v>1</v>
      </c>
      <c r="V2301" s="418">
        <f t="shared" ca="1" si="394"/>
        <v>118.52879698488944</v>
      </c>
      <c r="W2301" s="418">
        <f t="shared" ca="1" si="395"/>
        <v>1</v>
      </c>
      <c r="X2301" s="418">
        <f t="shared" ca="1" si="396"/>
        <v>1.7346496376990432</v>
      </c>
      <c r="Y2301" s="418">
        <f t="shared" ca="1" si="388"/>
        <v>1</v>
      </c>
      <c r="Z2301" s="418">
        <f t="shared" ca="1" si="389"/>
        <v>0.22034689079070083</v>
      </c>
      <c r="AA2301" s="418">
        <f t="shared" ca="1" si="390"/>
        <v>35558.639095466831</v>
      </c>
      <c r="AB2301" s="418">
        <f t="shared" ca="1" si="391"/>
        <v>520.39489130971299</v>
      </c>
      <c r="AC2301" s="418">
        <f t="shared" ca="1" si="392"/>
        <v>66.104067237210245</v>
      </c>
    </row>
    <row r="2302" spans="19:29">
      <c r="S2302" s="418">
        <f t="shared" si="393"/>
        <v>22.980000000000793</v>
      </c>
      <c r="T2302" s="418">
        <f t="shared" si="386"/>
        <v>0.5018771050092351</v>
      </c>
      <c r="U2302" s="418">
        <f t="shared" ca="1" si="387"/>
        <v>1</v>
      </c>
      <c r="V2302" s="418">
        <f t="shared" ca="1" si="394"/>
        <v>118.53606281503534</v>
      </c>
      <c r="W2302" s="418">
        <f t="shared" ca="1" si="395"/>
        <v>1</v>
      </c>
      <c r="X2302" s="418">
        <f t="shared" ca="1" si="396"/>
        <v>1.7294534869092433</v>
      </c>
      <c r="Y2302" s="418">
        <f t="shared" ca="1" si="388"/>
        <v>1</v>
      </c>
      <c r="Z2302" s="418">
        <f t="shared" ca="1" si="389"/>
        <v>0.21968684068851951</v>
      </c>
      <c r="AA2302" s="418">
        <f t="shared" ca="1" si="390"/>
        <v>35560.818844510599</v>
      </c>
      <c r="AB2302" s="418">
        <f t="shared" ca="1" si="391"/>
        <v>518.836046072773</v>
      </c>
      <c r="AC2302" s="418">
        <f t="shared" ca="1" si="392"/>
        <v>65.906052206555856</v>
      </c>
    </row>
    <row r="2303" spans="19:29">
      <c r="S2303" s="418">
        <f t="shared" si="393"/>
        <v>22.990000000000794</v>
      </c>
      <c r="T2303" s="418">
        <f t="shared" si="386"/>
        <v>0.50172656445994379</v>
      </c>
      <c r="U2303" s="418">
        <f t="shared" ca="1" si="387"/>
        <v>1</v>
      </c>
      <c r="V2303" s="418">
        <f t="shared" ca="1" si="394"/>
        <v>118.54329320462342</v>
      </c>
      <c r="W2303" s="418">
        <f t="shared" ca="1" si="395"/>
        <v>1</v>
      </c>
      <c r="X2303" s="418">
        <f t="shared" ca="1" si="396"/>
        <v>1.7242729012124993</v>
      </c>
      <c r="Y2303" s="418">
        <f t="shared" ca="1" si="388"/>
        <v>1</v>
      </c>
      <c r="Z2303" s="418">
        <f t="shared" ca="1" si="389"/>
        <v>0.21902876776938726</v>
      </c>
      <c r="AA2303" s="418">
        <f t="shared" ca="1" si="390"/>
        <v>35562.987961387029</v>
      </c>
      <c r="AB2303" s="418">
        <f t="shared" ca="1" si="391"/>
        <v>517.28187036374982</v>
      </c>
      <c r="AC2303" s="418">
        <f t="shared" ca="1" si="392"/>
        <v>65.708630330816177</v>
      </c>
    </row>
    <row r="2304" spans="19:29">
      <c r="S2304" s="418">
        <f t="shared" si="393"/>
        <v>23.000000000000796</v>
      </c>
      <c r="T2304" s="418">
        <f t="shared" si="386"/>
        <v>0.50157606906604357</v>
      </c>
      <c r="U2304" s="418">
        <f t="shared" ca="1" si="387"/>
        <v>1</v>
      </c>
      <c r="V2304" s="418">
        <f t="shared" ca="1" si="394"/>
        <v>118.55048832215499</v>
      </c>
      <c r="W2304" s="418">
        <f t="shared" ca="1" si="395"/>
        <v>1</v>
      </c>
      <c r="X2304" s="418">
        <f t="shared" ca="1" si="396"/>
        <v>1.7191078339835053</v>
      </c>
      <c r="Y2304" s="418">
        <f t="shared" ca="1" si="388"/>
        <v>1</v>
      </c>
      <c r="Z2304" s="418">
        <f t="shared" ca="1" si="389"/>
        <v>0.2183726661106434</v>
      </c>
      <c r="AA2304" s="418">
        <f t="shared" ca="1" si="390"/>
        <v>35565.146496646499</v>
      </c>
      <c r="AB2304" s="418">
        <f t="shared" ca="1" si="391"/>
        <v>515.73235019505159</v>
      </c>
      <c r="AC2304" s="418">
        <f t="shared" ca="1" si="392"/>
        <v>65.511799833193024</v>
      </c>
    </row>
    <row r="2305" spans="19:29">
      <c r="S2305" s="418">
        <f t="shared" si="393"/>
        <v>23.010000000000797</v>
      </c>
      <c r="T2305" s="418">
        <f t="shared" si="386"/>
        <v>0.50142561881398995</v>
      </c>
      <c r="U2305" s="418">
        <f t="shared" ca="1" si="387"/>
        <v>1</v>
      </c>
      <c r="V2305" s="418">
        <f t="shared" ca="1" si="394"/>
        <v>118.5576483353732</v>
      </c>
      <c r="W2305" s="418">
        <f t="shared" ca="1" si="395"/>
        <v>1</v>
      </c>
      <c r="X2305" s="418">
        <f t="shared" ca="1" si="396"/>
        <v>1.713958238736621</v>
      </c>
      <c r="Y2305" s="418">
        <f t="shared" ca="1" si="388"/>
        <v>1</v>
      </c>
      <c r="Z2305" s="418">
        <f t="shared" ca="1" si="389"/>
        <v>0.21771852980736855</v>
      </c>
      <c r="AA2305" s="418">
        <f t="shared" ca="1" si="390"/>
        <v>35567.294500611963</v>
      </c>
      <c r="AB2305" s="418">
        <f t="shared" ca="1" si="391"/>
        <v>514.18747162098634</v>
      </c>
      <c r="AC2305" s="418">
        <f t="shared" ca="1" si="392"/>
        <v>65.315558942210572</v>
      </c>
    </row>
    <row r="2306" spans="19:29">
      <c r="S2306" s="418">
        <f t="shared" si="393"/>
        <v>23.020000000000799</v>
      </c>
      <c r="T2306" s="418">
        <f t="shared" si="386"/>
        <v>0.50127521369024231</v>
      </c>
      <c r="U2306" s="418">
        <f t="shared" ca="1" si="387"/>
        <v>1</v>
      </c>
      <c r="V2306" s="418">
        <f t="shared" ca="1" si="394"/>
        <v>118.56477341126615</v>
      </c>
      <c r="W2306" s="418">
        <f t="shared" ca="1" si="395"/>
        <v>1</v>
      </c>
      <c r="X2306" s="418">
        <f t="shared" ca="1" si="396"/>
        <v>1.7088240691254546</v>
      </c>
      <c r="Y2306" s="418">
        <f t="shared" ca="1" si="388"/>
        <v>1</v>
      </c>
      <c r="Z2306" s="418">
        <f t="shared" ca="1" si="389"/>
        <v>0.21706635297233157</v>
      </c>
      <c r="AA2306" s="418">
        <f t="shared" ca="1" si="390"/>
        <v>35569.432023379843</v>
      </c>
      <c r="AB2306" s="418">
        <f t="shared" ca="1" si="391"/>
        <v>512.64722073763642</v>
      </c>
      <c r="AC2306" s="418">
        <f t="shared" ca="1" si="392"/>
        <v>65.119905891699474</v>
      </c>
    </row>
    <row r="2307" spans="19:29">
      <c r="S2307" s="418">
        <f t="shared" si="393"/>
        <v>23.0300000000008</v>
      </c>
      <c r="T2307" s="418">
        <f t="shared" si="386"/>
        <v>0.50112485368126425</v>
      </c>
      <c r="U2307" s="418">
        <f t="shared" ca="1" si="387"/>
        <v>1</v>
      </c>
      <c r="V2307" s="418">
        <f t="shared" ca="1" si="394"/>
        <v>118.57186371606977</v>
      </c>
      <c r="W2307" s="418">
        <f t="shared" ca="1" si="395"/>
        <v>1</v>
      </c>
      <c r="X2307" s="418">
        <f t="shared" ca="1" si="396"/>
        <v>1.7037052789424449</v>
      </c>
      <c r="Y2307" s="418">
        <f t="shared" ca="1" si="388"/>
        <v>1</v>
      </c>
      <c r="Z2307" s="418">
        <f t="shared" ca="1" si="389"/>
        <v>0.21641612973593652</v>
      </c>
      <c r="AA2307" s="418">
        <f t="shared" ca="1" si="390"/>
        <v>35571.559114820928</v>
      </c>
      <c r="AB2307" s="418">
        <f t="shared" ca="1" si="391"/>
        <v>511.11158368273351</v>
      </c>
      <c r="AC2307" s="418">
        <f t="shared" ca="1" si="392"/>
        <v>64.924838920780957</v>
      </c>
    </row>
    <row r="2308" spans="19:29">
      <c r="S2308" s="418">
        <f t="shared" si="393"/>
        <v>23.040000000000802</v>
      </c>
      <c r="T2308" s="418">
        <f t="shared" si="386"/>
        <v>0.50097453877352338</v>
      </c>
      <c r="U2308" s="418">
        <f t="shared" ca="1" si="387"/>
        <v>1</v>
      </c>
      <c r="V2308" s="418">
        <f t="shared" ca="1" si="394"/>
        <v>118.57891941527086</v>
      </c>
      <c r="W2308" s="418">
        <f t="shared" ca="1" si="395"/>
        <v>1</v>
      </c>
      <c r="X2308" s="418">
        <f t="shared" ca="1" si="396"/>
        <v>1.6986018221184458</v>
      </c>
      <c r="Y2308" s="418">
        <f t="shared" ca="1" si="388"/>
        <v>1</v>
      </c>
      <c r="Z2308" s="418">
        <f t="shared" ca="1" si="389"/>
        <v>0.2157678542461699</v>
      </c>
      <c r="AA2308" s="418">
        <f t="shared" ca="1" si="390"/>
        <v>35573.67582458126</v>
      </c>
      <c r="AB2308" s="418">
        <f t="shared" ca="1" si="391"/>
        <v>509.58054663553372</v>
      </c>
      <c r="AC2308" s="418">
        <f t="shared" ca="1" si="392"/>
        <v>64.730356273850973</v>
      </c>
    </row>
    <row r="2309" spans="19:29">
      <c r="S2309" s="418">
        <f t="shared" si="393"/>
        <v>23.050000000000804</v>
      </c>
      <c r="T2309" s="418">
        <f t="shared" ref="T2309:T2372" si="397">EXP(-S2309*$C$13)</f>
        <v>0.5008242689534913</v>
      </c>
      <c r="U2309" s="418">
        <f t="shared" ref="U2309:U2372" ca="1" si="398">EXP($C$11*_xlfn.NORM.INV(RAND(),0,1))</f>
        <v>1</v>
      </c>
      <c r="V2309" s="418">
        <f t="shared" ca="1" si="394"/>
        <v>118.58594067361</v>
      </c>
      <c r="W2309" s="418">
        <f t="shared" ca="1" si="395"/>
        <v>1</v>
      </c>
      <c r="X2309" s="418">
        <f t="shared" ca="1" si="396"/>
        <v>1.6935136527223111</v>
      </c>
      <c r="Y2309" s="418">
        <f t="shared" ref="Y2309:Y2372" ca="1" si="399">IF(OR(X2309&gt;$C$8,Y2308=1),1,0)</f>
        <v>1</v>
      </c>
      <c r="Z2309" s="418">
        <f t="shared" ref="Z2309:Z2372" ca="1" si="400">IF(Y2309=0,V2309,0)+IF(AND(Y2309=1,Y2308=0),V2309*$C$9,0)+IF(AND(Y2309=1,Y2308=1),Z2308*EXP($C$10*0.01),0)</f>
        <v>0.21512152066854795</v>
      </c>
      <c r="AA2309" s="418">
        <f t="shared" ref="AA2309:AA2372" ca="1" si="401">V2309*$C$12</f>
        <v>35575.782202082999</v>
      </c>
      <c r="AB2309" s="418">
        <f t="shared" ref="AB2309:AB2372" ca="1" si="402">X2309*$C$12</f>
        <v>508.05409581669335</v>
      </c>
      <c r="AC2309" s="418">
        <f t="shared" ref="AC2309:AC2372" ca="1" si="403">Z2309*$C$12</f>
        <v>64.536456200564388</v>
      </c>
    </row>
    <row r="2310" spans="19:29">
      <c r="S2310" s="418">
        <f t="shared" ref="S2310:S2373" si="404">S2309+0.01</f>
        <v>23.060000000000805</v>
      </c>
      <c r="T2310" s="418">
        <f t="shared" si="397"/>
        <v>0.50067404420764383</v>
      </c>
      <c r="U2310" s="418">
        <f t="shared" ca="1" si="398"/>
        <v>1</v>
      </c>
      <c r="V2310" s="418">
        <f t="shared" ref="V2310:V2373" ca="1" si="405">V2309*U2309+$C$6*V2309*(1-V2309/IF($C$4&gt;0,$C$4,10000000))*0.01</f>
        <v>118.59292765508451</v>
      </c>
      <c r="W2310" s="418">
        <f t="shared" ref="W2310:W2373" ca="1" si="406">IF(OR(V2310&gt;$C$7,W2309=1),1,0)</f>
        <v>1</v>
      </c>
      <c r="X2310" s="418">
        <f t="shared" ref="X2310:X2373" ca="1" si="407">IF(W2310=0,V2310,0)+IF(AND(W2310=1,W2309=0),V2310*$C$9,0)+IF(AND(W2310=1,W2309=1),X2309*EXP($C$10*0.01*U2310),0)</f>
        <v>1.6884407249604823</v>
      </c>
      <c r="Y2310" s="418">
        <f t="shared" ca="1" si="399"/>
        <v>1</v>
      </c>
      <c r="Z2310" s="418">
        <f t="shared" ca="1" si="400"/>
        <v>0.21447712318606407</v>
      </c>
      <c r="AA2310" s="418">
        <f t="shared" ca="1" si="401"/>
        <v>35577.878296525356</v>
      </c>
      <c r="AB2310" s="418">
        <f t="shared" ca="1" si="402"/>
        <v>506.53221748814468</v>
      </c>
      <c r="AC2310" s="418">
        <f t="shared" ca="1" si="403"/>
        <v>64.343136955819219</v>
      </c>
    </row>
    <row r="2311" spans="19:29">
      <c r="S2311" s="418">
        <f t="shared" si="404"/>
        <v>23.070000000000807</v>
      </c>
      <c r="T2311" s="418">
        <f t="shared" si="397"/>
        <v>0.50052386452246067</v>
      </c>
      <c r="U2311" s="418">
        <f t="shared" ca="1" si="398"/>
        <v>1</v>
      </c>
      <c r="V2311" s="418">
        <f t="shared" ca="1" si="405"/>
        <v>118.59988052295142</v>
      </c>
      <c r="W2311" s="418">
        <f t="shared" ca="1" si="406"/>
        <v>1</v>
      </c>
      <c r="X2311" s="418">
        <f t="shared" ca="1" si="407"/>
        <v>1.6833829931765749</v>
      </c>
      <c r="Y2311" s="418">
        <f t="shared" ca="1" si="399"/>
        <v>1</v>
      </c>
      <c r="Z2311" s="418">
        <f t="shared" ca="1" si="400"/>
        <v>0.21383465599913659</v>
      </c>
      <c r="AA2311" s="418">
        <f t="shared" ca="1" si="401"/>
        <v>35579.964156885428</v>
      </c>
      <c r="AB2311" s="418">
        <f t="shared" ca="1" si="402"/>
        <v>505.01489795297249</v>
      </c>
      <c r="AC2311" s="418">
        <f t="shared" ca="1" si="403"/>
        <v>64.150396799740975</v>
      </c>
    </row>
    <row r="2312" spans="19:29">
      <c r="S2312" s="418">
        <f t="shared" si="404"/>
        <v>23.080000000000808</v>
      </c>
      <c r="T2312" s="418">
        <f t="shared" si="397"/>
        <v>0.50037372988442552</v>
      </c>
      <c r="U2312" s="418">
        <f t="shared" ca="1" si="398"/>
        <v>1</v>
      </c>
      <c r="V2312" s="418">
        <f t="shared" ca="1" si="405"/>
        <v>118.60679943973041</v>
      </c>
      <c r="W2312" s="418">
        <f t="shared" ca="1" si="406"/>
        <v>1</v>
      </c>
      <c r="X2312" s="418">
        <f t="shared" ca="1" si="407"/>
        <v>1.678340411850969</v>
      </c>
      <c r="Y2312" s="418">
        <f t="shared" ca="1" si="399"/>
        <v>1</v>
      </c>
      <c r="Z2312" s="418">
        <f t="shared" ca="1" si="400"/>
        <v>0.21319411332555649</v>
      </c>
      <c r="AA2312" s="418">
        <f t="shared" ca="1" si="401"/>
        <v>35582.039831919123</v>
      </c>
      <c r="AB2312" s="418">
        <f t="shared" ca="1" si="402"/>
        <v>503.50212355529072</v>
      </c>
      <c r="AC2312" s="418">
        <f t="shared" ca="1" si="403"/>
        <v>63.958233997666945</v>
      </c>
    </row>
    <row r="2313" spans="19:29">
      <c r="S2313" s="418">
        <f t="shared" si="404"/>
        <v>23.09000000000081</v>
      </c>
      <c r="T2313" s="418">
        <f t="shared" si="397"/>
        <v>0.50022364028002653</v>
      </c>
      <c r="U2313" s="418">
        <f t="shared" ca="1" si="398"/>
        <v>1</v>
      </c>
      <c r="V2313" s="418">
        <f t="shared" ca="1" si="405"/>
        <v>118.6136845672067</v>
      </c>
      <c r="W2313" s="418">
        <f t="shared" ca="1" si="406"/>
        <v>1</v>
      </c>
      <c r="X2313" s="418">
        <f t="shared" ca="1" si="407"/>
        <v>1.6733129356003986</v>
      </c>
      <c r="Y2313" s="418">
        <f t="shared" ca="1" si="399"/>
        <v>1</v>
      </c>
      <c r="Z2313" s="418">
        <f t="shared" ca="1" si="400"/>
        <v>0.21255548940043537</v>
      </c>
      <c r="AA2313" s="418">
        <f t="shared" ca="1" si="401"/>
        <v>35584.105370162011</v>
      </c>
      <c r="AB2313" s="418">
        <f t="shared" ca="1" si="402"/>
        <v>501.99388068011956</v>
      </c>
      <c r="AC2313" s="418">
        <f t="shared" ca="1" si="403"/>
        <v>63.76664682013061</v>
      </c>
    </row>
    <row r="2314" spans="19:29">
      <c r="S2314" s="418">
        <f t="shared" si="404"/>
        <v>23.100000000000811</v>
      </c>
      <c r="T2314" s="418">
        <f t="shared" si="397"/>
        <v>0.50007359569575549</v>
      </c>
      <c r="U2314" s="418">
        <f t="shared" ca="1" si="398"/>
        <v>1</v>
      </c>
      <c r="V2314" s="418">
        <f t="shared" ca="1" si="405"/>
        <v>118.62053606643404</v>
      </c>
      <c r="W2314" s="418">
        <f t="shared" ca="1" si="406"/>
        <v>1</v>
      </c>
      <c r="X2314" s="418">
        <f t="shared" ca="1" si="407"/>
        <v>1.6683005191775435</v>
      </c>
      <c r="Y2314" s="418">
        <f t="shared" ca="1" si="399"/>
        <v>1</v>
      </c>
      <c r="Z2314" s="418">
        <f t="shared" ca="1" si="400"/>
        <v>0.21191877847615362</v>
      </c>
      <c r="AA2314" s="418">
        <f t="shared" ca="1" si="401"/>
        <v>35586.160819930214</v>
      </c>
      <c r="AB2314" s="418">
        <f t="shared" ca="1" si="402"/>
        <v>500.49015575326308</v>
      </c>
      <c r="AC2314" s="418">
        <f t="shared" ca="1" si="403"/>
        <v>63.575633542846084</v>
      </c>
    </row>
    <row r="2315" spans="19:29">
      <c r="S2315" s="418">
        <f t="shared" si="404"/>
        <v>23.110000000000813</v>
      </c>
      <c r="T2315" s="418">
        <f t="shared" si="397"/>
        <v>0.49992359611810838</v>
      </c>
      <c r="U2315" s="418">
        <f t="shared" ca="1" si="398"/>
        <v>1</v>
      </c>
      <c r="V2315" s="418">
        <f t="shared" ca="1" si="405"/>
        <v>118.62735409773754</v>
      </c>
      <c r="W2315" s="418">
        <f t="shared" ca="1" si="406"/>
        <v>1</v>
      </c>
      <c r="X2315" s="418">
        <f t="shared" ca="1" si="407"/>
        <v>1.6633031174706221</v>
      </c>
      <c r="Y2315" s="418">
        <f t="shared" ca="1" si="399"/>
        <v>1</v>
      </c>
      <c r="Z2315" s="418">
        <f t="shared" ca="1" si="400"/>
        <v>0.2112839748223086</v>
      </c>
      <c r="AA2315" s="418">
        <f t="shared" ca="1" si="401"/>
        <v>35588.206229321258</v>
      </c>
      <c r="AB2315" s="418">
        <f t="shared" ca="1" si="402"/>
        <v>498.99093524118661</v>
      </c>
      <c r="AC2315" s="418">
        <f t="shared" ca="1" si="403"/>
        <v>63.385192446692578</v>
      </c>
    </row>
    <row r="2316" spans="19:29">
      <c r="S2316" s="418">
        <f t="shared" si="404"/>
        <v>23.120000000000815</v>
      </c>
      <c r="T2316" s="418">
        <f t="shared" si="397"/>
        <v>0.49977364153358528</v>
      </c>
      <c r="U2316" s="418">
        <f t="shared" ca="1" si="398"/>
        <v>1</v>
      </c>
      <c r="V2316" s="418">
        <f t="shared" ca="1" si="405"/>
        <v>118.63413882071664</v>
      </c>
      <c r="W2316" s="418">
        <f t="shared" ca="1" si="406"/>
        <v>1</v>
      </c>
      <c r="X2316" s="418">
        <f t="shared" ca="1" si="407"/>
        <v>1.6583206855029851</v>
      </c>
      <c r="Y2316" s="418">
        <f t="shared" ca="1" si="399"/>
        <v>1</v>
      </c>
      <c r="Z2316" s="418">
        <f t="shared" ca="1" si="400"/>
        <v>0.21065107272566314</v>
      </c>
      <c r="AA2316" s="418">
        <f t="shared" ca="1" si="401"/>
        <v>35590.241646214992</v>
      </c>
      <c r="AB2316" s="418">
        <f t="shared" ca="1" si="402"/>
        <v>497.49620565089549</v>
      </c>
      <c r="AC2316" s="418">
        <f t="shared" ca="1" si="403"/>
        <v>63.19532181769894</v>
      </c>
    </row>
    <row r="2317" spans="19:29">
      <c r="S2317" s="418">
        <f t="shared" si="404"/>
        <v>23.130000000000816</v>
      </c>
      <c r="T2317" s="418">
        <f t="shared" si="397"/>
        <v>0.4996237319286902</v>
      </c>
      <c r="U2317" s="418">
        <f t="shared" ca="1" si="398"/>
        <v>1</v>
      </c>
      <c r="V2317" s="418">
        <f t="shared" ca="1" si="405"/>
        <v>118.64089039424802</v>
      </c>
      <c r="W2317" s="418">
        <f t="shared" ca="1" si="406"/>
        <v>1</v>
      </c>
      <c r="X2317" s="418">
        <f t="shared" ca="1" si="407"/>
        <v>1.6533531784327113</v>
      </c>
      <c r="Y2317" s="418">
        <f t="shared" ca="1" si="399"/>
        <v>1</v>
      </c>
      <c r="Z2317" s="418">
        <f t="shared" ca="1" si="400"/>
        <v>0.21002006649009411</v>
      </c>
      <c r="AA2317" s="418">
        <f t="shared" ca="1" si="401"/>
        <v>35592.267118274409</v>
      </c>
      <c r="AB2317" s="418">
        <f t="shared" ca="1" si="402"/>
        <v>496.00595352981338</v>
      </c>
      <c r="AC2317" s="418">
        <f t="shared" ca="1" si="403"/>
        <v>63.006019947028236</v>
      </c>
    </row>
    <row r="2318" spans="19:29">
      <c r="S2318" s="418">
        <f t="shared" si="404"/>
        <v>23.140000000000818</v>
      </c>
      <c r="T2318" s="418">
        <f t="shared" si="397"/>
        <v>0.49947386728993143</v>
      </c>
      <c r="U2318" s="418">
        <f t="shared" ca="1" si="398"/>
        <v>1</v>
      </c>
      <c r="V2318" s="418">
        <f t="shared" ca="1" si="405"/>
        <v>118.64760897648843</v>
      </c>
      <c r="W2318" s="418">
        <f t="shared" ca="1" si="406"/>
        <v>1</v>
      </c>
      <c r="X2318" s="418">
        <f t="shared" ca="1" si="407"/>
        <v>1.6484005515522036</v>
      </c>
      <c r="Y2318" s="418">
        <f t="shared" ca="1" si="399"/>
        <v>1</v>
      </c>
      <c r="Z2318" s="418">
        <f t="shared" ca="1" si="400"/>
        <v>0.20939095043654113</v>
      </c>
      <c r="AA2318" s="418">
        <f t="shared" ca="1" si="401"/>
        <v>35594.28269294653</v>
      </c>
      <c r="AB2318" s="418">
        <f t="shared" ca="1" si="402"/>
        <v>494.52016546566108</v>
      </c>
      <c r="AC2318" s="418">
        <f t="shared" ca="1" si="403"/>
        <v>62.81728513096234</v>
      </c>
    </row>
    <row r="2319" spans="19:29">
      <c r="S2319" s="418">
        <f t="shared" si="404"/>
        <v>23.150000000000819</v>
      </c>
      <c r="T2319" s="418">
        <f t="shared" si="397"/>
        <v>0.49932404760382099</v>
      </c>
      <c r="U2319" s="418">
        <f t="shared" ca="1" si="398"/>
        <v>1</v>
      </c>
      <c r="V2319" s="418">
        <f t="shared" ca="1" si="405"/>
        <v>118.65429472487763</v>
      </c>
      <c r="W2319" s="418">
        <f t="shared" ca="1" si="406"/>
        <v>1</v>
      </c>
      <c r="X2319" s="418">
        <f t="shared" ca="1" si="407"/>
        <v>1.6434627602877865</v>
      </c>
      <c r="Y2319" s="418">
        <f t="shared" ca="1" si="399"/>
        <v>1</v>
      </c>
      <c r="Z2319" s="418">
        <f t="shared" ca="1" si="400"/>
        <v>0.20876371890295548</v>
      </c>
      <c r="AA2319" s="418">
        <f t="shared" ca="1" si="401"/>
        <v>35596.288417463285</v>
      </c>
      <c r="AB2319" s="418">
        <f t="shared" ca="1" si="402"/>
        <v>493.03882808633597</v>
      </c>
      <c r="AC2319" s="418">
        <f t="shared" ca="1" si="403"/>
        <v>62.629115670886641</v>
      </c>
    </row>
    <row r="2320" spans="19:29">
      <c r="S2320" s="418">
        <f t="shared" si="404"/>
        <v>23.160000000000821</v>
      </c>
      <c r="T2320" s="418">
        <f t="shared" si="397"/>
        <v>0.49917427285687516</v>
      </c>
      <c r="U2320" s="418">
        <f t="shared" ca="1" si="398"/>
        <v>1</v>
      </c>
      <c r="V2320" s="418">
        <f t="shared" ca="1" si="405"/>
        <v>118.66094779614126</v>
      </c>
      <c r="W2320" s="418">
        <f t="shared" ca="1" si="406"/>
        <v>1</v>
      </c>
      <c r="X2320" s="418">
        <f t="shared" ca="1" si="407"/>
        <v>1.6385397601993055</v>
      </c>
      <c r="Y2320" s="418">
        <f t="shared" ca="1" si="399"/>
        <v>1</v>
      </c>
      <c r="Z2320" s="418">
        <f t="shared" ca="1" si="400"/>
        <v>0.20813836624424908</v>
      </c>
      <c r="AA2320" s="418">
        <f t="shared" ca="1" si="401"/>
        <v>35598.284338842379</v>
      </c>
      <c r="AB2320" s="418">
        <f t="shared" ca="1" si="402"/>
        <v>491.56192805979163</v>
      </c>
      <c r="AC2320" s="418">
        <f t="shared" ca="1" si="403"/>
        <v>62.441509873274725</v>
      </c>
    </row>
    <row r="2321" spans="19:29">
      <c r="S2321" s="418">
        <f t="shared" si="404"/>
        <v>23.170000000000822</v>
      </c>
      <c r="T2321" s="418">
        <f t="shared" si="397"/>
        <v>0.49902454303561422</v>
      </c>
      <c r="U2321" s="418">
        <f t="shared" ca="1" si="398"/>
        <v>1</v>
      </c>
      <c r="V2321" s="418">
        <f t="shared" ca="1" si="405"/>
        <v>118.66756834629369</v>
      </c>
      <c r="W2321" s="418">
        <f t="shared" ca="1" si="406"/>
        <v>1</v>
      </c>
      <c r="X2321" s="418">
        <f t="shared" ca="1" si="407"/>
        <v>1.6336315069797263</v>
      </c>
      <c r="Y2321" s="418">
        <f t="shared" ca="1" si="399"/>
        <v>1</v>
      </c>
      <c r="Z2321" s="418">
        <f t="shared" ca="1" si="400"/>
        <v>0.20751488683224384</v>
      </c>
      <c r="AA2321" s="418">
        <f t="shared" ca="1" si="401"/>
        <v>35600.27050388811</v>
      </c>
      <c r="AB2321" s="418">
        <f t="shared" ca="1" si="402"/>
        <v>490.08945209391788</v>
      </c>
      <c r="AC2321" s="418">
        <f t="shared" ca="1" si="403"/>
        <v>62.254466049673155</v>
      </c>
    </row>
    <row r="2322" spans="19:29">
      <c r="S2322" s="418">
        <f t="shared" si="404"/>
        <v>23.180000000000824</v>
      </c>
      <c r="T2322" s="418">
        <f t="shared" si="397"/>
        <v>0.49887485812656251</v>
      </c>
      <c r="U2322" s="418">
        <f t="shared" ca="1" si="398"/>
        <v>1</v>
      </c>
      <c r="V2322" s="418">
        <f t="shared" ca="1" si="405"/>
        <v>118.6741565306409</v>
      </c>
      <c r="W2322" s="418">
        <f t="shared" ca="1" si="406"/>
        <v>1</v>
      </c>
      <c r="X2322" s="418">
        <f t="shared" ca="1" si="407"/>
        <v>1.6287379564547368</v>
      </c>
      <c r="Y2322" s="418">
        <f t="shared" ca="1" si="399"/>
        <v>1</v>
      </c>
      <c r="Z2322" s="418">
        <f t="shared" ca="1" si="400"/>
        <v>0.2068932750556208</v>
      </c>
      <c r="AA2322" s="418">
        <f t="shared" ca="1" si="401"/>
        <v>35602.246959192271</v>
      </c>
      <c r="AB2322" s="418">
        <f t="shared" ca="1" si="402"/>
        <v>488.62138693642106</v>
      </c>
      <c r="AC2322" s="418">
        <f t="shared" ca="1" si="403"/>
        <v>62.067982516686243</v>
      </c>
    </row>
    <row r="2323" spans="19:29">
      <c r="S2323" s="418">
        <f t="shared" si="404"/>
        <v>23.190000000000826</v>
      </c>
      <c r="T2323" s="418">
        <f t="shared" si="397"/>
        <v>0.49872521811624837</v>
      </c>
      <c r="U2323" s="418">
        <f t="shared" ca="1" si="398"/>
        <v>1</v>
      </c>
      <c r="V2323" s="418">
        <f t="shared" ca="1" si="405"/>
        <v>118.68071250378331</v>
      </c>
      <c r="W2323" s="418">
        <f t="shared" ca="1" si="406"/>
        <v>1</v>
      </c>
      <c r="X2323" s="418">
        <f t="shared" ca="1" si="407"/>
        <v>1.6238590645823496</v>
      </c>
      <c r="Y2323" s="418">
        <f t="shared" ca="1" si="399"/>
        <v>1</v>
      </c>
      <c r="Z2323" s="418">
        <f t="shared" ca="1" si="400"/>
        <v>0.20627352531986981</v>
      </c>
      <c r="AA2323" s="418">
        <f t="shared" ca="1" si="401"/>
        <v>35604.213751134994</v>
      </c>
      <c r="AB2323" s="418">
        <f t="shared" ca="1" si="402"/>
        <v>487.15771937470487</v>
      </c>
      <c r="AC2323" s="418">
        <f t="shared" ca="1" si="403"/>
        <v>61.882057595960944</v>
      </c>
    </row>
    <row r="2324" spans="19:29">
      <c r="S2324" s="418">
        <f t="shared" si="404"/>
        <v>23.200000000000827</v>
      </c>
      <c r="T2324" s="418">
        <f t="shared" si="397"/>
        <v>0.49857562299120417</v>
      </c>
      <c r="U2324" s="418">
        <f t="shared" ca="1" si="398"/>
        <v>1</v>
      </c>
      <c r="V2324" s="418">
        <f t="shared" ca="1" si="405"/>
        <v>118.68723641961866</v>
      </c>
      <c r="W2324" s="418">
        <f t="shared" ca="1" si="406"/>
        <v>1</v>
      </c>
      <c r="X2324" s="418">
        <f t="shared" ca="1" si="407"/>
        <v>1.6189947874525046</v>
      </c>
      <c r="Y2324" s="418">
        <f t="shared" ca="1" si="399"/>
        <v>1</v>
      </c>
      <c r="Z2324" s="418">
        <f t="shared" ca="1" si="400"/>
        <v>0.20565563204723905</v>
      </c>
      <c r="AA2324" s="418">
        <f t="shared" ca="1" si="401"/>
        <v>35606.170925885599</v>
      </c>
      <c r="AB2324" s="418">
        <f t="shared" ca="1" si="402"/>
        <v>485.69843623575139</v>
      </c>
      <c r="AC2324" s="418">
        <f t="shared" ca="1" si="403"/>
        <v>61.696689614171717</v>
      </c>
    </row>
    <row r="2325" spans="19:29">
      <c r="S2325" s="418">
        <f t="shared" si="404"/>
        <v>23.210000000000829</v>
      </c>
      <c r="T2325" s="418">
        <f t="shared" si="397"/>
        <v>0.49842607273796641</v>
      </c>
      <c r="U2325" s="418">
        <f t="shared" ca="1" si="398"/>
        <v>1</v>
      </c>
      <c r="V2325" s="418">
        <f t="shared" ca="1" si="405"/>
        <v>118.69372843134481</v>
      </c>
      <c r="W2325" s="418">
        <f t="shared" ca="1" si="406"/>
        <v>1</v>
      </c>
      <c r="X2325" s="418">
        <f t="shared" ca="1" si="407"/>
        <v>1.6141450812866749</v>
      </c>
      <c r="Y2325" s="418">
        <f t="shared" ca="1" si="399"/>
        <v>1</v>
      </c>
      <c r="Z2325" s="418">
        <f t="shared" ca="1" si="400"/>
        <v>0.20503958967668487</v>
      </c>
      <c r="AA2325" s="418">
        <f t="shared" ca="1" si="401"/>
        <v>35608.118529403444</v>
      </c>
      <c r="AB2325" s="418">
        <f t="shared" ca="1" si="402"/>
        <v>484.24352438600249</v>
      </c>
      <c r="AC2325" s="418">
        <f t="shared" ca="1" si="403"/>
        <v>61.511876903005458</v>
      </c>
    </row>
    <row r="2326" spans="19:29">
      <c r="S2326" s="418">
        <f t="shared" si="404"/>
        <v>23.22000000000083</v>
      </c>
      <c r="T2326" s="418">
        <f t="shared" si="397"/>
        <v>0.49827656734307552</v>
      </c>
      <c r="U2326" s="418">
        <f t="shared" ca="1" si="398"/>
        <v>1</v>
      </c>
      <c r="V2326" s="418">
        <f t="shared" ca="1" si="405"/>
        <v>118.70018869146263</v>
      </c>
      <c r="W2326" s="418">
        <f t="shared" ca="1" si="406"/>
        <v>1</v>
      </c>
      <c r="X2326" s="418">
        <f t="shared" ca="1" si="407"/>
        <v>1.6093099024374724</v>
      </c>
      <c r="Y2326" s="418">
        <f t="shared" ca="1" si="399"/>
        <v>1</v>
      </c>
      <c r="Z2326" s="418">
        <f t="shared" ca="1" si="400"/>
        <v>0.20442539266382181</v>
      </c>
      <c r="AA2326" s="418">
        <f t="shared" ca="1" si="401"/>
        <v>35610.05660743879</v>
      </c>
      <c r="AB2326" s="418">
        <f t="shared" ca="1" si="402"/>
        <v>482.79297073124172</v>
      </c>
      <c r="AC2326" s="418">
        <f t="shared" ca="1" si="403"/>
        <v>61.327617799146545</v>
      </c>
    </row>
    <row r="2327" spans="19:29">
      <c r="S2327" s="418">
        <f t="shared" si="404"/>
        <v>23.230000000000832</v>
      </c>
      <c r="T2327" s="418">
        <f t="shared" si="397"/>
        <v>0.49812710679307604</v>
      </c>
      <c r="U2327" s="418">
        <f t="shared" ca="1" si="398"/>
        <v>1</v>
      </c>
      <c r="V2327" s="418">
        <f t="shared" ca="1" si="405"/>
        <v>118.70661735177875</v>
      </c>
      <c r="W2327" s="418">
        <f t="shared" ca="1" si="406"/>
        <v>1</v>
      </c>
      <c r="X2327" s="418">
        <f t="shared" ca="1" si="407"/>
        <v>1.6044892073882546</v>
      </c>
      <c r="Y2327" s="418">
        <f t="shared" ca="1" si="399"/>
        <v>1</v>
      </c>
      <c r="Z2327" s="418">
        <f t="shared" ca="1" si="400"/>
        <v>0.2038130354808726</v>
      </c>
      <c r="AA2327" s="418">
        <f t="shared" ca="1" si="401"/>
        <v>35611.985205533623</v>
      </c>
      <c r="AB2327" s="418">
        <f t="shared" ca="1" si="402"/>
        <v>481.34676221647641</v>
      </c>
      <c r="AC2327" s="418">
        <f t="shared" ca="1" si="403"/>
        <v>61.14391064426178</v>
      </c>
    </row>
    <row r="2328" spans="19:29">
      <c r="S2328" s="418">
        <f t="shared" si="404"/>
        <v>23.240000000000833</v>
      </c>
      <c r="T2328" s="418">
        <f t="shared" si="397"/>
        <v>0.49797769107451645</v>
      </c>
      <c r="U2328" s="418">
        <f t="shared" ca="1" si="398"/>
        <v>1</v>
      </c>
      <c r="V2328" s="418">
        <f t="shared" ca="1" si="405"/>
        <v>118.71301456340841</v>
      </c>
      <c r="W2328" s="418">
        <f t="shared" ca="1" si="406"/>
        <v>1</v>
      </c>
      <c r="X2328" s="418">
        <f t="shared" ca="1" si="407"/>
        <v>1.5996829527527336</v>
      </c>
      <c r="Y2328" s="418">
        <f t="shared" ca="1" si="399"/>
        <v>1</v>
      </c>
      <c r="Z2328" s="418">
        <f t="shared" ca="1" si="400"/>
        <v>0.20320251261661845</v>
      </c>
      <c r="AA2328" s="418">
        <f t="shared" ca="1" si="401"/>
        <v>35613.904369022523</v>
      </c>
      <c r="AB2328" s="418">
        <f t="shared" ca="1" si="402"/>
        <v>479.90488582582009</v>
      </c>
      <c r="AC2328" s="418">
        <f t="shared" ca="1" si="403"/>
        <v>60.960753784985535</v>
      </c>
    </row>
    <row r="2329" spans="19:29">
      <c r="S2329" s="418">
        <f t="shared" si="404"/>
        <v>23.250000000000835</v>
      </c>
      <c r="T2329" s="418">
        <f t="shared" si="397"/>
        <v>0.49782832017394951</v>
      </c>
      <c r="U2329" s="418">
        <f t="shared" ca="1" si="398"/>
        <v>1</v>
      </c>
      <c r="V2329" s="418">
        <f t="shared" ca="1" si="405"/>
        <v>118.71938047677828</v>
      </c>
      <c r="W2329" s="418">
        <f t="shared" ca="1" si="406"/>
        <v>1</v>
      </c>
      <c r="X2329" s="418">
        <f t="shared" ca="1" si="407"/>
        <v>1.5948910952745852</v>
      </c>
      <c r="Y2329" s="418">
        <f t="shared" ca="1" si="399"/>
        <v>1</v>
      </c>
      <c r="Z2329" s="418">
        <f t="shared" ca="1" si="400"/>
        <v>0.20259381857634948</v>
      </c>
      <c r="AA2329" s="418">
        <f t="shared" ca="1" si="401"/>
        <v>35615.814143033487</v>
      </c>
      <c r="AB2329" s="418">
        <f t="shared" ca="1" si="402"/>
        <v>478.46732858237556</v>
      </c>
      <c r="AC2329" s="418">
        <f t="shared" ca="1" si="403"/>
        <v>60.77814557290484</v>
      </c>
    </row>
    <row r="2330" spans="19:29">
      <c r="S2330" s="418">
        <f t="shared" si="404"/>
        <v>23.260000000000836</v>
      </c>
      <c r="T2330" s="418">
        <f t="shared" si="397"/>
        <v>0.49767899407793159</v>
      </c>
      <c r="U2330" s="418">
        <f t="shared" ca="1" si="398"/>
        <v>1</v>
      </c>
      <c r="V2330" s="418">
        <f t="shared" ca="1" si="405"/>
        <v>118.72571524162926</v>
      </c>
      <c r="W2330" s="418">
        <f t="shared" ca="1" si="406"/>
        <v>1</v>
      </c>
      <c r="X2330" s="418">
        <f t="shared" ca="1" si="407"/>
        <v>1.5901135918270597</v>
      </c>
      <c r="Y2330" s="418">
        <f t="shared" ca="1" si="399"/>
        <v>1</v>
      </c>
      <c r="Z2330" s="418">
        <f t="shared" ca="1" si="400"/>
        <v>0.20198694788181518</v>
      </c>
      <c r="AA2330" s="418">
        <f t="shared" ca="1" si="401"/>
        <v>35617.714572488781</v>
      </c>
      <c r="AB2330" s="418">
        <f t="shared" ca="1" si="402"/>
        <v>477.03407754811792</v>
      </c>
      <c r="AC2330" s="418">
        <f t="shared" ca="1" si="403"/>
        <v>60.596084364544552</v>
      </c>
    </row>
    <row r="2331" spans="19:29">
      <c r="S2331" s="418">
        <f t="shared" si="404"/>
        <v>23.270000000000838</v>
      </c>
      <c r="T2331" s="418">
        <f t="shared" si="397"/>
        <v>0.49752971277302355</v>
      </c>
      <c r="U2331" s="418">
        <f t="shared" ca="1" si="398"/>
        <v>1</v>
      </c>
      <c r="V2331" s="418">
        <f t="shared" ca="1" si="405"/>
        <v>118.73201900701922</v>
      </c>
      <c r="W2331" s="418">
        <f t="shared" ca="1" si="406"/>
        <v>1</v>
      </c>
      <c r="X2331" s="418">
        <f t="shared" ca="1" si="407"/>
        <v>1.5853503994125939</v>
      </c>
      <c r="Y2331" s="418">
        <f t="shared" ca="1" si="399"/>
        <v>1</v>
      </c>
      <c r="Z2331" s="418">
        <f t="shared" ca="1" si="400"/>
        <v>0.20138189507117524</v>
      </c>
      <c r="AA2331" s="418">
        <f t="shared" ca="1" si="401"/>
        <v>35619.605702105764</v>
      </c>
      <c r="AB2331" s="418">
        <f t="shared" ca="1" si="402"/>
        <v>475.60511982377818</v>
      </c>
      <c r="AC2331" s="418">
        <f t="shared" ca="1" si="403"/>
        <v>60.414568521352571</v>
      </c>
    </row>
    <row r="2332" spans="19:29">
      <c r="S2332" s="418">
        <f t="shared" si="404"/>
        <v>23.28000000000084</v>
      </c>
      <c r="T2332" s="418">
        <f t="shared" si="397"/>
        <v>0.49738047624579002</v>
      </c>
      <c r="U2332" s="418">
        <f t="shared" ca="1" si="398"/>
        <v>1</v>
      </c>
      <c r="V2332" s="418">
        <f t="shared" ca="1" si="405"/>
        <v>118.73829192132585</v>
      </c>
      <c r="W2332" s="418">
        <f t="shared" ca="1" si="406"/>
        <v>1</v>
      </c>
      <c r="X2332" s="418">
        <f t="shared" ca="1" si="407"/>
        <v>1.580601475162424</v>
      </c>
      <c r="Y2332" s="418">
        <f t="shared" ca="1" si="399"/>
        <v>1</v>
      </c>
      <c r="Z2332" s="418">
        <f t="shared" ca="1" si="400"/>
        <v>0.20077865469895026</v>
      </c>
      <c r="AA2332" s="418">
        <f t="shared" ca="1" si="401"/>
        <v>35621.487576397754</v>
      </c>
      <c r="AB2332" s="418">
        <f t="shared" ca="1" si="402"/>
        <v>474.18044254872717</v>
      </c>
      <c r="AC2332" s="418">
        <f t="shared" ca="1" si="403"/>
        <v>60.233596409685077</v>
      </c>
    </row>
    <row r="2333" spans="19:29">
      <c r="S2333" s="418">
        <f t="shared" si="404"/>
        <v>23.290000000000841</v>
      </c>
      <c r="T2333" s="418">
        <f t="shared" si="397"/>
        <v>0.49723128448279963</v>
      </c>
      <c r="U2333" s="418">
        <f t="shared" ca="1" si="398"/>
        <v>1</v>
      </c>
      <c r="V2333" s="418">
        <f t="shared" ca="1" si="405"/>
        <v>118.7445341322494</v>
      </c>
      <c r="W2333" s="418">
        <f t="shared" ca="1" si="406"/>
        <v>1</v>
      </c>
      <c r="X2333" s="418">
        <f t="shared" ca="1" si="407"/>
        <v>1.5758667763361998</v>
      </c>
      <c r="Y2333" s="418">
        <f t="shared" ca="1" si="399"/>
        <v>1</v>
      </c>
      <c r="Z2333" s="418">
        <f t="shared" ca="1" si="400"/>
        <v>0.20017722133597282</v>
      </c>
      <c r="AA2333" s="418">
        <f t="shared" ca="1" si="401"/>
        <v>35623.360239674817</v>
      </c>
      <c r="AB2333" s="418">
        <f t="shared" ca="1" si="402"/>
        <v>472.76003290085993</v>
      </c>
      <c r="AC2333" s="418">
        <f t="shared" ca="1" si="403"/>
        <v>60.053166400791845</v>
      </c>
    </row>
    <row r="2334" spans="19:29">
      <c r="S2334" s="418">
        <f t="shared" si="404"/>
        <v>23.300000000000843</v>
      </c>
      <c r="T2334" s="418">
        <f t="shared" si="397"/>
        <v>0.49708213747062518</v>
      </c>
      <c r="U2334" s="418">
        <f t="shared" ca="1" si="398"/>
        <v>1</v>
      </c>
      <c r="V2334" s="418">
        <f t="shared" ca="1" si="405"/>
        <v>118.75074578681544</v>
      </c>
      <c r="W2334" s="418">
        <f t="shared" ca="1" si="406"/>
        <v>1</v>
      </c>
      <c r="X2334" s="418">
        <f t="shared" ca="1" si="407"/>
        <v>1.5711462603215995</v>
      </c>
      <c r="Y2334" s="418">
        <f t="shared" ca="1" si="399"/>
        <v>1</v>
      </c>
      <c r="Z2334" s="418">
        <f t="shared" ca="1" si="400"/>
        <v>0.1995775895693386</v>
      </c>
      <c r="AA2334" s="418">
        <f t="shared" ca="1" si="401"/>
        <v>35625.223736044631</v>
      </c>
      <c r="AB2334" s="418">
        <f t="shared" ca="1" si="402"/>
        <v>471.34387809647984</v>
      </c>
      <c r="AC2334" s="418">
        <f t="shared" ca="1" si="403"/>
        <v>59.873276870801583</v>
      </c>
    </row>
    <row r="2335" spans="19:29">
      <c r="S2335" s="418">
        <f t="shared" si="404"/>
        <v>23.310000000000844</v>
      </c>
      <c r="T2335" s="418">
        <f t="shared" si="397"/>
        <v>0.49693303519584342</v>
      </c>
      <c r="U2335" s="418">
        <f t="shared" ca="1" si="398"/>
        <v>1</v>
      </c>
      <c r="V2335" s="418">
        <f t="shared" ca="1" si="405"/>
        <v>118.75692703137766</v>
      </c>
      <c r="W2335" s="418">
        <f t="shared" ca="1" si="406"/>
        <v>1</v>
      </c>
      <c r="X2335" s="418">
        <f t="shared" ca="1" si="407"/>
        <v>1.5664398846339476</v>
      </c>
      <c r="Y2335" s="418">
        <f t="shared" ca="1" si="399"/>
        <v>1</v>
      </c>
      <c r="Z2335" s="418">
        <f t="shared" ca="1" si="400"/>
        <v>0.19897975400235768</v>
      </c>
      <c r="AA2335" s="418">
        <f t="shared" ca="1" si="401"/>
        <v>35627.078109413298</v>
      </c>
      <c r="AB2335" s="418">
        <f t="shared" ca="1" si="402"/>
        <v>469.93196539018425</v>
      </c>
      <c r="AC2335" s="418">
        <f t="shared" ca="1" si="403"/>
        <v>59.693926200707303</v>
      </c>
    </row>
    <row r="2336" spans="19:29">
      <c r="S2336" s="418">
        <f t="shared" si="404"/>
        <v>23.320000000000846</v>
      </c>
      <c r="T2336" s="418">
        <f t="shared" si="397"/>
        <v>0.49678397764503524</v>
      </c>
      <c r="U2336" s="418">
        <f t="shared" ca="1" si="398"/>
        <v>1</v>
      </c>
      <c r="V2336" s="418">
        <f t="shared" ca="1" si="405"/>
        <v>118.76307801162055</v>
      </c>
      <c r="W2336" s="418">
        <f t="shared" ca="1" si="406"/>
        <v>1</v>
      </c>
      <c r="X2336" s="418">
        <f t="shared" ca="1" si="407"/>
        <v>1.5617476069158307</v>
      </c>
      <c r="Y2336" s="418">
        <f t="shared" ca="1" si="399"/>
        <v>1</v>
      </c>
      <c r="Z2336" s="418">
        <f t="shared" ca="1" si="400"/>
        <v>0.19838370925450588</v>
      </c>
      <c r="AA2336" s="418">
        <f t="shared" ca="1" si="401"/>
        <v>35628.923403486166</v>
      </c>
      <c r="AB2336" s="418">
        <f t="shared" ca="1" si="402"/>
        <v>468.52428207474924</v>
      </c>
      <c r="AC2336" s="418">
        <f t="shared" ca="1" si="403"/>
        <v>59.515112776351764</v>
      </c>
    </row>
    <row r="2337" spans="19:29">
      <c r="S2337" s="418">
        <f t="shared" si="404"/>
        <v>23.330000000000847</v>
      </c>
      <c r="T2337" s="418">
        <f t="shared" si="397"/>
        <v>0.49663496480478531</v>
      </c>
      <c r="U2337" s="418">
        <f t="shared" ca="1" si="398"/>
        <v>1</v>
      </c>
      <c r="V2337" s="418">
        <f t="shared" ca="1" si="405"/>
        <v>118.76919887256223</v>
      </c>
      <c r="W2337" s="418">
        <f t="shared" ca="1" si="406"/>
        <v>1</v>
      </c>
      <c r="X2337" s="418">
        <f t="shared" ca="1" si="407"/>
        <v>1.5570693849367179</v>
      </c>
      <c r="Y2337" s="418">
        <f t="shared" ca="1" si="399"/>
        <v>1</v>
      </c>
      <c r="Z2337" s="418">
        <f t="shared" ca="1" si="400"/>
        <v>0.19778944996137646</v>
      </c>
      <c r="AA2337" s="418">
        <f t="shared" ca="1" si="401"/>
        <v>35630.759661768665</v>
      </c>
      <c r="AB2337" s="418">
        <f t="shared" ca="1" si="402"/>
        <v>467.12081548101537</v>
      </c>
      <c r="AC2337" s="418">
        <f t="shared" ca="1" si="403"/>
        <v>59.336834988412939</v>
      </c>
    </row>
    <row r="2338" spans="19:29">
      <c r="S2338" s="418">
        <f t="shared" si="404"/>
        <v>23.340000000000849</v>
      </c>
      <c r="T2338" s="418">
        <f t="shared" si="397"/>
        <v>0.49648599666168258</v>
      </c>
      <c r="U2338" s="418">
        <f t="shared" ca="1" si="398"/>
        <v>1</v>
      </c>
      <c r="V2338" s="418">
        <f t="shared" ca="1" si="405"/>
        <v>118.77528975855711</v>
      </c>
      <c r="W2338" s="418">
        <f t="shared" ca="1" si="406"/>
        <v>1</v>
      </c>
      <c r="X2338" s="418">
        <f t="shared" ca="1" si="407"/>
        <v>1.5524051765925797</v>
      </c>
      <c r="Y2338" s="418">
        <f t="shared" ca="1" si="399"/>
        <v>1</v>
      </c>
      <c r="Z2338" s="418">
        <f t="shared" ca="1" si="400"/>
        <v>0.19719697077463177</v>
      </c>
      <c r="AA2338" s="418">
        <f t="shared" ca="1" si="401"/>
        <v>35632.586927567136</v>
      </c>
      <c r="AB2338" s="418">
        <f t="shared" ca="1" si="402"/>
        <v>465.72155297777391</v>
      </c>
      <c r="AC2338" s="418">
        <f t="shared" ca="1" si="403"/>
        <v>59.159091232389535</v>
      </c>
    </row>
    <row r="2339" spans="19:29">
      <c r="S2339" s="418">
        <f t="shared" si="404"/>
        <v>23.350000000000851</v>
      </c>
      <c r="T2339" s="418">
        <f t="shared" si="397"/>
        <v>0.4963370732023199</v>
      </c>
      <c r="U2339" s="418">
        <f t="shared" ca="1" si="398"/>
        <v>1</v>
      </c>
      <c r="V2339" s="418">
        <f t="shared" ca="1" si="405"/>
        <v>118.78135081329867</v>
      </c>
      <c r="W2339" s="418">
        <f t="shared" ca="1" si="406"/>
        <v>1</v>
      </c>
      <c r="X2339" s="418">
        <f t="shared" ca="1" si="407"/>
        <v>1.5477549399055095</v>
      </c>
      <c r="Y2339" s="418">
        <f t="shared" ca="1" si="399"/>
        <v>1</v>
      </c>
      <c r="Z2339" s="418">
        <f t="shared" ca="1" si="400"/>
        <v>0.19660626636195513</v>
      </c>
      <c r="AA2339" s="418">
        <f t="shared" ca="1" si="401"/>
        <v>35634.405243989604</v>
      </c>
      <c r="AB2339" s="418">
        <f t="shared" ca="1" si="402"/>
        <v>464.32648197165287</v>
      </c>
      <c r="AC2339" s="418">
        <f t="shared" ca="1" si="403"/>
        <v>58.981879908586542</v>
      </c>
    </row>
    <row r="2340" spans="19:29">
      <c r="S2340" s="418">
        <f t="shared" si="404"/>
        <v>23.360000000000852</v>
      </c>
      <c r="T2340" s="418">
        <f t="shared" si="397"/>
        <v>0.49618819441329415</v>
      </c>
      <c r="U2340" s="418">
        <f t="shared" ca="1" si="398"/>
        <v>1</v>
      </c>
      <c r="V2340" s="418">
        <f t="shared" ca="1" si="405"/>
        <v>118.78738217982217</v>
      </c>
      <c r="W2340" s="418">
        <f t="shared" ca="1" si="406"/>
        <v>1</v>
      </c>
      <c r="X2340" s="418">
        <f t="shared" ca="1" si="407"/>
        <v>1.543118633023346</v>
      </c>
      <c r="Y2340" s="418">
        <f t="shared" ca="1" si="399"/>
        <v>1</v>
      </c>
      <c r="Z2340" s="418">
        <f t="shared" ca="1" si="400"/>
        <v>0.19601733140700286</v>
      </c>
      <c r="AA2340" s="418">
        <f t="shared" ca="1" si="401"/>
        <v>35636.214653946656</v>
      </c>
      <c r="AB2340" s="418">
        <f t="shared" ca="1" si="402"/>
        <v>462.93558990700376</v>
      </c>
      <c r="AC2340" s="418">
        <f t="shared" ca="1" si="403"/>
        <v>58.805199422100863</v>
      </c>
    </row>
    <row r="2341" spans="19:29">
      <c r="S2341" s="418">
        <f t="shared" si="404"/>
        <v>23.370000000000854</v>
      </c>
      <c r="T2341" s="418">
        <f t="shared" si="397"/>
        <v>0.49603936028120615</v>
      </c>
      <c r="U2341" s="418">
        <f t="shared" ca="1" si="398"/>
        <v>1</v>
      </c>
      <c r="V2341" s="418">
        <f t="shared" ca="1" si="405"/>
        <v>118.79338400050732</v>
      </c>
      <c r="W2341" s="418">
        <f t="shared" ca="1" si="406"/>
        <v>1</v>
      </c>
      <c r="X2341" s="418">
        <f t="shared" ca="1" si="407"/>
        <v>1.5384962142192957</v>
      </c>
      <c r="Y2341" s="418">
        <f t="shared" ca="1" si="399"/>
        <v>1</v>
      </c>
      <c r="Z2341" s="418">
        <f t="shared" ca="1" si="400"/>
        <v>0.19543016060935636</v>
      </c>
      <c r="AA2341" s="418">
        <f t="shared" ca="1" si="401"/>
        <v>35638.015200152193</v>
      </c>
      <c r="AB2341" s="418">
        <f t="shared" ca="1" si="402"/>
        <v>461.54886426578872</v>
      </c>
      <c r="AC2341" s="418">
        <f t="shared" ca="1" si="403"/>
        <v>58.629048182806912</v>
      </c>
    </row>
    <row r="2342" spans="19:29">
      <c r="S2342" s="418">
        <f t="shared" si="404"/>
        <v>23.380000000000855</v>
      </c>
      <c r="T2342" s="418">
        <f t="shared" si="397"/>
        <v>0.49589057079266097</v>
      </c>
      <c r="U2342" s="418">
        <f t="shared" ca="1" si="398"/>
        <v>1</v>
      </c>
      <c r="V2342" s="418">
        <f t="shared" ca="1" si="405"/>
        <v>118.79935641708101</v>
      </c>
      <c r="W2342" s="418">
        <f t="shared" ca="1" si="406"/>
        <v>1</v>
      </c>
      <c r="X2342" s="418">
        <f t="shared" ca="1" si="407"/>
        <v>1.5338876418915581</v>
      </c>
      <c r="Y2342" s="418">
        <f t="shared" ca="1" si="399"/>
        <v>1</v>
      </c>
      <c r="Z2342" s="418">
        <f t="shared" ca="1" si="400"/>
        <v>0.19484474868447449</v>
      </c>
      <c r="AA2342" s="418">
        <f t="shared" ca="1" si="401"/>
        <v>35639.806925124307</v>
      </c>
      <c r="AB2342" s="418">
        <f t="shared" ca="1" si="402"/>
        <v>460.16629256746745</v>
      </c>
      <c r="AC2342" s="418">
        <f t="shared" ca="1" si="403"/>
        <v>58.453424605342349</v>
      </c>
    </row>
    <row r="2343" spans="19:29">
      <c r="S2343" s="418">
        <f t="shared" si="404"/>
        <v>23.390000000000857</v>
      </c>
      <c r="T2343" s="418">
        <f t="shared" si="397"/>
        <v>0.49574182593426752</v>
      </c>
      <c r="U2343" s="418">
        <f t="shared" ca="1" si="398"/>
        <v>1</v>
      </c>
      <c r="V2343" s="418">
        <f t="shared" ca="1" si="405"/>
        <v>118.80529957062006</v>
      </c>
      <c r="W2343" s="418">
        <f t="shared" ca="1" si="406"/>
        <v>1</v>
      </c>
      <c r="X2343" s="418">
        <f t="shared" ca="1" si="407"/>
        <v>1.5292928745629515</v>
      </c>
      <c r="Y2343" s="418">
        <f t="shared" ca="1" si="399"/>
        <v>1</v>
      </c>
      <c r="Z2343" s="418">
        <f t="shared" ca="1" si="400"/>
        <v>0.194261090363646</v>
      </c>
      <c r="AA2343" s="418">
        <f t="shared" ca="1" si="401"/>
        <v>35641.589871186021</v>
      </c>
      <c r="AB2343" s="418">
        <f t="shared" ca="1" si="402"/>
        <v>458.78786236888544</v>
      </c>
      <c r="AC2343" s="418">
        <f t="shared" ca="1" si="403"/>
        <v>58.278327109093802</v>
      </c>
    </row>
    <row r="2344" spans="19:29">
      <c r="S2344" s="418">
        <f t="shared" si="404"/>
        <v>23.400000000000858</v>
      </c>
      <c r="T2344" s="418">
        <f t="shared" si="397"/>
        <v>0.49559312569263875</v>
      </c>
      <c r="U2344" s="418">
        <f t="shared" ca="1" si="398"/>
        <v>1</v>
      </c>
      <c r="V2344" s="418">
        <f t="shared" ca="1" si="405"/>
        <v>118.8112136015538</v>
      </c>
      <c r="W2344" s="418">
        <f t="shared" ca="1" si="406"/>
        <v>1</v>
      </c>
      <c r="X2344" s="418">
        <f t="shared" ca="1" si="407"/>
        <v>1.5247118708805385</v>
      </c>
      <c r="Y2344" s="418">
        <f t="shared" ca="1" si="399"/>
        <v>1</v>
      </c>
      <c r="Z2344" s="418">
        <f t="shared" ca="1" si="400"/>
        <v>0.19367918039394202</v>
      </c>
      <c r="AA2344" s="418">
        <f t="shared" ca="1" si="401"/>
        <v>35643.364080466141</v>
      </c>
      <c r="AB2344" s="418">
        <f t="shared" ca="1" si="402"/>
        <v>457.41356126416156</v>
      </c>
      <c r="AC2344" s="418">
        <f t="shared" ca="1" si="403"/>
        <v>58.103754118182607</v>
      </c>
    </row>
    <row r="2345" spans="19:29">
      <c r="S2345" s="418">
        <f t="shared" si="404"/>
        <v>23.41000000000086</v>
      </c>
      <c r="T2345" s="418">
        <f t="shared" si="397"/>
        <v>0.49544447005439152</v>
      </c>
      <c r="U2345" s="418">
        <f t="shared" ca="1" si="398"/>
        <v>1</v>
      </c>
      <c r="V2345" s="418">
        <f t="shared" ca="1" si="405"/>
        <v>118.81709864966682</v>
      </c>
      <c r="W2345" s="418">
        <f t="shared" ca="1" si="406"/>
        <v>1</v>
      </c>
      <c r="X2345" s="418">
        <f t="shared" ca="1" si="407"/>
        <v>1.5201445896152552</v>
      </c>
      <c r="Y2345" s="418">
        <f t="shared" ca="1" si="399"/>
        <v>1</v>
      </c>
      <c r="Z2345" s="418">
        <f t="shared" ca="1" si="400"/>
        <v>0.19309901353816894</v>
      </c>
      <c r="AA2345" s="418">
        <f t="shared" ca="1" si="401"/>
        <v>35645.129594900049</v>
      </c>
      <c r="AB2345" s="418">
        <f t="shared" ca="1" si="402"/>
        <v>456.04337688457656</v>
      </c>
      <c r="AC2345" s="418">
        <f t="shared" ca="1" si="403"/>
        <v>57.929704061450678</v>
      </c>
    </row>
    <row r="2346" spans="19:29">
      <c r="S2346" s="418">
        <f t="shared" si="404"/>
        <v>23.420000000000861</v>
      </c>
      <c r="T2346" s="418">
        <f t="shared" si="397"/>
        <v>0.49529585900614703</v>
      </c>
      <c r="U2346" s="418">
        <f t="shared" ca="1" si="398"/>
        <v>1</v>
      </c>
      <c r="V2346" s="418">
        <f t="shared" ca="1" si="405"/>
        <v>118.82295485410162</v>
      </c>
      <c r="W2346" s="418">
        <f t="shared" ca="1" si="406"/>
        <v>1</v>
      </c>
      <c r="X2346" s="418">
        <f t="shared" ca="1" si="407"/>
        <v>1.5155909896615396</v>
      </c>
      <c r="Y2346" s="418">
        <f t="shared" ca="1" si="399"/>
        <v>1</v>
      </c>
      <c r="Z2346" s="418">
        <f t="shared" ca="1" si="400"/>
        <v>0.19252058457482113</v>
      </c>
      <c r="AA2346" s="418">
        <f t="shared" ca="1" si="401"/>
        <v>35646.886456230488</v>
      </c>
      <c r="AB2346" s="418">
        <f t="shared" ca="1" si="402"/>
        <v>454.67729689846186</v>
      </c>
      <c r="AC2346" s="418">
        <f t="shared" ca="1" si="403"/>
        <v>57.756175372446336</v>
      </c>
    </row>
    <row r="2347" spans="19:29">
      <c r="S2347" s="418">
        <f t="shared" si="404"/>
        <v>23.430000000000863</v>
      </c>
      <c r="T2347" s="418">
        <f t="shared" si="397"/>
        <v>0.49514729253453016</v>
      </c>
      <c r="U2347" s="418">
        <f t="shared" ca="1" si="398"/>
        <v>1</v>
      </c>
      <c r="V2347" s="418">
        <f t="shared" ca="1" si="405"/>
        <v>118.82878235336131</v>
      </c>
      <c r="W2347" s="418">
        <f t="shared" ca="1" si="406"/>
        <v>1</v>
      </c>
      <c r="X2347" s="418">
        <f t="shared" ca="1" si="407"/>
        <v>1.5110510300369611</v>
      </c>
      <c r="Y2347" s="418">
        <f t="shared" ca="1" si="399"/>
        <v>1</v>
      </c>
      <c r="Z2347" s="418">
        <f t="shared" ca="1" si="400"/>
        <v>0.19194388829803399</v>
      </c>
      <c r="AA2347" s="418">
        <f t="shared" ca="1" si="401"/>
        <v>35648.634706008394</v>
      </c>
      <c r="AB2347" s="418">
        <f t="shared" ca="1" si="402"/>
        <v>453.31530901108835</v>
      </c>
      <c r="AC2347" s="418">
        <f t="shared" ca="1" si="403"/>
        <v>57.583166489410196</v>
      </c>
    </row>
    <row r="2348" spans="19:29">
      <c r="S2348" s="418">
        <f t="shared" si="404"/>
        <v>23.440000000000865</v>
      </c>
      <c r="T2348" s="418">
        <f t="shared" si="397"/>
        <v>0.49499877062616993</v>
      </c>
      <c r="U2348" s="418">
        <f t="shared" ca="1" si="398"/>
        <v>1</v>
      </c>
      <c r="V2348" s="418">
        <f t="shared" ca="1" si="405"/>
        <v>118.83458128531217</v>
      </c>
      <c r="W2348" s="418">
        <f t="shared" ca="1" si="406"/>
        <v>1</v>
      </c>
      <c r="X2348" s="418">
        <f t="shared" ca="1" si="407"/>
        <v>1.5065246698818524</v>
      </c>
      <c r="Y2348" s="418">
        <f t="shared" ca="1" si="399"/>
        <v>1</v>
      </c>
      <c r="Z2348" s="418">
        <f t="shared" ca="1" si="400"/>
        <v>0.19136891951753715</v>
      </c>
      <c r="AA2348" s="418">
        <f t="shared" ca="1" si="401"/>
        <v>35650.374385593648</v>
      </c>
      <c r="AB2348" s="418">
        <f t="shared" ca="1" si="402"/>
        <v>451.95740096455575</v>
      </c>
      <c r="AC2348" s="418">
        <f t="shared" ca="1" si="403"/>
        <v>57.410675855261147</v>
      </c>
    </row>
    <row r="2349" spans="19:29">
      <c r="S2349" s="418">
        <f t="shared" si="404"/>
        <v>23.450000000000866</v>
      </c>
      <c r="T2349" s="418">
        <f t="shared" si="397"/>
        <v>0.49485029326769941</v>
      </c>
      <c r="U2349" s="418">
        <f t="shared" ca="1" si="398"/>
        <v>1</v>
      </c>
      <c r="V2349" s="418">
        <f t="shared" ca="1" si="405"/>
        <v>118.84035178718642</v>
      </c>
      <c r="W2349" s="418">
        <f t="shared" ca="1" si="406"/>
        <v>1</v>
      </c>
      <c r="X2349" s="418">
        <f t="shared" ca="1" si="407"/>
        <v>1.5020118684589419</v>
      </c>
      <c r="Y2349" s="418">
        <f t="shared" ca="1" si="399"/>
        <v>1</v>
      </c>
      <c r="Z2349" s="418">
        <f t="shared" ca="1" si="400"/>
        <v>0.19079567305860773</v>
      </c>
      <c r="AA2349" s="418">
        <f t="shared" ca="1" si="401"/>
        <v>35652.105536155927</v>
      </c>
      <c r="AB2349" s="418">
        <f t="shared" ca="1" si="402"/>
        <v>450.60356053768254</v>
      </c>
      <c r="AC2349" s="418">
        <f t="shared" ca="1" si="403"/>
        <v>57.238701917582318</v>
      </c>
    </row>
    <row r="2350" spans="19:29">
      <c r="S2350" s="418">
        <f t="shared" si="404"/>
        <v>23.460000000000868</v>
      </c>
      <c r="T2350" s="418">
        <f t="shared" si="397"/>
        <v>0.49470186044575565</v>
      </c>
      <c r="U2350" s="418">
        <f t="shared" ca="1" si="398"/>
        <v>1</v>
      </c>
      <c r="V2350" s="418">
        <f t="shared" ca="1" si="405"/>
        <v>118.84609399558477</v>
      </c>
      <c r="W2350" s="418">
        <f t="shared" ca="1" si="406"/>
        <v>1</v>
      </c>
      <c r="X2350" s="418">
        <f t="shared" ca="1" si="407"/>
        <v>1.497512585152986</v>
      </c>
      <c r="Y2350" s="418">
        <f t="shared" ca="1" si="399"/>
        <v>1</v>
      </c>
      <c r="Z2350" s="418">
        <f t="shared" ca="1" si="400"/>
        <v>0.19022414376202371</v>
      </c>
      <c r="AA2350" s="418">
        <f t="shared" ca="1" si="401"/>
        <v>35653.82819867543</v>
      </c>
      <c r="AB2350" s="418">
        <f t="shared" ca="1" si="402"/>
        <v>449.25377554589579</v>
      </c>
      <c r="AC2350" s="418">
        <f t="shared" ca="1" si="403"/>
        <v>57.06724312860711</v>
      </c>
    </row>
    <row r="2351" spans="19:29">
      <c r="S2351" s="418">
        <f t="shared" si="404"/>
        <v>23.470000000000869</v>
      </c>
      <c r="T2351" s="418">
        <f t="shared" si="397"/>
        <v>0.49455347214697959</v>
      </c>
      <c r="U2351" s="418">
        <f t="shared" ca="1" si="398"/>
        <v>1</v>
      </c>
      <c r="V2351" s="418">
        <f t="shared" ca="1" si="405"/>
        <v>118.85180804647905</v>
      </c>
      <c r="W2351" s="418">
        <f t="shared" ca="1" si="406"/>
        <v>1</v>
      </c>
      <c r="X2351" s="418">
        <f t="shared" ca="1" si="407"/>
        <v>1.4930267794704046</v>
      </c>
      <c r="Y2351" s="418">
        <f t="shared" ca="1" si="399"/>
        <v>1</v>
      </c>
      <c r="Z2351" s="418">
        <f t="shared" ca="1" si="400"/>
        <v>0.18965432648401753</v>
      </c>
      <c r="AA2351" s="418">
        <f t="shared" ca="1" si="401"/>
        <v>35655.542413943716</v>
      </c>
      <c r="AB2351" s="418">
        <f t="shared" ca="1" si="402"/>
        <v>447.90803384112138</v>
      </c>
      <c r="AC2351" s="418">
        <f t="shared" ca="1" si="403"/>
        <v>56.896297945205262</v>
      </c>
    </row>
    <row r="2352" spans="19:29">
      <c r="S2352" s="418">
        <f t="shared" si="404"/>
        <v>23.480000000000871</v>
      </c>
      <c r="T2352" s="418">
        <f t="shared" si="397"/>
        <v>0.49440512835801642</v>
      </c>
      <c r="U2352" s="418">
        <f t="shared" ca="1" si="398"/>
        <v>1</v>
      </c>
      <c r="V2352" s="418">
        <f t="shared" ca="1" si="405"/>
        <v>118.8574940752149</v>
      </c>
      <c r="W2352" s="418">
        <f t="shared" ca="1" si="406"/>
        <v>1</v>
      </c>
      <c r="X2352" s="418">
        <f t="shared" ca="1" si="407"/>
        <v>1.4885544110389166</v>
      </c>
      <c r="Y2352" s="418">
        <f t="shared" ca="1" si="399"/>
        <v>1</v>
      </c>
      <c r="Z2352" s="418">
        <f t="shared" ca="1" si="400"/>
        <v>0.18908621609622989</v>
      </c>
      <c r="AA2352" s="418">
        <f t="shared" ca="1" si="401"/>
        <v>35657.248222564471</v>
      </c>
      <c r="AB2352" s="418">
        <f t="shared" ca="1" si="402"/>
        <v>446.56632331167498</v>
      </c>
      <c r="AC2352" s="418">
        <f t="shared" ca="1" si="403"/>
        <v>56.725864828868964</v>
      </c>
    </row>
    <row r="2353" spans="19:29">
      <c r="S2353" s="418">
        <f t="shared" si="404"/>
        <v>23.490000000000872</v>
      </c>
      <c r="T2353" s="418">
        <f t="shared" si="397"/>
        <v>0.4942568290655151</v>
      </c>
      <c r="U2353" s="418">
        <f t="shared" ca="1" si="398"/>
        <v>1</v>
      </c>
      <c r="V2353" s="418">
        <f t="shared" ca="1" si="405"/>
        <v>118.86315221651432</v>
      </c>
      <c r="W2353" s="418">
        <f t="shared" ca="1" si="406"/>
        <v>1</v>
      </c>
      <c r="X2353" s="418">
        <f t="shared" ca="1" si="407"/>
        <v>1.4840954396071755</v>
      </c>
      <c r="Y2353" s="418">
        <f t="shared" ca="1" si="399"/>
        <v>1</v>
      </c>
      <c r="Z2353" s="418">
        <f t="shared" ca="1" si="400"/>
        <v>0.18851980748566344</v>
      </c>
      <c r="AA2353" s="418">
        <f t="shared" ca="1" si="401"/>
        <v>35658.945664954299</v>
      </c>
      <c r="AB2353" s="418">
        <f t="shared" ca="1" si="402"/>
        <v>445.22863188215263</v>
      </c>
      <c r="AC2353" s="418">
        <f t="shared" ca="1" si="403"/>
        <v>56.555942245699029</v>
      </c>
    </row>
    <row r="2354" spans="19:29">
      <c r="S2354" s="418">
        <f t="shared" si="404"/>
        <v>23.500000000000874</v>
      </c>
      <c r="T2354" s="418">
        <f t="shared" si="397"/>
        <v>0.49410857425612875</v>
      </c>
      <c r="U2354" s="418">
        <f t="shared" ca="1" si="398"/>
        <v>1</v>
      </c>
      <c r="V2354" s="418">
        <f t="shared" ca="1" si="405"/>
        <v>118.8687826044783</v>
      </c>
      <c r="W2354" s="418">
        <f t="shared" ca="1" si="406"/>
        <v>1</v>
      </c>
      <c r="X2354" s="418">
        <f t="shared" ca="1" si="407"/>
        <v>1.4796498250444086</v>
      </c>
      <c r="Y2354" s="418">
        <f t="shared" ca="1" si="399"/>
        <v>1</v>
      </c>
      <c r="Z2354" s="418">
        <f t="shared" ca="1" si="400"/>
        <v>0.18795509555463688</v>
      </c>
      <c r="AA2354" s="418">
        <f t="shared" ca="1" si="401"/>
        <v>35660.634781343491</v>
      </c>
      <c r="AB2354" s="418">
        <f t="shared" ca="1" si="402"/>
        <v>443.89494751332256</v>
      </c>
      <c r="AC2354" s="418">
        <f t="shared" ca="1" si="403"/>
        <v>56.386528666391065</v>
      </c>
    </row>
    <row r="2355" spans="19:29">
      <c r="S2355" s="418">
        <f t="shared" si="404"/>
        <v>23.510000000000876</v>
      </c>
      <c r="T2355" s="418">
        <f t="shared" si="397"/>
        <v>0.49396036391651438</v>
      </c>
      <c r="U2355" s="418">
        <f t="shared" ca="1" si="398"/>
        <v>1</v>
      </c>
      <c r="V2355" s="418">
        <f t="shared" ca="1" si="405"/>
        <v>118.87438537258942</v>
      </c>
      <c r="W2355" s="418">
        <f t="shared" ca="1" si="406"/>
        <v>1</v>
      </c>
      <c r="X2355" s="418">
        <f t="shared" ca="1" si="407"/>
        <v>1.4752175273400547</v>
      </c>
      <c r="Y2355" s="418">
        <f t="shared" ca="1" si="399"/>
        <v>1</v>
      </c>
      <c r="Z2355" s="418">
        <f t="shared" ca="1" si="400"/>
        <v>0.187392075220739</v>
      </c>
      <c r="AA2355" s="418">
        <f t="shared" ca="1" si="401"/>
        <v>35662.315611776823</v>
      </c>
      <c r="AB2355" s="418">
        <f t="shared" ca="1" si="402"/>
        <v>442.56525820201642</v>
      </c>
      <c r="AC2355" s="418">
        <f t="shared" ca="1" si="403"/>
        <v>56.217622566221699</v>
      </c>
    </row>
    <row r="2356" spans="19:29">
      <c r="S2356" s="418">
        <f t="shared" si="404"/>
        <v>23.520000000000877</v>
      </c>
      <c r="T2356" s="418">
        <f t="shared" si="397"/>
        <v>0.49381219803333315</v>
      </c>
      <c r="U2356" s="418">
        <f t="shared" ca="1" si="398"/>
        <v>1</v>
      </c>
      <c r="V2356" s="418">
        <f t="shared" ca="1" si="405"/>
        <v>118.87996065371441</v>
      </c>
      <c r="W2356" s="418">
        <f t="shared" ca="1" si="406"/>
        <v>1</v>
      </c>
      <c r="X2356" s="418">
        <f t="shared" ca="1" si="407"/>
        <v>1.4707985066034046</v>
      </c>
      <c r="Y2356" s="418">
        <f t="shared" ca="1" si="399"/>
        <v>1</v>
      </c>
      <c r="Z2356" s="418">
        <f t="shared" ca="1" si="400"/>
        <v>0.18683074141678302</v>
      </c>
      <c r="AA2356" s="418">
        <f t="shared" ca="1" si="401"/>
        <v>35663.988196114318</v>
      </c>
      <c r="AB2356" s="418">
        <f t="shared" ca="1" si="402"/>
        <v>441.23955198102141</v>
      </c>
      <c r="AC2356" s="418">
        <f t="shared" ca="1" si="403"/>
        <v>56.049222425034905</v>
      </c>
    </row>
    <row r="2357" spans="19:29">
      <c r="S2357" s="418">
        <f t="shared" si="404"/>
        <v>23.530000000000879</v>
      </c>
      <c r="T2357" s="418">
        <f t="shared" si="397"/>
        <v>0.49366407659325007</v>
      </c>
      <c r="U2357" s="418">
        <f t="shared" ca="1" si="398"/>
        <v>1</v>
      </c>
      <c r="V2357" s="418">
        <f t="shared" ca="1" si="405"/>
        <v>118.88550858010679</v>
      </c>
      <c r="W2357" s="418">
        <f t="shared" ca="1" si="406"/>
        <v>1</v>
      </c>
      <c r="X2357" s="418">
        <f t="shared" ca="1" si="407"/>
        <v>1.4663927230632419</v>
      </c>
      <c r="Y2357" s="418">
        <f t="shared" ca="1" si="399"/>
        <v>1</v>
      </c>
      <c r="Z2357" s="418">
        <f t="shared" ca="1" si="400"/>
        <v>0.1862710890907609</v>
      </c>
      <c r="AA2357" s="418">
        <f t="shared" ca="1" si="401"/>
        <v>35665.652574032036</v>
      </c>
      <c r="AB2357" s="418">
        <f t="shared" ca="1" si="402"/>
        <v>439.91781691897256</v>
      </c>
      <c r="AC2357" s="418">
        <f t="shared" ca="1" si="403"/>
        <v>55.88132672722827</v>
      </c>
    </row>
    <row r="2358" spans="19:29">
      <c r="S2358" s="418">
        <f t="shared" si="404"/>
        <v>23.54000000000088</v>
      </c>
      <c r="T2358" s="418">
        <f t="shared" si="397"/>
        <v>0.49351599958293418</v>
      </c>
      <c r="U2358" s="418">
        <f t="shared" ca="1" si="398"/>
        <v>1</v>
      </c>
      <c r="V2358" s="418">
        <f t="shared" ca="1" si="405"/>
        <v>118.89102928340938</v>
      </c>
      <c r="W2358" s="418">
        <f t="shared" ca="1" si="406"/>
        <v>1</v>
      </c>
      <c r="X2358" s="418">
        <f t="shared" ca="1" si="407"/>
        <v>1.4620001370674849</v>
      </c>
      <c r="Y2358" s="418">
        <f t="shared" ca="1" si="399"/>
        <v>1</v>
      </c>
      <c r="Z2358" s="418">
        <f t="shared" ca="1" si="400"/>
        <v>0.18571311320579792</v>
      </c>
      <c r="AA2358" s="418">
        <f t="shared" ca="1" si="401"/>
        <v>35667.308785022811</v>
      </c>
      <c r="AB2358" s="418">
        <f t="shared" ca="1" si="402"/>
        <v>438.60004112024546</v>
      </c>
      <c r="AC2358" s="418">
        <f t="shared" ca="1" si="403"/>
        <v>55.713933961739379</v>
      </c>
    </row>
    <row r="2359" spans="19:29">
      <c r="S2359" s="418">
        <f t="shared" si="404"/>
        <v>23.550000000000882</v>
      </c>
      <c r="T2359" s="418">
        <f t="shared" si="397"/>
        <v>0.4933679669890586</v>
      </c>
      <c r="U2359" s="418">
        <f t="shared" ca="1" si="398"/>
        <v>1</v>
      </c>
      <c r="V2359" s="418">
        <f t="shared" ca="1" si="405"/>
        <v>118.89652289465691</v>
      </c>
      <c r="W2359" s="418">
        <f t="shared" ca="1" si="406"/>
        <v>1</v>
      </c>
      <c r="X2359" s="418">
        <f t="shared" ca="1" si="407"/>
        <v>1.4576207090828299</v>
      </c>
      <c r="Y2359" s="418">
        <f t="shared" ca="1" si="399"/>
        <v>1</v>
      </c>
      <c r="Z2359" s="418">
        <f t="shared" ca="1" si="400"/>
        <v>0.18515680874010734</v>
      </c>
      <c r="AA2359" s="418">
        <f t="shared" ca="1" si="401"/>
        <v>35668.956868397072</v>
      </c>
      <c r="AB2359" s="418">
        <f t="shared" ca="1" si="402"/>
        <v>437.28621272484895</v>
      </c>
      <c r="AC2359" s="418">
        <f t="shared" ca="1" si="403"/>
        <v>55.547042622032201</v>
      </c>
    </row>
    <row r="2360" spans="19:29">
      <c r="S2360" s="418">
        <f t="shared" si="404"/>
        <v>23.560000000000883</v>
      </c>
      <c r="T2360" s="418">
        <f t="shared" si="397"/>
        <v>0.49321997879830037</v>
      </c>
      <c r="U2360" s="418">
        <f t="shared" ca="1" si="398"/>
        <v>1</v>
      </c>
      <c r="V2360" s="418">
        <f t="shared" ca="1" si="405"/>
        <v>118.90198954427855</v>
      </c>
      <c r="W2360" s="418">
        <f t="shared" ca="1" si="406"/>
        <v>1</v>
      </c>
      <c r="X2360" s="418">
        <f t="shared" ca="1" si="407"/>
        <v>1.4532543996943956</v>
      </c>
      <c r="Y2360" s="418">
        <f t="shared" ca="1" si="399"/>
        <v>1</v>
      </c>
      <c r="Z2360" s="418">
        <f t="shared" ca="1" si="400"/>
        <v>0.18460217068694523</v>
      </c>
      <c r="AA2360" s="418">
        <f t="shared" ca="1" si="401"/>
        <v>35670.596863283565</v>
      </c>
      <c r="AB2360" s="418">
        <f t="shared" ca="1" si="402"/>
        <v>435.97631990831871</v>
      </c>
      <c r="AC2360" s="418">
        <f t="shared" ca="1" si="403"/>
        <v>55.38065120608357</v>
      </c>
    </row>
    <row r="2361" spans="19:29">
      <c r="S2361" s="418">
        <f t="shared" si="404"/>
        <v>23.570000000000885</v>
      </c>
      <c r="T2361" s="418">
        <f t="shared" si="397"/>
        <v>0.49307203499734059</v>
      </c>
      <c r="U2361" s="418">
        <f t="shared" ca="1" si="398"/>
        <v>1</v>
      </c>
      <c r="V2361" s="418">
        <f t="shared" ca="1" si="405"/>
        <v>118.90742936210046</v>
      </c>
      <c r="W2361" s="418">
        <f t="shared" ca="1" si="406"/>
        <v>1</v>
      </c>
      <c r="X2361" s="418">
        <f t="shared" ca="1" si="407"/>
        <v>1.4489011696053682</v>
      </c>
      <c r="Y2361" s="418">
        <f t="shared" ca="1" si="399"/>
        <v>1</v>
      </c>
      <c r="Z2361" s="418">
        <f t="shared" ca="1" si="400"/>
        <v>0.18404919405456538</v>
      </c>
      <c r="AA2361" s="418">
        <f t="shared" ca="1" si="401"/>
        <v>35672.228808630134</v>
      </c>
      <c r="AB2361" s="418">
        <f t="shared" ca="1" si="402"/>
        <v>434.67035088161043</v>
      </c>
      <c r="AC2361" s="418">
        <f t="shared" ca="1" si="403"/>
        <v>55.214758216369617</v>
      </c>
    </row>
    <row r="2362" spans="19:29">
      <c r="S2362" s="418">
        <f t="shared" si="404"/>
        <v>23.580000000000886</v>
      </c>
      <c r="T2362" s="418">
        <f t="shared" si="397"/>
        <v>0.4929241355728643</v>
      </c>
      <c r="U2362" s="418">
        <f t="shared" ca="1" si="398"/>
        <v>1</v>
      </c>
      <c r="V2362" s="418">
        <f t="shared" ca="1" si="405"/>
        <v>118.91284247734833</v>
      </c>
      <c r="W2362" s="418">
        <f t="shared" ca="1" si="406"/>
        <v>1</v>
      </c>
      <c r="X2362" s="418">
        <f t="shared" ca="1" si="407"/>
        <v>1.4445609796366472</v>
      </c>
      <c r="Y2362" s="418">
        <f t="shared" ca="1" si="399"/>
        <v>1</v>
      </c>
      <c r="Z2362" s="418">
        <f t="shared" ca="1" si="400"/>
        <v>0.18349787386617436</v>
      </c>
      <c r="AA2362" s="418">
        <f t="shared" ca="1" si="401"/>
        <v>35673.852743204501</v>
      </c>
      <c r="AB2362" s="418">
        <f t="shared" ca="1" si="402"/>
        <v>433.36829389099415</v>
      </c>
      <c r="AC2362" s="418">
        <f t="shared" ca="1" si="403"/>
        <v>55.049362159852308</v>
      </c>
    </row>
    <row r="2363" spans="19:29">
      <c r="S2363" s="418">
        <f t="shared" si="404"/>
        <v>23.590000000000888</v>
      </c>
      <c r="T2363" s="418">
        <f t="shared" si="397"/>
        <v>0.49277628051156047</v>
      </c>
      <c r="U2363" s="418">
        <f t="shared" ca="1" si="398"/>
        <v>1</v>
      </c>
      <c r="V2363" s="418">
        <f t="shared" ca="1" si="405"/>
        <v>118.91822901864997</v>
      </c>
      <c r="W2363" s="418">
        <f t="shared" ca="1" si="406"/>
        <v>1</v>
      </c>
      <c r="X2363" s="418">
        <f t="shared" ca="1" si="407"/>
        <v>1.4402337907264937</v>
      </c>
      <c r="Y2363" s="418">
        <f t="shared" ca="1" si="399"/>
        <v>1</v>
      </c>
      <c r="Z2363" s="418">
        <f t="shared" ca="1" si="400"/>
        <v>0.18294820515988675</v>
      </c>
      <c r="AA2363" s="418">
        <f t="shared" ca="1" si="401"/>
        <v>35675.468705594991</v>
      </c>
      <c r="AB2363" s="418">
        <f t="shared" ca="1" si="402"/>
        <v>432.07013721794812</v>
      </c>
      <c r="AC2363" s="418">
        <f t="shared" ca="1" si="403"/>
        <v>54.884461547966026</v>
      </c>
    </row>
    <row r="2364" spans="19:29">
      <c r="S2364" s="418">
        <f t="shared" si="404"/>
        <v>23.60000000000089</v>
      </c>
      <c r="T2364" s="418">
        <f t="shared" si="397"/>
        <v>0.49262846980012232</v>
      </c>
      <c r="U2364" s="418">
        <f t="shared" ca="1" si="398"/>
        <v>1</v>
      </c>
      <c r="V2364" s="418">
        <f t="shared" ca="1" si="405"/>
        <v>118.92358911403771</v>
      </c>
      <c r="W2364" s="418">
        <f t="shared" ca="1" si="406"/>
        <v>1</v>
      </c>
      <c r="X2364" s="418">
        <f t="shared" ca="1" si="407"/>
        <v>1.4359195639301783</v>
      </c>
      <c r="Y2364" s="418">
        <f t="shared" ca="1" si="399"/>
        <v>1</v>
      </c>
      <c r="Z2364" s="418">
        <f t="shared" ca="1" si="400"/>
        <v>0.18240018298868046</v>
      </c>
      <c r="AA2364" s="418">
        <f t="shared" ca="1" si="401"/>
        <v>35677.07673421131</v>
      </c>
      <c r="AB2364" s="418">
        <f t="shared" ca="1" si="402"/>
        <v>430.77586917905347</v>
      </c>
      <c r="AC2364" s="418">
        <f t="shared" ca="1" si="403"/>
        <v>54.72005489660414</v>
      </c>
    </row>
    <row r="2365" spans="19:29">
      <c r="S2365" s="418">
        <f t="shared" si="404"/>
        <v>23.610000000000891</v>
      </c>
      <c r="T2365" s="418">
        <f t="shared" si="397"/>
        <v>0.49248070342524675</v>
      </c>
      <c r="U2365" s="418">
        <f t="shared" ca="1" si="398"/>
        <v>1</v>
      </c>
      <c r="V2365" s="418">
        <f t="shared" ca="1" si="405"/>
        <v>118.92892289095104</v>
      </c>
      <c r="W2365" s="418">
        <f t="shared" ca="1" si="406"/>
        <v>1</v>
      </c>
      <c r="X2365" s="418">
        <f t="shared" ca="1" si="407"/>
        <v>1.4316182604196308</v>
      </c>
      <c r="Y2365" s="418">
        <f t="shared" ca="1" si="399"/>
        <v>1</v>
      </c>
      <c r="Z2365" s="418">
        <f t="shared" ca="1" si="400"/>
        <v>0.18185380242035229</v>
      </c>
      <c r="AA2365" s="418">
        <f t="shared" ca="1" si="401"/>
        <v>35678.676867285314</v>
      </c>
      <c r="AB2365" s="418">
        <f t="shared" ca="1" si="402"/>
        <v>429.48547812588924</v>
      </c>
      <c r="AC2365" s="418">
        <f t="shared" ca="1" si="403"/>
        <v>54.556140726105689</v>
      </c>
    </row>
    <row r="2366" spans="19:29">
      <c r="S2366" s="418">
        <f t="shared" si="404"/>
        <v>23.620000000000893</v>
      </c>
      <c r="T2366" s="418">
        <f t="shared" si="397"/>
        <v>0.49233298137363479</v>
      </c>
      <c r="U2366" s="418">
        <f t="shared" ca="1" si="398"/>
        <v>1</v>
      </c>
      <c r="V2366" s="418">
        <f t="shared" ca="1" si="405"/>
        <v>118.93423047623905</v>
      </c>
      <c r="W2366" s="418">
        <f t="shared" ca="1" si="406"/>
        <v>1</v>
      </c>
      <c r="X2366" s="418">
        <f t="shared" ca="1" si="407"/>
        <v>1.4273298414830904</v>
      </c>
      <c r="Y2366" s="418">
        <f t="shared" ca="1" si="399"/>
        <v>1</v>
      </c>
      <c r="Z2366" s="418">
        <f t="shared" ca="1" si="400"/>
        <v>0.18130905853747339</v>
      </c>
      <c r="AA2366" s="418">
        <f t="shared" ca="1" si="401"/>
        <v>35680.269142871715</v>
      </c>
      <c r="AB2366" s="418">
        <f t="shared" ca="1" si="402"/>
        <v>428.1989524449271</v>
      </c>
      <c r="AC2366" s="418">
        <f t="shared" ca="1" si="403"/>
        <v>54.392717561242016</v>
      </c>
    </row>
    <row r="2367" spans="19:29">
      <c r="S2367" s="418">
        <f t="shared" si="404"/>
        <v>23.630000000000894</v>
      </c>
      <c r="T2367" s="418">
        <f t="shared" si="397"/>
        <v>0.49218530363199148</v>
      </c>
      <c r="U2367" s="418">
        <f t="shared" ca="1" si="398"/>
        <v>1</v>
      </c>
      <c r="V2367" s="418">
        <f t="shared" ca="1" si="405"/>
        <v>118.93951199616295</v>
      </c>
      <c r="W2367" s="418">
        <f t="shared" ca="1" si="406"/>
        <v>1</v>
      </c>
      <c r="X2367" s="418">
        <f t="shared" ca="1" si="407"/>
        <v>1.4230542685247578</v>
      </c>
      <c r="Y2367" s="418">
        <f t="shared" ca="1" si="399"/>
        <v>1</v>
      </c>
      <c r="Z2367" s="418">
        <f t="shared" ca="1" si="400"/>
        <v>0.1807659464373452</v>
      </c>
      <c r="AA2367" s="418">
        <f t="shared" ca="1" si="401"/>
        <v>35681.853598848887</v>
      </c>
      <c r="AB2367" s="418">
        <f t="shared" ca="1" si="402"/>
        <v>426.91628055742734</v>
      </c>
      <c r="AC2367" s="418">
        <f t="shared" ca="1" si="403"/>
        <v>54.229783931203556</v>
      </c>
    </row>
    <row r="2368" spans="19:29">
      <c r="S2368" s="418">
        <f t="shared" si="404"/>
        <v>23.640000000000896</v>
      </c>
      <c r="T2368" s="418">
        <f t="shared" si="397"/>
        <v>0.49203767018702588</v>
      </c>
      <c r="U2368" s="418">
        <f t="shared" ca="1" si="398"/>
        <v>1</v>
      </c>
      <c r="V2368" s="418">
        <f t="shared" ca="1" si="405"/>
        <v>118.94476757639853</v>
      </c>
      <c r="W2368" s="418">
        <f t="shared" ca="1" si="406"/>
        <v>1</v>
      </c>
      <c r="X2368" s="418">
        <f t="shared" ca="1" si="407"/>
        <v>1.4187915030644476</v>
      </c>
      <c r="Y2368" s="418">
        <f t="shared" ca="1" si="399"/>
        <v>1</v>
      </c>
      <c r="Z2368" s="418">
        <f t="shared" ca="1" si="400"/>
        <v>0.1802244612319551</v>
      </c>
      <c r="AA2368" s="418">
        <f t="shared" ca="1" si="401"/>
        <v>35683.430272919562</v>
      </c>
      <c r="AB2368" s="418">
        <f t="shared" ca="1" si="402"/>
        <v>425.63745091933424</v>
      </c>
      <c r="AC2368" s="418">
        <f t="shared" ca="1" si="403"/>
        <v>54.06733836958653</v>
      </c>
    </row>
    <row r="2369" spans="19:29">
      <c r="S2369" s="418">
        <f t="shared" si="404"/>
        <v>23.650000000000897</v>
      </c>
      <c r="T2369" s="418">
        <f t="shared" si="397"/>
        <v>0.4918900810254509</v>
      </c>
      <c r="U2369" s="418">
        <f t="shared" ca="1" si="398"/>
        <v>1</v>
      </c>
      <c r="V2369" s="418">
        <f t="shared" ca="1" si="405"/>
        <v>118.94999734203871</v>
      </c>
      <c r="W2369" s="418">
        <f t="shared" ca="1" si="406"/>
        <v>1</v>
      </c>
      <c r="X2369" s="418">
        <f t="shared" ca="1" si="407"/>
        <v>1.4145415067372418</v>
      </c>
      <c r="Y2369" s="418">
        <f t="shared" ca="1" si="399"/>
        <v>1</v>
      </c>
      <c r="Z2369" s="418">
        <f t="shared" ca="1" si="400"/>
        <v>0.1796845980479326</v>
      </c>
      <c r="AA2369" s="418">
        <f t="shared" ca="1" si="401"/>
        <v>35684.999202611616</v>
      </c>
      <c r="AB2369" s="418">
        <f t="shared" ca="1" si="402"/>
        <v>424.36245202117254</v>
      </c>
      <c r="AC2369" s="418">
        <f t="shared" ca="1" si="403"/>
        <v>53.90537941437978</v>
      </c>
    </row>
    <row r="2370" spans="19:29">
      <c r="S2370" s="418">
        <f t="shared" si="404"/>
        <v>23.660000000000899</v>
      </c>
      <c r="T2370" s="418">
        <f t="shared" si="397"/>
        <v>0.49174253613398355</v>
      </c>
      <c r="U2370" s="418">
        <f t="shared" ca="1" si="398"/>
        <v>1</v>
      </c>
      <c r="V2370" s="418">
        <f t="shared" ca="1" si="405"/>
        <v>118.95520141759594</v>
      </c>
      <c r="W2370" s="418">
        <f t="shared" ca="1" si="406"/>
        <v>1</v>
      </c>
      <c r="X2370" s="418">
        <f t="shared" ca="1" si="407"/>
        <v>1.4103042412931448</v>
      </c>
      <c r="Y2370" s="418">
        <f t="shared" ca="1" si="399"/>
        <v>1</v>
      </c>
      <c r="Z2370" s="418">
        <f t="shared" ca="1" si="400"/>
        <v>0.17914635202650542</v>
      </c>
      <c r="AA2370" s="418">
        <f t="shared" ca="1" si="401"/>
        <v>35686.560425278782</v>
      </c>
      <c r="AB2370" s="418">
        <f t="shared" ca="1" si="402"/>
        <v>423.09127238794343</v>
      </c>
      <c r="AC2370" s="418">
        <f t="shared" ca="1" si="403"/>
        <v>53.743905607951625</v>
      </c>
    </row>
    <row r="2371" spans="19:29">
      <c r="S2371" s="418">
        <f t="shared" si="404"/>
        <v>23.670000000000901</v>
      </c>
      <c r="T2371" s="418">
        <f t="shared" si="397"/>
        <v>0.49159503549934475</v>
      </c>
      <c r="U2371" s="418">
        <f t="shared" ca="1" si="398"/>
        <v>1</v>
      </c>
      <c r="V2371" s="418">
        <f t="shared" ca="1" si="405"/>
        <v>118.96037992700472</v>
      </c>
      <c r="W2371" s="418">
        <f t="shared" ca="1" si="406"/>
        <v>1</v>
      </c>
      <c r="X2371" s="418">
        <f t="shared" ca="1" si="407"/>
        <v>1.4060796685967392</v>
      </c>
      <c r="Y2371" s="418">
        <f t="shared" ca="1" si="399"/>
        <v>1</v>
      </c>
      <c r="Z2371" s="418">
        <f t="shared" ca="1" si="400"/>
        <v>0.17860971832345571</v>
      </c>
      <c r="AA2371" s="418">
        <f t="shared" ca="1" si="401"/>
        <v>35688.113978101414</v>
      </c>
      <c r="AB2371" s="418">
        <f t="shared" ca="1" si="402"/>
        <v>421.82390057902177</v>
      </c>
      <c r="AC2371" s="418">
        <f t="shared" ca="1" si="403"/>
        <v>53.582915497036716</v>
      </c>
    </row>
    <row r="2372" spans="19:29">
      <c r="S2372" s="418">
        <f t="shared" si="404"/>
        <v>23.680000000000902</v>
      </c>
      <c r="T2372" s="418">
        <f t="shared" si="397"/>
        <v>0.49144757910825954</v>
      </c>
      <c r="U2372" s="418">
        <f t="shared" ca="1" si="398"/>
        <v>1</v>
      </c>
      <c r="V2372" s="418">
        <f t="shared" ca="1" si="405"/>
        <v>118.96553299362402</v>
      </c>
      <c r="W2372" s="418">
        <f t="shared" ca="1" si="406"/>
        <v>1</v>
      </c>
      <c r="X2372" s="418">
        <f t="shared" ca="1" si="407"/>
        <v>1.4018677506268418</v>
      </c>
      <c r="Y2372" s="418">
        <f t="shared" ca="1" si="399"/>
        <v>1</v>
      </c>
      <c r="Z2372" s="418">
        <f t="shared" ca="1" si="400"/>
        <v>0.1780746921090765</v>
      </c>
      <c r="AA2372" s="418">
        <f t="shared" ca="1" si="401"/>
        <v>35689.659898087208</v>
      </c>
      <c r="AB2372" s="418">
        <f t="shared" ca="1" si="402"/>
        <v>420.5603251880525</v>
      </c>
      <c r="AC2372" s="418">
        <f t="shared" ca="1" si="403"/>
        <v>53.422407632722951</v>
      </c>
    </row>
    <row r="2373" spans="19:29">
      <c r="S2373" s="418">
        <f t="shared" si="404"/>
        <v>23.690000000000904</v>
      </c>
      <c r="T2373" s="418">
        <f t="shared" ref="T2373:T2436" si="408">EXP(-S2373*$C$13)</f>
        <v>0.49130016694745676</v>
      </c>
      <c r="U2373" s="418">
        <f t="shared" ref="U2373:U2436" ca="1" si="409">EXP($C$11*_xlfn.NORM.INV(RAND(),0,1))</f>
        <v>1</v>
      </c>
      <c r="V2373" s="418">
        <f t="shared" ca="1" si="405"/>
        <v>118.97066074023977</v>
      </c>
      <c r="W2373" s="418">
        <f t="shared" ca="1" si="406"/>
        <v>1</v>
      </c>
      <c r="X2373" s="418">
        <f t="shared" ca="1" si="407"/>
        <v>1.3976684494761626</v>
      </c>
      <c r="Y2373" s="418">
        <f t="shared" ref="Y2373:Y2436" ca="1" si="410">IF(OR(X2373&gt;$C$8,Y2372=1),1,0)</f>
        <v>1</v>
      </c>
      <c r="Z2373" s="418">
        <f t="shared" ref="Z2373:Z2436" ca="1" si="411">IF(Y2373=0,V2373,0)+IF(AND(Y2373=1,Y2372=0),V2373*$C$9,0)+IF(AND(Y2373=1,Y2372=1),Z2372*EXP($C$10*0.01),0)</f>
        <v>0.1775412685681283</v>
      </c>
      <c r="AA2373" s="418">
        <f t="shared" ref="AA2373:AA2436" ca="1" si="412">V2373*$C$12</f>
        <v>35691.198222071929</v>
      </c>
      <c r="AB2373" s="418">
        <f t="shared" ref="AB2373:AB2436" ca="1" si="413">X2373*$C$12</f>
        <v>419.30053484284878</v>
      </c>
      <c r="AC2373" s="418">
        <f t="shared" ref="AC2373:AC2436" ca="1" si="414">Z2373*$C$12</f>
        <v>53.262380570438488</v>
      </c>
    </row>
    <row r="2374" spans="19:29">
      <c r="S2374" s="418">
        <f t="shared" ref="S2374:S2437" si="415">S2373+0.01</f>
        <v>23.700000000000905</v>
      </c>
      <c r="T2374" s="418">
        <f t="shared" si="408"/>
        <v>0.49115279900366932</v>
      </c>
      <c r="U2374" s="418">
        <f t="shared" ca="1" si="409"/>
        <v>1</v>
      </c>
      <c r="V2374" s="418">
        <f t="shared" ref="V2374:V2437" ca="1" si="416">V2373*U2373+$C$6*V2373*(1-V2373/IF($C$4&gt;0,$C$4,10000000))*0.01</f>
        <v>118.97576328906725</v>
      </c>
      <c r="W2374" s="418">
        <f t="shared" ref="W2374:W2437" ca="1" si="417">IF(OR(V2374&gt;$C$7,W2373=1),1,0)</f>
        <v>1</v>
      </c>
      <c r="X2374" s="418">
        <f t="shared" ref="X2374:X2437" ca="1" si="418">IF(W2374=0,V2374,0)+IF(AND(W2374=1,W2373=0),V2374*$C$9,0)+IF(AND(W2374=1,W2373=1),X2373*EXP($C$10*0.01*U2374),0)</f>
        <v>1.3934817273509632</v>
      </c>
      <c r="Y2374" s="418">
        <f t="shared" ca="1" si="410"/>
        <v>1</v>
      </c>
      <c r="Z2374" s="418">
        <f t="shared" ca="1" si="411"/>
        <v>0.17700944289979562</v>
      </c>
      <c r="AA2374" s="418">
        <f t="shared" ca="1" si="412"/>
        <v>35692.728986720176</v>
      </c>
      <c r="AB2374" s="418">
        <f t="shared" ca="1" si="413"/>
        <v>418.04451820528897</v>
      </c>
      <c r="AC2374" s="418">
        <f t="shared" ca="1" si="414"/>
        <v>53.102832869938688</v>
      </c>
    </row>
    <row r="2375" spans="19:29">
      <c r="S2375" s="418">
        <f t="shared" si="415"/>
        <v>23.710000000000907</v>
      </c>
      <c r="T2375" s="418">
        <f t="shared" si="408"/>
        <v>0.49100547526363414</v>
      </c>
      <c r="U2375" s="418">
        <f t="shared" ca="1" si="409"/>
        <v>1</v>
      </c>
      <c r="V2375" s="418">
        <f t="shared" ca="1" si="416"/>
        <v>118.98084076175357</v>
      </c>
      <c r="W2375" s="418">
        <f t="shared" ca="1" si="417"/>
        <v>1</v>
      </c>
      <c r="X2375" s="418">
        <f t="shared" ca="1" si="418"/>
        <v>1.3893075465707159</v>
      </c>
      <c r="Y2375" s="418">
        <f t="shared" ca="1" si="410"/>
        <v>1</v>
      </c>
      <c r="Z2375" s="418">
        <f t="shared" ca="1" si="411"/>
        <v>0.17647921031764383</v>
      </c>
      <c r="AA2375" s="418">
        <f t="shared" ca="1" si="412"/>
        <v>35694.252228526071</v>
      </c>
      <c r="AB2375" s="418">
        <f t="shared" ca="1" si="413"/>
        <v>416.79226397121477</v>
      </c>
      <c r="AC2375" s="418">
        <f t="shared" ca="1" si="414"/>
        <v>52.94376309529315</v>
      </c>
    </row>
    <row r="2376" spans="19:29">
      <c r="S2376" s="418">
        <f t="shared" si="415"/>
        <v>23.720000000000908</v>
      </c>
      <c r="T2376" s="418">
        <f t="shared" si="408"/>
        <v>0.49085819571409206</v>
      </c>
      <c r="U2376" s="418">
        <f t="shared" ca="1" si="409"/>
        <v>1</v>
      </c>
      <c r="V2376" s="418">
        <f t="shared" ca="1" si="416"/>
        <v>118.98589327938009</v>
      </c>
      <c r="W2376" s="418">
        <f t="shared" ca="1" si="417"/>
        <v>1</v>
      </c>
      <c r="X2376" s="418">
        <f t="shared" ca="1" si="418"/>
        <v>1.3851458695677654</v>
      </c>
      <c r="Y2376" s="418">
        <f t="shared" ca="1" si="410"/>
        <v>1</v>
      </c>
      <c r="Z2376" s="418">
        <f t="shared" ca="1" si="411"/>
        <v>0.17595056604957615</v>
      </c>
      <c r="AA2376" s="418">
        <f t="shared" ca="1" si="412"/>
        <v>35695.767983814025</v>
      </c>
      <c r="AB2376" s="418">
        <f t="shared" ca="1" si="413"/>
        <v>415.54376087032961</v>
      </c>
      <c r="AC2376" s="418">
        <f t="shared" ca="1" si="414"/>
        <v>52.785169814872845</v>
      </c>
    </row>
    <row r="2377" spans="19:29">
      <c r="S2377" s="418">
        <f t="shared" si="415"/>
        <v>23.73000000000091</v>
      </c>
      <c r="T2377" s="418">
        <f t="shared" si="408"/>
        <v>0.49071096034178791</v>
      </c>
      <c r="U2377" s="418">
        <f t="shared" ca="1" si="409"/>
        <v>1</v>
      </c>
      <c r="V2377" s="418">
        <f t="shared" ca="1" si="416"/>
        <v>118.99092096246483</v>
      </c>
      <c r="W2377" s="418">
        <f t="shared" ca="1" si="417"/>
        <v>1</v>
      </c>
      <c r="X2377" s="418">
        <f t="shared" ca="1" si="418"/>
        <v>1.3809966588869909</v>
      </c>
      <c r="Y2377" s="418">
        <f t="shared" ca="1" si="410"/>
        <v>1</v>
      </c>
      <c r="Z2377" s="418">
        <f t="shared" ca="1" si="411"/>
        <v>0.17542350533779058</v>
      </c>
      <c r="AA2377" s="418">
        <f t="shared" ca="1" si="412"/>
        <v>35697.276288739449</v>
      </c>
      <c r="AB2377" s="418">
        <f t="shared" ca="1" si="413"/>
        <v>414.29899766609725</v>
      </c>
      <c r="AC2377" s="418">
        <f t="shared" ca="1" si="414"/>
        <v>52.627051601337172</v>
      </c>
    </row>
    <row r="2378" spans="19:29">
      <c r="S2378" s="418">
        <f t="shared" si="415"/>
        <v>23.740000000000911</v>
      </c>
      <c r="T2378" s="418">
        <f t="shared" si="408"/>
        <v>0.4905637691334705</v>
      </c>
      <c r="U2378" s="418">
        <f t="shared" ca="1" si="409"/>
        <v>1</v>
      </c>
      <c r="V2378" s="418">
        <f t="shared" ca="1" si="416"/>
        <v>118.99592393096484</v>
      </c>
      <c r="W2378" s="418">
        <f t="shared" ca="1" si="417"/>
        <v>1</v>
      </c>
      <c r="X2378" s="418">
        <f t="shared" ca="1" si="418"/>
        <v>1.3768598771854681</v>
      </c>
      <c r="Y2378" s="418">
        <f t="shared" ca="1" si="410"/>
        <v>1</v>
      </c>
      <c r="Z2378" s="418">
        <f t="shared" ca="1" si="411"/>
        <v>0.17489802343873717</v>
      </c>
      <c r="AA2378" s="418">
        <f t="shared" ca="1" si="412"/>
        <v>35698.777179289449</v>
      </c>
      <c r="AB2378" s="418">
        <f t="shared" ca="1" si="413"/>
        <v>413.05796315564044</v>
      </c>
      <c r="AC2378" s="418">
        <f t="shared" ca="1" si="414"/>
        <v>52.469407031621152</v>
      </c>
    </row>
    <row r="2379" spans="19:29">
      <c r="S2379" s="418">
        <f t="shared" si="415"/>
        <v>23.750000000000913</v>
      </c>
      <c r="T2379" s="418">
        <f t="shared" si="408"/>
        <v>0.49041662207589271</v>
      </c>
      <c r="U2379" s="418">
        <f t="shared" ca="1" si="409"/>
        <v>1</v>
      </c>
      <c r="V2379" s="418">
        <f t="shared" ca="1" si="416"/>
        <v>119.00090230427865</v>
      </c>
      <c r="W2379" s="418">
        <f t="shared" ca="1" si="417"/>
        <v>1</v>
      </c>
      <c r="X2379" s="418">
        <f t="shared" ca="1" si="418"/>
        <v>1.3727354872321338</v>
      </c>
      <c r="Y2379" s="418">
        <f t="shared" ca="1" si="410"/>
        <v>1</v>
      </c>
      <c r="Z2379" s="418">
        <f t="shared" ca="1" si="411"/>
        <v>0.17437411562307525</v>
      </c>
      <c r="AA2379" s="418">
        <f t="shared" ca="1" si="412"/>
        <v>35700.270691283593</v>
      </c>
      <c r="AB2379" s="418">
        <f t="shared" ca="1" si="413"/>
        <v>411.82064616964016</v>
      </c>
      <c r="AC2379" s="418">
        <f t="shared" ca="1" si="414"/>
        <v>52.312234686922579</v>
      </c>
    </row>
    <row r="2380" spans="19:29">
      <c r="S2380" s="418">
        <f t="shared" si="415"/>
        <v>23.760000000000915</v>
      </c>
      <c r="T2380" s="418">
        <f t="shared" si="408"/>
        <v>0.49026951915581118</v>
      </c>
      <c r="U2380" s="418">
        <f t="shared" ca="1" si="409"/>
        <v>1</v>
      </c>
      <c r="V2380" s="418">
        <f t="shared" ca="1" si="416"/>
        <v>119.00585620124869</v>
      </c>
      <c r="W2380" s="418">
        <f t="shared" ca="1" si="417"/>
        <v>1</v>
      </c>
      <c r="X2380" s="418">
        <f t="shared" ca="1" si="418"/>
        <v>1.3686234519074505</v>
      </c>
      <c r="Y2380" s="418">
        <f t="shared" ca="1" si="410"/>
        <v>1</v>
      </c>
      <c r="Z2380" s="418">
        <f t="shared" ca="1" si="411"/>
        <v>0.17385177717563097</v>
      </c>
      <c r="AA2380" s="418">
        <f t="shared" ca="1" si="412"/>
        <v>35701.756860374604</v>
      </c>
      <c r="AB2380" s="418">
        <f t="shared" ca="1" si="413"/>
        <v>410.58703557223515</v>
      </c>
      <c r="AC2380" s="418">
        <f t="shared" ca="1" si="414"/>
        <v>52.155533152689287</v>
      </c>
    </row>
    <row r="2381" spans="19:29">
      <c r="S2381" s="418">
        <f t="shared" si="415"/>
        <v>23.770000000000916</v>
      </c>
      <c r="T2381" s="418">
        <f t="shared" si="408"/>
        <v>0.49012246035998674</v>
      </c>
      <c r="U2381" s="418">
        <f t="shared" ca="1" si="409"/>
        <v>1</v>
      </c>
      <c r="V2381" s="418">
        <f t="shared" ca="1" si="416"/>
        <v>119.01078574016358</v>
      </c>
      <c r="W2381" s="418">
        <f t="shared" ca="1" si="417"/>
        <v>1</v>
      </c>
      <c r="X2381" s="418">
        <f t="shared" ca="1" si="418"/>
        <v>1.3645237342030725</v>
      </c>
      <c r="Y2381" s="418">
        <f t="shared" ca="1" si="410"/>
        <v>1</v>
      </c>
      <c r="Z2381" s="418">
        <f t="shared" ca="1" si="411"/>
        <v>0.17333100339535476</v>
      </c>
      <c r="AA2381" s="418">
        <f t="shared" ca="1" si="412"/>
        <v>35703.235722049074</v>
      </c>
      <c r="AB2381" s="418">
        <f t="shared" ca="1" si="413"/>
        <v>409.35712026092176</v>
      </c>
      <c r="AC2381" s="418">
        <f t="shared" ca="1" si="414"/>
        <v>51.999301018606431</v>
      </c>
    </row>
    <row r="2382" spans="19:29">
      <c r="S2382" s="418">
        <f t="shared" si="415"/>
        <v>23.780000000000918</v>
      </c>
      <c r="T2382" s="418">
        <f t="shared" si="408"/>
        <v>0.48997544567518408</v>
      </c>
      <c r="U2382" s="418">
        <f t="shared" ca="1" si="409"/>
        <v>1</v>
      </c>
      <c r="V2382" s="418">
        <f t="shared" ca="1" si="416"/>
        <v>119.01569103876061</v>
      </c>
      <c r="W2382" s="418">
        <f t="shared" ca="1" si="417"/>
        <v>1</v>
      </c>
      <c r="X2382" s="418">
        <f t="shared" ca="1" si="418"/>
        <v>1.3604362972215129</v>
      </c>
      <c r="Y2382" s="418">
        <f t="shared" ca="1" si="410"/>
        <v>1</v>
      </c>
      <c r="Z2382" s="418">
        <f t="shared" ca="1" si="411"/>
        <v>0.1728117895952791</v>
      </c>
      <c r="AA2382" s="418">
        <f t="shared" ca="1" si="412"/>
        <v>35704.707311628183</v>
      </c>
      <c r="AB2382" s="418">
        <f t="shared" ca="1" si="413"/>
        <v>408.13088916645387</v>
      </c>
      <c r="AC2382" s="418">
        <f t="shared" ca="1" si="414"/>
        <v>51.843536878583727</v>
      </c>
    </row>
    <row r="2383" spans="19:29">
      <c r="S2383" s="418">
        <f t="shared" si="415"/>
        <v>23.790000000000919</v>
      </c>
      <c r="T2383" s="418">
        <f t="shared" si="408"/>
        <v>0.48982847508817184</v>
      </c>
      <c r="U2383" s="418">
        <f t="shared" ca="1" si="409"/>
        <v>1</v>
      </c>
      <c r="V2383" s="418">
        <f t="shared" ca="1" si="416"/>
        <v>119.02057221422801</v>
      </c>
      <c r="W2383" s="418">
        <f t="shared" ca="1" si="417"/>
        <v>1</v>
      </c>
      <c r="X2383" s="418">
        <f t="shared" ca="1" si="418"/>
        <v>1.3563611041758112</v>
      </c>
      <c r="Y2383" s="418">
        <f t="shared" ca="1" si="410"/>
        <v>1</v>
      </c>
      <c r="Z2383" s="418">
        <f t="shared" ca="1" si="411"/>
        <v>0.17229413110247627</v>
      </c>
      <c r="AA2383" s="418">
        <f t="shared" ca="1" si="412"/>
        <v>35706.171664268404</v>
      </c>
      <c r="AB2383" s="418">
        <f t="shared" ca="1" si="413"/>
        <v>406.90833125274338</v>
      </c>
      <c r="AC2383" s="418">
        <f t="shared" ca="1" si="414"/>
        <v>51.688239330742881</v>
      </c>
    </row>
    <row r="2384" spans="19:29">
      <c r="S2384" s="418">
        <f t="shared" si="415"/>
        <v>23.800000000000921</v>
      </c>
      <c r="T2384" s="418">
        <f t="shared" si="408"/>
        <v>0.48968154858572266</v>
      </c>
      <c r="U2384" s="418">
        <f t="shared" ca="1" si="409"/>
        <v>1</v>
      </c>
      <c r="V2384" s="418">
        <f t="shared" ca="1" si="416"/>
        <v>119.0254293832074</v>
      </c>
      <c r="W2384" s="418">
        <f t="shared" ca="1" si="417"/>
        <v>1</v>
      </c>
      <c r="X2384" s="418">
        <f t="shared" ca="1" si="418"/>
        <v>1.3522981183892027</v>
      </c>
      <c r="Y2384" s="418">
        <f t="shared" ca="1" si="410"/>
        <v>1</v>
      </c>
      <c r="Z2384" s="418">
        <f t="shared" ca="1" si="411"/>
        <v>0.17177802325801636</v>
      </c>
      <c r="AA2384" s="418">
        <f t="shared" ca="1" si="412"/>
        <v>35707.62881496222</v>
      </c>
      <c r="AB2384" s="418">
        <f t="shared" ca="1" si="413"/>
        <v>405.6894355167608</v>
      </c>
      <c r="AC2384" s="418">
        <f t="shared" ca="1" si="414"/>
        <v>51.533406977404908</v>
      </c>
    </row>
    <row r="2385" spans="19:29">
      <c r="S2385" s="418">
        <f t="shared" si="415"/>
        <v>23.810000000000922</v>
      </c>
      <c r="T2385" s="418">
        <f t="shared" si="408"/>
        <v>0.48953466615461316</v>
      </c>
      <c r="U2385" s="418">
        <f t="shared" ca="1" si="409"/>
        <v>1</v>
      </c>
      <c r="V2385" s="418">
        <f t="shared" ca="1" si="416"/>
        <v>119.03026266179606</v>
      </c>
      <c r="W2385" s="418">
        <f t="shared" ca="1" si="417"/>
        <v>1</v>
      </c>
      <c r="X2385" s="418">
        <f t="shared" ca="1" si="418"/>
        <v>1.3482473032947875</v>
      </c>
      <c r="Y2385" s="418">
        <f t="shared" ca="1" si="410"/>
        <v>1</v>
      </c>
      <c r="Z2385" s="418">
        <f t="shared" ca="1" si="411"/>
        <v>0.17126346141692528</v>
      </c>
      <c r="AA2385" s="418">
        <f t="shared" ca="1" si="412"/>
        <v>35709.078798538816</v>
      </c>
      <c r="AB2385" s="418">
        <f t="shared" ca="1" si="413"/>
        <v>404.47419098843625</v>
      </c>
      <c r="AC2385" s="418">
        <f t="shared" ca="1" si="414"/>
        <v>51.379038425077582</v>
      </c>
    </row>
    <row r="2386" spans="19:29">
      <c r="S2386" s="418">
        <f t="shared" si="415"/>
        <v>23.820000000000924</v>
      </c>
      <c r="T2386" s="418">
        <f t="shared" si="408"/>
        <v>0.48938782778162404</v>
      </c>
      <c r="U2386" s="418">
        <f t="shared" ca="1" si="409"/>
        <v>1</v>
      </c>
      <c r="V2386" s="418">
        <f t="shared" ca="1" si="416"/>
        <v>119.03507216554937</v>
      </c>
      <c r="W2386" s="418">
        <f t="shared" ca="1" si="417"/>
        <v>1</v>
      </c>
      <c r="X2386" s="418">
        <f t="shared" ca="1" si="418"/>
        <v>1.3442086224352028</v>
      </c>
      <c r="Y2386" s="418">
        <f t="shared" ca="1" si="410"/>
        <v>1</v>
      </c>
      <c r="Z2386" s="418">
        <f t="shared" ca="1" si="411"/>
        <v>0.17075044094814298</v>
      </c>
      <c r="AA2386" s="418">
        <f t="shared" ca="1" si="412"/>
        <v>35710.521649664806</v>
      </c>
      <c r="AB2386" s="418">
        <f t="shared" ca="1" si="413"/>
        <v>403.26258673056083</v>
      </c>
      <c r="AC2386" s="418">
        <f t="shared" ca="1" si="414"/>
        <v>51.225132284442893</v>
      </c>
    </row>
    <row r="2387" spans="19:29">
      <c r="S2387" s="418">
        <f t="shared" si="415"/>
        <v>23.830000000000926</v>
      </c>
      <c r="T2387" s="418">
        <f t="shared" si="408"/>
        <v>0.4892410334535397</v>
      </c>
      <c r="U2387" s="418">
        <f t="shared" ca="1" si="409"/>
        <v>1</v>
      </c>
      <c r="V2387" s="418">
        <f t="shared" ca="1" si="416"/>
        <v>119.03985800948305</v>
      </c>
      <c r="W2387" s="418">
        <f t="shared" ca="1" si="417"/>
        <v>1</v>
      </c>
      <c r="X2387" s="418">
        <f t="shared" ca="1" si="418"/>
        <v>1.3401820394622934</v>
      </c>
      <c r="Y2387" s="418">
        <f t="shared" ca="1" si="410"/>
        <v>1</v>
      </c>
      <c r="Z2387" s="418">
        <f t="shared" ca="1" si="411"/>
        <v>0.17023895723448179</v>
      </c>
      <c r="AA2387" s="418">
        <f t="shared" ca="1" si="412"/>
        <v>35711.957402844913</v>
      </c>
      <c r="AB2387" s="418">
        <f t="shared" ca="1" si="413"/>
        <v>402.054611838688</v>
      </c>
      <c r="AC2387" s="418">
        <f t="shared" ca="1" si="414"/>
        <v>51.071687170344539</v>
      </c>
    </row>
    <row r="2388" spans="19:29">
      <c r="S2388" s="418">
        <f t="shared" si="415"/>
        <v>23.840000000000927</v>
      </c>
      <c r="T2388" s="418">
        <f t="shared" si="408"/>
        <v>0.4890942831571487</v>
      </c>
      <c r="U2388" s="418">
        <f t="shared" ca="1" si="409"/>
        <v>1</v>
      </c>
      <c r="V2388" s="418">
        <f t="shared" ca="1" si="416"/>
        <v>119.04462030807557</v>
      </c>
      <c r="W2388" s="418">
        <f t="shared" ca="1" si="417"/>
        <v>1</v>
      </c>
      <c r="X2388" s="418">
        <f t="shared" ca="1" si="418"/>
        <v>1.3361675181367854</v>
      </c>
      <c r="Y2388" s="418">
        <f t="shared" ca="1" si="410"/>
        <v>1</v>
      </c>
      <c r="Z2388" s="418">
        <f t="shared" ca="1" si="411"/>
        <v>0.16972900567258481</v>
      </c>
      <c r="AA2388" s="418">
        <f t="shared" ca="1" si="412"/>
        <v>35713.386092422668</v>
      </c>
      <c r="AB2388" s="418">
        <f t="shared" ca="1" si="413"/>
        <v>400.85025544103559</v>
      </c>
      <c r="AC2388" s="418">
        <f t="shared" ca="1" si="414"/>
        <v>50.91870170177544</v>
      </c>
    </row>
    <row r="2389" spans="19:29">
      <c r="S2389" s="418">
        <f t="shared" si="415"/>
        <v>23.850000000000929</v>
      </c>
      <c r="T2389" s="418">
        <f t="shared" si="408"/>
        <v>0.48894757687924351</v>
      </c>
      <c r="U2389" s="418">
        <f t="shared" ca="1" si="409"/>
        <v>1</v>
      </c>
      <c r="V2389" s="418">
        <f t="shared" ca="1" si="416"/>
        <v>119.04935917527037</v>
      </c>
      <c r="W2389" s="418">
        <f t="shared" ca="1" si="417"/>
        <v>1</v>
      </c>
      <c r="X2389" s="418">
        <f t="shared" ca="1" si="418"/>
        <v>1.3321650223279597</v>
      </c>
      <c r="Y2389" s="418">
        <f t="shared" ca="1" si="410"/>
        <v>1</v>
      </c>
      <c r="Z2389" s="418">
        <f t="shared" ca="1" si="411"/>
        <v>0.16922058167288456</v>
      </c>
      <c r="AA2389" s="418">
        <f t="shared" ca="1" si="412"/>
        <v>35714.80775258111</v>
      </c>
      <c r="AB2389" s="418">
        <f t="shared" ca="1" si="413"/>
        <v>399.64950669838794</v>
      </c>
      <c r="AC2389" s="418">
        <f t="shared" ca="1" si="414"/>
        <v>50.766174501865372</v>
      </c>
    </row>
    <row r="2390" spans="19:29">
      <c r="S2390" s="418">
        <f t="shared" si="415"/>
        <v>23.86000000000093</v>
      </c>
      <c r="T2390" s="418">
        <f t="shared" si="408"/>
        <v>0.48880091460662056</v>
      </c>
      <c r="U2390" s="418">
        <f t="shared" ca="1" si="409"/>
        <v>1</v>
      </c>
      <c r="V2390" s="418">
        <f t="shared" ca="1" si="416"/>
        <v>119.05407472447828</v>
      </c>
      <c r="W2390" s="418">
        <f t="shared" ca="1" si="417"/>
        <v>1</v>
      </c>
      <c r="X2390" s="418">
        <f t="shared" ca="1" si="418"/>
        <v>1.3281745160133271</v>
      </c>
      <c r="Y2390" s="418">
        <f t="shared" ca="1" si="410"/>
        <v>1</v>
      </c>
      <c r="Z2390" s="418">
        <f t="shared" ca="1" si="411"/>
        <v>0.1687136806595616</v>
      </c>
      <c r="AA2390" s="418">
        <f t="shared" ca="1" si="412"/>
        <v>35716.222417343488</v>
      </c>
      <c r="AB2390" s="418">
        <f t="shared" ca="1" si="413"/>
        <v>398.45235480399816</v>
      </c>
      <c r="AC2390" s="418">
        <f t="shared" ca="1" si="414"/>
        <v>50.614104197868478</v>
      </c>
    </row>
    <row r="2391" spans="19:29">
      <c r="S2391" s="418">
        <f t="shared" si="415"/>
        <v>23.870000000000932</v>
      </c>
      <c r="T2391" s="418">
        <f t="shared" si="408"/>
        <v>0.48865429632608026</v>
      </c>
      <c r="U2391" s="418">
        <f t="shared" ca="1" si="409"/>
        <v>1</v>
      </c>
      <c r="V2391" s="418">
        <f t="shared" ca="1" si="416"/>
        <v>119.05876706857977</v>
      </c>
      <c r="W2391" s="418">
        <f t="shared" ca="1" si="417"/>
        <v>1</v>
      </c>
      <c r="X2391" s="418">
        <f t="shared" ca="1" si="418"/>
        <v>1.3241959632783038</v>
      </c>
      <c r="Y2391" s="418">
        <f t="shared" ca="1" si="410"/>
        <v>1</v>
      </c>
      <c r="Z2391" s="418">
        <f t="shared" ca="1" si="411"/>
        <v>0.16820829807050339</v>
      </c>
      <c r="AA2391" s="418">
        <f t="shared" ca="1" si="412"/>
        <v>35717.630120573929</v>
      </c>
      <c r="AB2391" s="418">
        <f t="shared" ca="1" si="413"/>
        <v>397.25878898349112</v>
      </c>
      <c r="AC2391" s="418">
        <f t="shared" ca="1" si="414"/>
        <v>50.46248942115102</v>
      </c>
    </row>
    <row r="2392" spans="19:29">
      <c r="S2392" s="418">
        <f t="shared" si="415"/>
        <v>23.880000000000933</v>
      </c>
      <c r="T2392" s="418">
        <f t="shared" si="408"/>
        <v>0.48850772202442699</v>
      </c>
      <c r="U2392" s="418">
        <f t="shared" ca="1" si="409"/>
        <v>1</v>
      </c>
      <c r="V2392" s="418">
        <f t="shared" ca="1" si="416"/>
        <v>119.06343631992723</v>
      </c>
      <c r="W2392" s="418">
        <f t="shared" ca="1" si="417"/>
        <v>1</v>
      </c>
      <c r="X2392" s="418">
        <f t="shared" ca="1" si="418"/>
        <v>1.3202293283158884</v>
      </c>
      <c r="Y2392" s="418">
        <f t="shared" ca="1" si="410"/>
        <v>1</v>
      </c>
      <c r="Z2392" s="418">
        <f t="shared" ca="1" si="411"/>
        <v>0.16770442935726321</v>
      </c>
      <c r="AA2392" s="418">
        <f t="shared" ca="1" si="412"/>
        <v>35719.030895978169</v>
      </c>
      <c r="AB2392" s="418">
        <f t="shared" ca="1" si="413"/>
        <v>396.0687984947665</v>
      </c>
      <c r="AC2392" s="418">
        <f t="shared" ca="1" si="414"/>
        <v>50.31132880717896</v>
      </c>
    </row>
    <row r="2393" spans="19:29">
      <c r="S2393" s="418">
        <f t="shared" si="415"/>
        <v>23.890000000000935</v>
      </c>
      <c r="T2393" s="418">
        <f t="shared" si="408"/>
        <v>0.48836119168846903</v>
      </c>
      <c r="U2393" s="418">
        <f t="shared" ca="1" si="409"/>
        <v>1</v>
      </c>
      <c r="V2393" s="418">
        <f t="shared" ca="1" si="416"/>
        <v>119.06808259034732</v>
      </c>
      <c r="W2393" s="418">
        <f t="shared" ca="1" si="417"/>
        <v>1</v>
      </c>
      <c r="X2393" s="418">
        <f t="shared" ca="1" si="418"/>
        <v>1.3162745754263392</v>
      </c>
      <c r="Y2393" s="418">
        <f t="shared" ca="1" si="410"/>
        <v>1</v>
      </c>
      <c r="Z2393" s="418">
        <f t="shared" ca="1" si="411"/>
        <v>0.16720206998501927</v>
      </c>
      <c r="AA2393" s="418">
        <f t="shared" ca="1" si="412"/>
        <v>35720.424777104192</v>
      </c>
      <c r="AB2393" s="418">
        <f t="shared" ca="1" si="413"/>
        <v>394.88237262790176</v>
      </c>
      <c r="AC2393" s="418">
        <f t="shared" ca="1" si="414"/>
        <v>50.160620995505781</v>
      </c>
    </row>
    <row r="2394" spans="19:29">
      <c r="S2394" s="418">
        <f t="shared" si="415"/>
        <v>23.900000000000936</v>
      </c>
      <c r="T2394" s="418">
        <f t="shared" si="408"/>
        <v>0.48821470530501859</v>
      </c>
      <c r="U2394" s="418">
        <f t="shared" ca="1" si="409"/>
        <v>1</v>
      </c>
      <c r="V2394" s="418">
        <f t="shared" ca="1" si="416"/>
        <v>119.07270599114315</v>
      </c>
      <c r="W2394" s="418">
        <f t="shared" ca="1" si="417"/>
        <v>1</v>
      </c>
      <c r="X2394" s="418">
        <f t="shared" ca="1" si="418"/>
        <v>1.3123316690168538</v>
      </c>
      <c r="Y2394" s="418">
        <f t="shared" ca="1" si="410"/>
        <v>1</v>
      </c>
      <c r="Z2394" s="418">
        <f t="shared" ca="1" si="411"/>
        <v>0.1667012154325338</v>
      </c>
      <c r="AA2394" s="418">
        <f t="shared" ca="1" si="412"/>
        <v>35721.811797342947</v>
      </c>
      <c r="AB2394" s="418">
        <f t="shared" ca="1" si="413"/>
        <v>393.69950070505615</v>
      </c>
      <c r="AC2394" s="418">
        <f t="shared" ca="1" si="414"/>
        <v>50.01036462976014</v>
      </c>
    </row>
    <row r="2395" spans="19:29">
      <c r="S2395" s="418">
        <f t="shared" si="415"/>
        <v>23.910000000000938</v>
      </c>
      <c r="T2395" s="418">
        <f t="shared" si="408"/>
        <v>0.488068262860892</v>
      </c>
      <c r="U2395" s="418">
        <f t="shared" ca="1" si="409"/>
        <v>1</v>
      </c>
      <c r="V2395" s="418">
        <f t="shared" ca="1" si="416"/>
        <v>119.07730663309665</v>
      </c>
      <c r="W2395" s="418">
        <f t="shared" ca="1" si="417"/>
        <v>1</v>
      </c>
      <c r="X2395" s="418">
        <f t="shared" ca="1" si="418"/>
        <v>1.3084005736012478</v>
      </c>
      <c r="Y2395" s="418">
        <f t="shared" ca="1" si="410"/>
        <v>1</v>
      </c>
      <c r="Z2395" s="418">
        <f t="shared" ca="1" si="411"/>
        <v>0.16620186119211247</v>
      </c>
      <c r="AA2395" s="418">
        <f t="shared" ca="1" si="412"/>
        <v>35723.191989928993</v>
      </c>
      <c r="AB2395" s="418">
        <f t="shared" ca="1" si="413"/>
        <v>392.52017208037438</v>
      </c>
      <c r="AC2395" s="418">
        <f t="shared" ca="1" si="414"/>
        <v>49.860558357633742</v>
      </c>
    </row>
    <row r="2396" spans="19:29">
      <c r="S2396" s="418">
        <f t="shared" si="415"/>
        <v>23.92000000000094</v>
      </c>
      <c r="T2396" s="418">
        <f t="shared" si="408"/>
        <v>0.48792186434290941</v>
      </c>
      <c r="U2396" s="418">
        <f t="shared" ca="1" si="409"/>
        <v>1</v>
      </c>
      <c r="V2396" s="418">
        <f t="shared" ca="1" si="416"/>
        <v>119.08188462647078</v>
      </c>
      <c r="W2396" s="418">
        <f t="shared" ca="1" si="417"/>
        <v>1</v>
      </c>
      <c r="X2396" s="418">
        <f t="shared" ca="1" si="418"/>
        <v>1.304481253799636</v>
      </c>
      <c r="Y2396" s="418">
        <f t="shared" ca="1" si="410"/>
        <v>1</v>
      </c>
      <c r="Z2396" s="418">
        <f t="shared" ca="1" si="411"/>
        <v>0.16570400276956374</v>
      </c>
      <c r="AA2396" s="418">
        <f t="shared" ca="1" si="412"/>
        <v>35724.565387941235</v>
      </c>
      <c r="AB2396" s="418">
        <f t="shared" ca="1" si="413"/>
        <v>391.34437613989081</v>
      </c>
      <c r="AC2396" s="418">
        <f t="shared" ca="1" si="414"/>
        <v>49.711200830869117</v>
      </c>
    </row>
    <row r="2397" spans="19:29">
      <c r="S2397" s="418">
        <f t="shared" si="415"/>
        <v>23.930000000000941</v>
      </c>
      <c r="T2397" s="418">
        <f t="shared" si="408"/>
        <v>0.48777550973789496</v>
      </c>
      <c r="U2397" s="418">
        <f t="shared" ca="1" si="409"/>
        <v>1</v>
      </c>
      <c r="V2397" s="418">
        <f t="shared" ca="1" si="416"/>
        <v>119.0864400810118</v>
      </c>
      <c r="W2397" s="418">
        <f t="shared" ca="1" si="417"/>
        <v>1</v>
      </c>
      <c r="X2397" s="418">
        <f t="shared" ca="1" si="418"/>
        <v>1.3005736743381136</v>
      </c>
      <c r="Y2397" s="418">
        <f t="shared" ca="1" si="410"/>
        <v>1</v>
      </c>
      <c r="Z2397" s="418">
        <f t="shared" ca="1" si="411"/>
        <v>0.16520763568415842</v>
      </c>
      <c r="AA2397" s="418">
        <f t="shared" ca="1" si="412"/>
        <v>35725.93202430354</v>
      </c>
      <c r="AB2397" s="418">
        <f t="shared" ca="1" si="413"/>
        <v>390.17210230143405</v>
      </c>
      <c r="AC2397" s="418">
        <f t="shared" ca="1" si="414"/>
        <v>49.562290705247527</v>
      </c>
    </row>
    <row r="2398" spans="19:29">
      <c r="S2398" s="418">
        <f t="shared" si="415"/>
        <v>23.940000000000943</v>
      </c>
      <c r="T2398" s="418">
        <f t="shared" si="408"/>
        <v>0.48762919903267665</v>
      </c>
      <c r="U2398" s="418">
        <f t="shared" ca="1" si="409"/>
        <v>1</v>
      </c>
      <c r="V2398" s="418">
        <f t="shared" ca="1" si="416"/>
        <v>119.09097310595151</v>
      </c>
      <c r="W2398" s="418">
        <f t="shared" ca="1" si="417"/>
        <v>1</v>
      </c>
      <c r="X2398" s="418">
        <f t="shared" ca="1" si="418"/>
        <v>1.2966778000484391</v>
      </c>
      <c r="Y2398" s="418">
        <f t="shared" ca="1" si="410"/>
        <v>1</v>
      </c>
      <c r="Z2398" s="418">
        <f t="shared" ca="1" si="411"/>
        <v>0.16471275546858941</v>
      </c>
      <c r="AA2398" s="418">
        <f t="shared" ca="1" si="412"/>
        <v>35727.291931785454</v>
      </c>
      <c r="AB2398" s="418">
        <f t="shared" ca="1" si="413"/>
        <v>389.00334001453172</v>
      </c>
      <c r="AC2398" s="418">
        <f t="shared" ca="1" si="414"/>
        <v>49.413826640576822</v>
      </c>
    </row>
    <row r="2399" spans="19:29">
      <c r="S2399" s="418">
        <f t="shared" si="415"/>
        <v>23.950000000000944</v>
      </c>
      <c r="T2399" s="418">
        <f t="shared" si="408"/>
        <v>0.48748293221408662</v>
      </c>
      <c r="U2399" s="418">
        <f t="shared" ca="1" si="409"/>
        <v>1</v>
      </c>
      <c r="V2399" s="418">
        <f t="shared" ca="1" si="416"/>
        <v>119.0954838100095</v>
      </c>
      <c r="W2399" s="418">
        <f t="shared" ca="1" si="417"/>
        <v>1</v>
      </c>
      <c r="X2399" s="418">
        <f t="shared" ca="1" si="418"/>
        <v>1.2927935958677177</v>
      </c>
      <c r="Y2399" s="418">
        <f t="shared" ca="1" si="410"/>
        <v>1</v>
      </c>
      <c r="Z2399" s="418">
        <f t="shared" ca="1" si="411"/>
        <v>0.16421935766893142</v>
      </c>
      <c r="AA2399" s="418">
        <f t="shared" ca="1" si="412"/>
        <v>35728.645143002846</v>
      </c>
      <c r="AB2399" s="418">
        <f t="shared" ca="1" si="413"/>
        <v>387.83807876031528</v>
      </c>
      <c r="AC2399" s="418">
        <f t="shared" ca="1" si="414"/>
        <v>49.265807300679427</v>
      </c>
    </row>
    <row r="2400" spans="19:29">
      <c r="S2400" s="418">
        <f t="shared" si="415"/>
        <v>23.960000000000946</v>
      </c>
      <c r="T2400" s="418">
        <f t="shared" si="408"/>
        <v>0.48733670926896083</v>
      </c>
      <c r="U2400" s="418">
        <f t="shared" ca="1" si="409"/>
        <v>1</v>
      </c>
      <c r="V2400" s="418">
        <f t="shared" ca="1" si="416"/>
        <v>119.09997230139537</v>
      </c>
      <c r="W2400" s="418">
        <f t="shared" ca="1" si="417"/>
        <v>1</v>
      </c>
      <c r="X2400" s="418">
        <f t="shared" ca="1" si="418"/>
        <v>1.2889210268380853</v>
      </c>
      <c r="Y2400" s="418">
        <f t="shared" ca="1" si="410"/>
        <v>1</v>
      </c>
      <c r="Z2400" s="418">
        <f t="shared" ca="1" si="411"/>
        <v>0.16372743784460095</v>
      </c>
      <c r="AA2400" s="418">
        <f t="shared" ca="1" si="412"/>
        <v>35729.99169041861</v>
      </c>
      <c r="AB2400" s="418">
        <f t="shared" ca="1" si="413"/>
        <v>386.67630805142556</v>
      </c>
      <c r="AC2400" s="418">
        <f t="shared" ca="1" si="414"/>
        <v>49.118231353380281</v>
      </c>
    </row>
    <row r="2401" spans="19:29">
      <c r="S2401" s="418">
        <f t="shared" si="415"/>
        <v>23.970000000000947</v>
      </c>
      <c r="T2401" s="418">
        <f t="shared" si="408"/>
        <v>0.48719053018413916</v>
      </c>
      <c r="U2401" s="418">
        <f t="shared" ca="1" si="409"/>
        <v>1</v>
      </c>
      <c r="V2401" s="418">
        <f t="shared" ca="1" si="416"/>
        <v>119.10443868781097</v>
      </c>
      <c r="W2401" s="418">
        <f t="shared" ca="1" si="417"/>
        <v>1</v>
      </c>
      <c r="X2401" s="418">
        <f t="shared" ca="1" si="418"/>
        <v>1.2850600581063947</v>
      </c>
      <c r="Y2401" s="418">
        <f t="shared" ca="1" si="410"/>
        <v>1</v>
      </c>
      <c r="Z2401" s="418">
        <f t="shared" ca="1" si="411"/>
        <v>0.16323699156831623</v>
      </c>
      <c r="AA2401" s="418">
        <f t="shared" ca="1" si="412"/>
        <v>35731.331606343294</v>
      </c>
      <c r="AB2401" s="418">
        <f t="shared" ca="1" si="413"/>
        <v>385.51801743191839</v>
      </c>
      <c r="AC2401" s="418">
        <f t="shared" ca="1" si="414"/>
        <v>48.971097470494868</v>
      </c>
    </row>
    <row r="2402" spans="19:29">
      <c r="S2402" s="418">
        <f t="shared" si="415"/>
        <v>23.980000000000949</v>
      </c>
      <c r="T2402" s="418">
        <f t="shared" si="408"/>
        <v>0.48704439494646556</v>
      </c>
      <c r="U2402" s="418">
        <f t="shared" ca="1" si="409"/>
        <v>1</v>
      </c>
      <c r="V2402" s="418">
        <f t="shared" ca="1" si="416"/>
        <v>119.10888307645259</v>
      </c>
      <c r="W2402" s="418">
        <f t="shared" ca="1" si="417"/>
        <v>1</v>
      </c>
      <c r="X2402" s="418">
        <f t="shared" ca="1" si="418"/>
        <v>1.2812106549239013</v>
      </c>
      <c r="Y2402" s="418">
        <f t="shared" ca="1" si="410"/>
        <v>1</v>
      </c>
      <c r="Z2402" s="418">
        <f t="shared" ca="1" si="411"/>
        <v>0.16274801442605746</v>
      </c>
      <c r="AA2402" s="418">
        <f t="shared" ca="1" si="412"/>
        <v>35732.664922935779</v>
      </c>
      <c r="AB2402" s="418">
        <f t="shared" ca="1" si="413"/>
        <v>384.36319647717039</v>
      </c>
      <c r="AC2402" s="418">
        <f t="shared" ca="1" si="414"/>
        <v>48.824404327817241</v>
      </c>
    </row>
    <row r="2403" spans="19:29">
      <c r="S2403" s="418">
        <f t="shared" si="415"/>
        <v>23.990000000000951</v>
      </c>
      <c r="T2403" s="418">
        <f t="shared" si="408"/>
        <v>0.48689830354278779</v>
      </c>
      <c r="U2403" s="418">
        <f t="shared" ca="1" si="409"/>
        <v>1</v>
      </c>
      <c r="V2403" s="418">
        <f t="shared" ca="1" si="416"/>
        <v>119.11330557401318</v>
      </c>
      <c r="W2403" s="418">
        <f t="shared" ca="1" si="417"/>
        <v>1</v>
      </c>
      <c r="X2403" s="418">
        <f t="shared" ca="1" si="418"/>
        <v>1.2773727826459502</v>
      </c>
      <c r="Y2403" s="418">
        <f t="shared" ca="1" si="410"/>
        <v>1</v>
      </c>
      <c r="Z2403" s="418">
        <f t="shared" ca="1" si="411"/>
        <v>0.1622605020170271</v>
      </c>
      <c r="AA2403" s="418">
        <f t="shared" ca="1" si="412"/>
        <v>35733.991672203956</v>
      </c>
      <c r="AB2403" s="418">
        <f t="shared" ca="1" si="413"/>
        <v>383.21183479378504</v>
      </c>
      <c r="AC2403" s="418">
        <f t="shared" ca="1" si="414"/>
        <v>48.678150605108129</v>
      </c>
    </row>
    <row r="2404" spans="19:29">
      <c r="S2404" s="418">
        <f t="shared" si="415"/>
        <v>24.000000000000952</v>
      </c>
      <c r="T2404" s="418">
        <f t="shared" si="408"/>
        <v>0.48675225595995775</v>
      </c>
      <c r="U2404" s="418">
        <f t="shared" ca="1" si="409"/>
        <v>1</v>
      </c>
      <c r="V2404" s="418">
        <f t="shared" ca="1" si="416"/>
        <v>119.11770628668457</v>
      </c>
      <c r="W2404" s="418">
        <f t="shared" ca="1" si="417"/>
        <v>1</v>
      </c>
      <c r="X2404" s="418">
        <f t="shared" ca="1" si="418"/>
        <v>1.2735464067316653</v>
      </c>
      <c r="Y2404" s="418">
        <f t="shared" ca="1" si="410"/>
        <v>1</v>
      </c>
      <c r="Z2404" s="418">
        <f t="shared" ca="1" si="411"/>
        <v>0.16177444995361015</v>
      </c>
      <c r="AA2404" s="418">
        <f t="shared" ca="1" si="412"/>
        <v>35735.311886005373</v>
      </c>
      <c r="AB2404" s="418">
        <f t="shared" ca="1" si="413"/>
        <v>382.06392201949961</v>
      </c>
      <c r="AC2404" s="418">
        <f t="shared" ca="1" si="414"/>
        <v>48.532334986083043</v>
      </c>
    </row>
    <row r="2405" spans="19:29">
      <c r="S2405" s="418">
        <f t="shared" si="415"/>
        <v>24.010000000000954</v>
      </c>
      <c r="T2405" s="418">
        <f t="shared" si="408"/>
        <v>0.48660625218483106</v>
      </c>
      <c r="U2405" s="418">
        <f t="shared" ca="1" si="409"/>
        <v>1</v>
      </c>
      <c r="V2405" s="418">
        <f t="shared" ca="1" si="416"/>
        <v>119.12208532015963</v>
      </c>
      <c r="W2405" s="418">
        <f t="shared" ca="1" si="417"/>
        <v>1</v>
      </c>
      <c r="X2405" s="418">
        <f t="shared" ca="1" si="418"/>
        <v>1.2697314927436374</v>
      </c>
      <c r="Y2405" s="418">
        <f t="shared" ca="1" si="410"/>
        <v>1</v>
      </c>
      <c r="Z2405" s="418">
        <f t="shared" ca="1" si="411"/>
        <v>0.16128985386133476</v>
      </c>
      <c r="AA2405" s="418">
        <f t="shared" ca="1" si="412"/>
        <v>35736.625596047888</v>
      </c>
      <c r="AB2405" s="418">
        <f t="shared" ca="1" si="413"/>
        <v>380.91944782309122</v>
      </c>
      <c r="AC2405" s="418">
        <f t="shared" ca="1" si="414"/>
        <v>48.38695615840043</v>
      </c>
    </row>
    <row r="2406" spans="19:29">
      <c r="S2406" s="418">
        <f t="shared" si="415"/>
        <v>24.020000000000955</v>
      </c>
      <c r="T2406" s="418">
        <f t="shared" si="408"/>
        <v>0.48646029220426734</v>
      </c>
      <c r="U2406" s="418">
        <f t="shared" ca="1" si="409"/>
        <v>1</v>
      </c>
      <c r="V2406" s="418">
        <f t="shared" ca="1" si="416"/>
        <v>119.12644277963444</v>
      </c>
      <c r="W2406" s="418">
        <f t="shared" ca="1" si="417"/>
        <v>1</v>
      </c>
      <c r="X2406" s="418">
        <f t="shared" ca="1" si="418"/>
        <v>1.2659280063476148</v>
      </c>
      <c r="Y2406" s="418">
        <f t="shared" ca="1" si="410"/>
        <v>1</v>
      </c>
      <c r="Z2406" s="418">
        <f t="shared" ca="1" si="411"/>
        <v>0.16080670937883282</v>
      </c>
      <c r="AA2406" s="418">
        <f t="shared" ca="1" si="412"/>
        <v>35737.932833890336</v>
      </c>
      <c r="AB2406" s="418">
        <f t="shared" ca="1" si="413"/>
        <v>379.77840190428446</v>
      </c>
      <c r="AC2406" s="418">
        <f t="shared" ca="1" si="414"/>
        <v>48.242012813649843</v>
      </c>
    </row>
    <row r="2407" spans="19:29">
      <c r="S2407" s="418">
        <f t="shared" si="415"/>
        <v>24.030000000000957</v>
      </c>
      <c r="T2407" s="418">
        <f t="shared" si="408"/>
        <v>0.48631437600513033</v>
      </c>
      <c r="U2407" s="418">
        <f t="shared" ca="1" si="409"/>
        <v>1</v>
      </c>
      <c r="V2407" s="418">
        <f t="shared" ca="1" si="416"/>
        <v>119.13077876981055</v>
      </c>
      <c r="W2407" s="418">
        <f t="shared" ca="1" si="417"/>
        <v>1</v>
      </c>
      <c r="X2407" s="418">
        <f t="shared" ca="1" si="418"/>
        <v>1.2621359133121945</v>
      </c>
      <c r="Y2407" s="418">
        <f t="shared" ca="1" si="410"/>
        <v>1</v>
      </c>
      <c r="Z2407" s="418">
        <f t="shared" ca="1" si="411"/>
        <v>0.16032501215780073</v>
      </c>
      <c r="AA2407" s="418">
        <f t="shared" ca="1" si="412"/>
        <v>35739.233630943163</v>
      </c>
      <c r="AB2407" s="418">
        <f t="shared" ca="1" si="413"/>
        <v>378.64077399365834</v>
      </c>
      <c r="AC2407" s="418">
        <f t="shared" ca="1" si="414"/>
        <v>48.097503647340218</v>
      </c>
    </row>
    <row r="2408" spans="19:29">
      <c r="S2408" s="418">
        <f t="shared" si="415"/>
        <v>24.040000000000958</v>
      </c>
      <c r="T2408" s="418">
        <f t="shared" si="408"/>
        <v>0.48616850357428743</v>
      </c>
      <c r="U2408" s="418">
        <f t="shared" ca="1" si="409"/>
        <v>1</v>
      </c>
      <c r="V2408" s="418">
        <f t="shared" ca="1" si="416"/>
        <v>119.13509339489704</v>
      </c>
      <c r="W2408" s="418">
        <f t="shared" ca="1" si="417"/>
        <v>1</v>
      </c>
      <c r="X2408" s="418">
        <f t="shared" ca="1" si="418"/>
        <v>1.2583551795085135</v>
      </c>
      <c r="Y2408" s="418">
        <f t="shared" ca="1" si="410"/>
        <v>1</v>
      </c>
      <c r="Z2408" s="418">
        <f t="shared" ca="1" si="411"/>
        <v>0.15984475786296026</v>
      </c>
      <c r="AA2408" s="418">
        <f t="shared" ca="1" si="412"/>
        <v>35740.528018469115</v>
      </c>
      <c r="AB2408" s="418">
        <f t="shared" ca="1" si="413"/>
        <v>377.50655385255408</v>
      </c>
      <c r="AC2408" s="418">
        <f t="shared" ca="1" si="414"/>
        <v>47.953427358888078</v>
      </c>
    </row>
    <row r="2409" spans="19:29">
      <c r="S2409" s="418">
        <f t="shared" si="415"/>
        <v>24.05000000000096</v>
      </c>
      <c r="T2409" s="418">
        <f t="shared" si="408"/>
        <v>0.48602267489861017</v>
      </c>
      <c r="U2409" s="418">
        <f t="shared" ca="1" si="409"/>
        <v>1</v>
      </c>
      <c r="V2409" s="418">
        <f t="shared" ca="1" si="416"/>
        <v>119.13938675861274</v>
      </c>
      <c r="W2409" s="418">
        <f t="shared" ca="1" si="417"/>
        <v>1</v>
      </c>
      <c r="X2409" s="418">
        <f t="shared" ca="1" si="418"/>
        <v>1.2545857709099419</v>
      </c>
      <c r="Y2409" s="418">
        <f t="shared" ca="1" si="410"/>
        <v>1</v>
      </c>
      <c r="Z2409" s="418">
        <f t="shared" ca="1" si="411"/>
        <v>0.15936594217201952</v>
      </c>
      <c r="AA2409" s="418">
        <f t="shared" ca="1" si="412"/>
        <v>35741.816027583824</v>
      </c>
      <c r="AB2409" s="418">
        <f t="shared" ca="1" si="413"/>
        <v>376.37573127298259</v>
      </c>
      <c r="AC2409" s="418">
        <f t="shared" ca="1" si="414"/>
        <v>47.809782651605857</v>
      </c>
    </row>
    <row r="2410" spans="19:29">
      <c r="S2410" s="418">
        <f t="shared" si="415"/>
        <v>24.060000000000962</v>
      </c>
      <c r="T2410" s="418">
        <f t="shared" si="408"/>
        <v>0.48587688996497397</v>
      </c>
      <c r="U2410" s="418">
        <f t="shared" ca="1" si="409"/>
        <v>1</v>
      </c>
      <c r="V2410" s="418">
        <f t="shared" ca="1" si="416"/>
        <v>119.14365896418838</v>
      </c>
      <c r="W2410" s="418">
        <f t="shared" ca="1" si="417"/>
        <v>1</v>
      </c>
      <c r="X2410" s="418">
        <f t="shared" ca="1" si="418"/>
        <v>1.2508276535917771</v>
      </c>
      <c r="Y2410" s="418">
        <f t="shared" ca="1" si="410"/>
        <v>1</v>
      </c>
      <c r="Z2410" s="418">
        <f t="shared" ca="1" si="411"/>
        <v>0.15888856077563404</v>
      </c>
      <c r="AA2410" s="418">
        <f t="shared" ca="1" si="412"/>
        <v>35743.097689256516</v>
      </c>
      <c r="AB2410" s="418">
        <f t="shared" ca="1" si="413"/>
        <v>375.2482960775331</v>
      </c>
      <c r="AC2410" s="418">
        <f t="shared" ca="1" si="414"/>
        <v>47.66656823269021</v>
      </c>
    </row>
    <row r="2411" spans="19:29">
      <c r="S2411" s="418">
        <f t="shared" si="415"/>
        <v>24.070000000000963</v>
      </c>
      <c r="T2411" s="418">
        <f t="shared" si="408"/>
        <v>0.48573114876025825</v>
      </c>
      <c r="U2411" s="418">
        <f t="shared" ca="1" si="409"/>
        <v>1</v>
      </c>
      <c r="V2411" s="418">
        <f t="shared" ca="1" si="416"/>
        <v>119.1479101143687</v>
      </c>
      <c r="W2411" s="418">
        <f t="shared" ca="1" si="417"/>
        <v>1</v>
      </c>
      <c r="X2411" s="418">
        <f t="shared" ca="1" si="418"/>
        <v>1.2470807937309374</v>
      </c>
      <c r="Y2411" s="418">
        <f t="shared" ca="1" si="410"/>
        <v>1</v>
      </c>
      <c r="Z2411" s="418">
        <f t="shared" ca="1" si="411"/>
        <v>0.15841260937736804</v>
      </c>
      <c r="AA2411" s="418">
        <f t="shared" ca="1" si="412"/>
        <v>35744.373034310607</v>
      </c>
      <c r="AB2411" s="418">
        <f t="shared" ca="1" si="413"/>
        <v>374.12423811928124</v>
      </c>
      <c r="AC2411" s="418">
        <f t="shared" ca="1" si="414"/>
        <v>47.52378281321041</v>
      </c>
    </row>
    <row r="2412" spans="19:29">
      <c r="S2412" s="418">
        <f t="shared" si="415"/>
        <v>24.080000000000965</v>
      </c>
      <c r="T2412" s="418">
        <f t="shared" si="408"/>
        <v>0.48558545127134622</v>
      </c>
      <c r="U2412" s="418">
        <f t="shared" ca="1" si="409"/>
        <v>1</v>
      </c>
      <c r="V2412" s="418">
        <f t="shared" ca="1" si="416"/>
        <v>119.15214031141464</v>
      </c>
      <c r="W2412" s="418">
        <f t="shared" ca="1" si="417"/>
        <v>1</v>
      </c>
      <c r="X2412" s="418">
        <f t="shared" ca="1" si="418"/>
        <v>1.2433451576056591</v>
      </c>
      <c r="Y2412" s="418">
        <f t="shared" ca="1" si="410"/>
        <v>1</v>
      </c>
      <c r="Z2412" s="418">
        <f t="shared" ca="1" si="411"/>
        <v>0.15793808369365572</v>
      </c>
      <c r="AA2412" s="418">
        <f t="shared" ca="1" si="412"/>
        <v>35745.642093424394</v>
      </c>
      <c r="AB2412" s="418">
        <f t="shared" ca="1" si="413"/>
        <v>373.00354728169771</v>
      </c>
      <c r="AC2412" s="418">
        <f t="shared" ca="1" si="414"/>
        <v>47.381425108096714</v>
      </c>
    </row>
    <row r="2413" spans="19:29">
      <c r="S2413" s="418">
        <f t="shared" si="415"/>
        <v>24.090000000000966</v>
      </c>
      <c r="T2413" s="418">
        <f t="shared" si="408"/>
        <v>0.48543979748512511</v>
      </c>
      <c r="U2413" s="418">
        <f t="shared" ca="1" si="409"/>
        <v>1</v>
      </c>
      <c r="V2413" s="418">
        <f t="shared" ca="1" si="416"/>
        <v>119.15634965710542</v>
      </c>
      <c r="W2413" s="418">
        <f t="shared" ca="1" si="417"/>
        <v>1</v>
      </c>
      <c r="X2413" s="418">
        <f t="shared" ca="1" si="418"/>
        <v>1.239620711595192</v>
      </c>
      <c r="Y2413" s="418">
        <f t="shared" ca="1" si="410"/>
        <v>1</v>
      </c>
      <c r="Z2413" s="418">
        <f t="shared" ca="1" si="411"/>
        <v>0.15746497945376273</v>
      </c>
      <c r="AA2413" s="418">
        <f t="shared" ca="1" si="412"/>
        <v>35746.90489713163</v>
      </c>
      <c r="AB2413" s="418">
        <f t="shared" ca="1" si="413"/>
        <v>371.88621347855764</v>
      </c>
      <c r="AC2413" s="418">
        <f t="shared" ca="1" si="414"/>
        <v>47.239493836128815</v>
      </c>
    </row>
    <row r="2414" spans="19:29">
      <c r="S2414" s="418">
        <f t="shared" si="415"/>
        <v>24.100000000000968</v>
      </c>
      <c r="T2414" s="418">
        <f t="shared" si="408"/>
        <v>0.48529418738848618</v>
      </c>
      <c r="U2414" s="418">
        <f t="shared" ca="1" si="409"/>
        <v>1</v>
      </c>
      <c r="V2414" s="418">
        <f t="shared" ca="1" si="416"/>
        <v>119.16053825274068</v>
      </c>
      <c r="W2414" s="418">
        <f t="shared" ca="1" si="417"/>
        <v>1</v>
      </c>
      <c r="X2414" s="418">
        <f t="shared" ca="1" si="418"/>
        <v>1.2359074221794968</v>
      </c>
      <c r="Y2414" s="418">
        <f t="shared" ca="1" si="410"/>
        <v>1</v>
      </c>
      <c r="Z2414" s="418">
        <f t="shared" ca="1" si="411"/>
        <v>0.15699329239974771</v>
      </c>
      <c r="AA2414" s="418">
        <f t="shared" ca="1" si="412"/>
        <v>35748.161475822206</v>
      </c>
      <c r="AB2414" s="418">
        <f t="shared" ca="1" si="413"/>
        <v>370.77222665384903</v>
      </c>
      <c r="AC2414" s="418">
        <f t="shared" ca="1" si="414"/>
        <v>47.097987719924312</v>
      </c>
    </row>
    <row r="2415" spans="19:29">
      <c r="S2415" s="418">
        <f t="shared" si="415"/>
        <v>24.110000000000969</v>
      </c>
      <c r="T2415" s="418">
        <f t="shared" si="408"/>
        <v>0.48514862096832434</v>
      </c>
      <c r="U2415" s="418">
        <f t="shared" ca="1" si="409"/>
        <v>1</v>
      </c>
      <c r="V2415" s="418">
        <f t="shared" ca="1" si="416"/>
        <v>119.1647061991426</v>
      </c>
      <c r="W2415" s="418">
        <f t="shared" ca="1" si="417"/>
        <v>1</v>
      </c>
      <c r="X2415" s="418">
        <f t="shared" ca="1" si="418"/>
        <v>1.2322052559389434</v>
      </c>
      <c r="Y2415" s="418">
        <f t="shared" ca="1" si="410"/>
        <v>1</v>
      </c>
      <c r="Z2415" s="418">
        <f t="shared" ca="1" si="411"/>
        <v>0.15652301828642398</v>
      </c>
      <c r="AA2415" s="418">
        <f t="shared" ca="1" si="412"/>
        <v>35749.411859742781</v>
      </c>
      <c r="AB2415" s="418">
        <f t="shared" ca="1" si="413"/>
        <v>369.66157678168304</v>
      </c>
      <c r="AC2415" s="418">
        <f t="shared" ca="1" si="414"/>
        <v>46.956905485927194</v>
      </c>
    </row>
    <row r="2416" spans="19:29">
      <c r="S2416" s="418">
        <f t="shared" si="415"/>
        <v>24.120000000000971</v>
      </c>
      <c r="T2416" s="418">
        <f t="shared" si="408"/>
        <v>0.48500309821153875</v>
      </c>
      <c r="U2416" s="418">
        <f t="shared" ca="1" si="409"/>
        <v>1</v>
      </c>
      <c r="V2416" s="418">
        <f t="shared" ca="1" si="416"/>
        <v>119.16885359665798</v>
      </c>
      <c r="W2416" s="418">
        <f t="shared" ca="1" si="417"/>
        <v>1</v>
      </c>
      <c r="X2416" s="418">
        <f t="shared" ca="1" si="418"/>
        <v>1.2285141795540109</v>
      </c>
      <c r="Y2416" s="418">
        <f t="shared" ca="1" si="410"/>
        <v>1</v>
      </c>
      <c r="Z2416" s="418">
        <f t="shared" ca="1" si="411"/>
        <v>0.15605415288132138</v>
      </c>
      <c r="AA2416" s="418">
        <f t="shared" ca="1" si="412"/>
        <v>35750.656078997396</v>
      </c>
      <c r="AB2416" s="418">
        <f t="shared" ca="1" si="413"/>
        <v>368.55425386620328</v>
      </c>
      <c r="AC2416" s="418">
        <f t="shared" ca="1" si="414"/>
        <v>46.816245864396414</v>
      </c>
    </row>
    <row r="2417" spans="19:29">
      <c r="S2417" s="418">
        <f t="shared" si="415"/>
        <v>24.130000000000972</v>
      </c>
      <c r="T2417" s="418">
        <f t="shared" si="408"/>
        <v>0.48485761910503233</v>
      </c>
      <c r="U2417" s="418">
        <f t="shared" ca="1" si="409"/>
        <v>1</v>
      </c>
      <c r="V2417" s="418">
        <f t="shared" ca="1" si="416"/>
        <v>119.17298054516037</v>
      </c>
      <c r="W2417" s="418">
        <f t="shared" ca="1" si="417"/>
        <v>1</v>
      </c>
      <c r="X2417" s="418">
        <f t="shared" ca="1" si="418"/>
        <v>1.2248341598049868</v>
      </c>
      <c r="Y2417" s="418">
        <f t="shared" ca="1" si="410"/>
        <v>1</v>
      </c>
      <c r="Z2417" s="418">
        <f t="shared" ca="1" si="411"/>
        <v>0.15558669196464806</v>
      </c>
      <c r="AA2417" s="418">
        <f t="shared" ca="1" si="412"/>
        <v>35751.89416354811</v>
      </c>
      <c r="AB2417" s="418">
        <f t="shared" ca="1" si="413"/>
        <v>367.45024794149606</v>
      </c>
      <c r="AC2417" s="418">
        <f t="shared" ca="1" si="414"/>
        <v>46.676007589394416</v>
      </c>
    </row>
    <row r="2418" spans="19:29">
      <c r="S2418" s="418">
        <f t="shared" si="415"/>
        <v>24.140000000000974</v>
      </c>
      <c r="T2418" s="418">
        <f t="shared" si="408"/>
        <v>0.484712183635712</v>
      </c>
      <c r="U2418" s="418">
        <f t="shared" ca="1" si="409"/>
        <v>1</v>
      </c>
      <c r="V2418" s="418">
        <f t="shared" ca="1" si="416"/>
        <v>119.17708714405212</v>
      </c>
      <c r="W2418" s="418">
        <f t="shared" ca="1" si="417"/>
        <v>1</v>
      </c>
      <c r="X2418" s="418">
        <f t="shared" ca="1" si="418"/>
        <v>1.2211651635716685</v>
      </c>
      <c r="Y2418" s="418">
        <f t="shared" ca="1" si="410"/>
        <v>1</v>
      </c>
      <c r="Z2418" s="418">
        <f t="shared" ca="1" si="411"/>
        <v>0.15512063132925263</v>
      </c>
      <c r="AA2418" s="418">
        <f t="shared" ca="1" si="412"/>
        <v>35753.126143215639</v>
      </c>
      <c r="AB2418" s="418">
        <f t="shared" ca="1" si="413"/>
        <v>366.34954907150052</v>
      </c>
      <c r="AC2418" s="418">
        <f t="shared" ca="1" si="414"/>
        <v>46.53618939877579</v>
      </c>
    </row>
    <row r="2419" spans="19:29">
      <c r="S2419" s="418">
        <f t="shared" si="415"/>
        <v>24.150000000000976</v>
      </c>
      <c r="T2419" s="418">
        <f t="shared" si="408"/>
        <v>0.48456679179048845</v>
      </c>
      <c r="U2419" s="418">
        <f t="shared" ca="1" si="409"/>
        <v>1</v>
      </c>
      <c r="V2419" s="418">
        <f t="shared" ca="1" si="416"/>
        <v>119.18117349226651</v>
      </c>
      <c r="W2419" s="418">
        <f t="shared" ca="1" si="417"/>
        <v>1</v>
      </c>
      <c r="X2419" s="418">
        <f t="shared" ca="1" si="418"/>
        <v>1.2175071578330654</v>
      </c>
      <c r="Y2419" s="418">
        <f t="shared" ca="1" si="410"/>
        <v>1</v>
      </c>
      <c r="Z2419" s="418">
        <f t="shared" ca="1" si="411"/>
        <v>0.15465596678058624</v>
      </c>
      <c r="AA2419" s="418">
        <f t="shared" ca="1" si="412"/>
        <v>35754.352047679953</v>
      </c>
      <c r="AB2419" s="418">
        <f t="shared" ca="1" si="413"/>
        <v>365.2521473499196</v>
      </c>
      <c r="AC2419" s="418">
        <f t="shared" ca="1" si="414"/>
        <v>46.396790034175872</v>
      </c>
    </row>
    <row r="2420" spans="19:29">
      <c r="S2420" s="418">
        <f t="shared" si="415"/>
        <v>24.160000000000977</v>
      </c>
      <c r="T2420" s="418">
        <f t="shared" si="408"/>
        <v>0.48442144355627653</v>
      </c>
      <c r="U2420" s="418">
        <f t="shared" ca="1" si="409"/>
        <v>1</v>
      </c>
      <c r="V2420" s="418">
        <f t="shared" ca="1" si="416"/>
        <v>119.18523968826977</v>
      </c>
      <c r="W2420" s="418">
        <f t="shared" ca="1" si="417"/>
        <v>1</v>
      </c>
      <c r="X2420" s="418">
        <f t="shared" ca="1" si="418"/>
        <v>1.2138601096671009</v>
      </c>
      <c r="Y2420" s="418">
        <f t="shared" ca="1" si="410"/>
        <v>1</v>
      </c>
      <c r="Z2420" s="418">
        <f t="shared" ca="1" si="411"/>
        <v>0.15419269413666481</v>
      </c>
      <c r="AA2420" s="418">
        <f t="shared" ca="1" si="412"/>
        <v>35755.571906480931</v>
      </c>
      <c r="AB2420" s="418">
        <f t="shared" ca="1" si="413"/>
        <v>364.15803290013025</v>
      </c>
      <c r="AC2420" s="418">
        <f t="shared" ca="1" si="414"/>
        <v>46.257808240999445</v>
      </c>
    </row>
    <row r="2421" spans="19:29">
      <c r="S2421" s="418">
        <f t="shared" si="415"/>
        <v>24.170000000000979</v>
      </c>
      <c r="T2421" s="418">
        <f t="shared" si="408"/>
        <v>0.48427613891999483</v>
      </c>
      <c r="U2421" s="418">
        <f t="shared" ca="1" si="409"/>
        <v>1</v>
      </c>
      <c r="V2421" s="418">
        <f t="shared" ca="1" si="416"/>
        <v>119.1892858300632</v>
      </c>
      <c r="W2421" s="418">
        <f t="shared" ca="1" si="417"/>
        <v>1</v>
      </c>
      <c r="X2421" s="418">
        <f t="shared" ca="1" si="418"/>
        <v>1.210223986250317</v>
      </c>
      <c r="Y2421" s="418">
        <f t="shared" ca="1" si="410"/>
        <v>1</v>
      </c>
      <c r="Z2421" s="418">
        <f t="shared" ca="1" si="411"/>
        <v>0.1537308092280314</v>
      </c>
      <c r="AA2421" s="418">
        <f t="shared" ca="1" si="412"/>
        <v>35756.785749018956</v>
      </c>
      <c r="AB2421" s="418">
        <f t="shared" ca="1" si="413"/>
        <v>363.06719587509508</v>
      </c>
      <c r="AC2421" s="418">
        <f t="shared" ca="1" si="414"/>
        <v>46.119242768409421</v>
      </c>
    </row>
    <row r="2422" spans="19:29">
      <c r="S2422" s="418">
        <f t="shared" si="415"/>
        <v>24.18000000000098</v>
      </c>
      <c r="T2422" s="418">
        <f t="shared" si="408"/>
        <v>0.48413087786856601</v>
      </c>
      <c r="U2422" s="418">
        <f t="shared" ca="1" si="409"/>
        <v>1</v>
      </c>
      <c r="V2422" s="418">
        <f t="shared" ca="1" si="416"/>
        <v>119.19331201518516</v>
      </c>
      <c r="W2422" s="418">
        <f t="shared" ca="1" si="417"/>
        <v>1</v>
      </c>
      <c r="X2422" s="418">
        <f t="shared" ca="1" si="418"/>
        <v>1.2065987548575783</v>
      </c>
      <c r="Y2422" s="418">
        <f t="shared" ca="1" si="410"/>
        <v>1</v>
      </c>
      <c r="Z2422" s="418">
        <f t="shared" ca="1" si="411"/>
        <v>0.15327030789771873</v>
      </c>
      <c r="AA2422" s="418">
        <f t="shared" ca="1" si="412"/>
        <v>35757.993604555544</v>
      </c>
      <c r="AB2422" s="418">
        <f t="shared" ca="1" si="413"/>
        <v>361.97962645727347</v>
      </c>
      <c r="AC2422" s="418">
        <f t="shared" ca="1" si="414"/>
        <v>45.981092369315618</v>
      </c>
    </row>
    <row r="2423" spans="19:29">
      <c r="S2423" s="418">
        <f t="shared" si="415"/>
        <v>24.190000000000982</v>
      </c>
      <c r="T2423" s="418">
        <f t="shared" si="408"/>
        <v>0.48398566038891649</v>
      </c>
      <c r="U2423" s="418">
        <f t="shared" ca="1" si="409"/>
        <v>1</v>
      </c>
      <c r="V2423" s="418">
        <f t="shared" ca="1" si="416"/>
        <v>119.1973183407132</v>
      </c>
      <c r="W2423" s="418">
        <f t="shared" ca="1" si="417"/>
        <v>1</v>
      </c>
      <c r="X2423" s="418">
        <f t="shared" ca="1" si="418"/>
        <v>1.2029843828617779</v>
      </c>
      <c r="Y2423" s="418">
        <f t="shared" ca="1" si="410"/>
        <v>1</v>
      </c>
      <c r="Z2423" s="418">
        <f t="shared" ca="1" si="411"/>
        <v>0.15281118600121171</v>
      </c>
      <c r="AA2423" s="418">
        <f t="shared" ca="1" si="412"/>
        <v>35759.195502213959</v>
      </c>
      <c r="AB2423" s="418">
        <f t="shared" ca="1" si="413"/>
        <v>360.89531485853337</v>
      </c>
      <c r="AC2423" s="418">
        <f t="shared" ca="1" si="414"/>
        <v>45.843355800363511</v>
      </c>
    </row>
    <row r="2424" spans="19:29">
      <c r="S2424" s="418">
        <f t="shared" si="415"/>
        <v>24.200000000000983</v>
      </c>
      <c r="T2424" s="418">
        <f t="shared" si="408"/>
        <v>0.48384048646797673</v>
      </c>
      <c r="U2424" s="418">
        <f t="shared" ca="1" si="409"/>
        <v>1</v>
      </c>
      <c r="V2424" s="418">
        <f t="shared" ca="1" si="416"/>
        <v>119.20130490326603</v>
      </c>
      <c r="W2424" s="418">
        <f t="shared" ca="1" si="417"/>
        <v>1</v>
      </c>
      <c r="X2424" s="418">
        <f t="shared" ca="1" si="418"/>
        <v>1.1993808377335433</v>
      </c>
      <c r="Y2424" s="418">
        <f t="shared" ca="1" si="410"/>
        <v>1</v>
      </c>
      <c r="Z2424" s="418">
        <f t="shared" ca="1" si="411"/>
        <v>0.15235343940641019</v>
      </c>
      <c r="AA2424" s="418">
        <f t="shared" ca="1" si="412"/>
        <v>35760.391470979812</v>
      </c>
      <c r="AB2424" s="418">
        <f t="shared" ca="1" si="413"/>
        <v>359.81425132006302</v>
      </c>
      <c r="AC2424" s="418">
        <f t="shared" ca="1" si="414"/>
        <v>45.706031821923055</v>
      </c>
    </row>
    <row r="2425" spans="19:29">
      <c r="S2425" s="418">
        <f t="shared" si="415"/>
        <v>24.210000000000985</v>
      </c>
      <c r="T2425" s="418">
        <f t="shared" si="408"/>
        <v>0.48369535609268111</v>
      </c>
      <c r="U2425" s="418">
        <f t="shared" ca="1" si="409"/>
        <v>1</v>
      </c>
      <c r="V2425" s="418">
        <f t="shared" ca="1" si="416"/>
        <v>119.20527179900564</v>
      </c>
      <c r="W2425" s="418">
        <f t="shared" ca="1" si="417"/>
        <v>1</v>
      </c>
      <c r="X2425" s="418">
        <f t="shared" ca="1" si="418"/>
        <v>1.1957880870409443</v>
      </c>
      <c r="Y2425" s="418">
        <f t="shared" ca="1" si="410"/>
        <v>1</v>
      </c>
      <c r="Z2425" s="418">
        <f t="shared" ca="1" si="411"/>
        <v>0.15189706399359171</v>
      </c>
      <c r="AA2425" s="418">
        <f t="shared" ca="1" si="412"/>
        <v>35761.581539701692</v>
      </c>
      <c r="AB2425" s="418">
        <f t="shared" ca="1" si="413"/>
        <v>358.73642611228331</v>
      </c>
      <c r="AC2425" s="418">
        <f t="shared" ca="1" si="414"/>
        <v>45.569119198077516</v>
      </c>
    </row>
    <row r="2426" spans="19:29">
      <c r="S2426" s="418">
        <f t="shared" si="415"/>
        <v>24.220000000000987</v>
      </c>
      <c r="T2426" s="418">
        <f t="shared" si="408"/>
        <v>0.48355026924996786</v>
      </c>
      <c r="U2426" s="418">
        <f t="shared" ca="1" si="409"/>
        <v>1</v>
      </c>
      <c r="V2426" s="418">
        <f t="shared" ca="1" si="416"/>
        <v>119.20921912363922</v>
      </c>
      <c r="W2426" s="418">
        <f t="shared" ca="1" si="417"/>
        <v>1</v>
      </c>
      <c r="X2426" s="418">
        <f t="shared" ca="1" si="418"/>
        <v>1.1922060984492002</v>
      </c>
      <c r="Y2426" s="418">
        <f t="shared" ca="1" si="410"/>
        <v>1</v>
      </c>
      <c r="Z2426" s="418">
        <f t="shared" ca="1" si="411"/>
        <v>0.15144205565537447</v>
      </c>
      <c r="AA2426" s="418">
        <f t="shared" ca="1" si="412"/>
        <v>35762.765737091766</v>
      </c>
      <c r="AB2426" s="418">
        <f t="shared" ca="1" si="413"/>
        <v>357.66182953476005</v>
      </c>
      <c r="AC2426" s="418">
        <f t="shared" ca="1" si="414"/>
        <v>45.432616696612342</v>
      </c>
    </row>
    <row r="2427" spans="19:29">
      <c r="S2427" s="418">
        <f t="shared" si="415"/>
        <v>24.230000000000988</v>
      </c>
      <c r="T2427" s="418">
        <f t="shared" si="408"/>
        <v>0.48340522592677909</v>
      </c>
      <c r="U2427" s="418">
        <f t="shared" ca="1" si="409"/>
        <v>1</v>
      </c>
      <c r="V2427" s="418">
        <f t="shared" ca="1" si="416"/>
        <v>119.21314697242126</v>
      </c>
      <c r="W2427" s="418">
        <f t="shared" ca="1" si="417"/>
        <v>1</v>
      </c>
      <c r="X2427" s="418">
        <f t="shared" ca="1" si="418"/>
        <v>1.1886348397203894</v>
      </c>
      <c r="Y2427" s="418">
        <f t="shared" ca="1" si="410"/>
        <v>1</v>
      </c>
      <c r="Z2427" s="418">
        <f t="shared" ca="1" si="411"/>
        <v>0.15098841029668036</v>
      </c>
      <c r="AA2427" s="418">
        <f t="shared" ca="1" si="412"/>
        <v>35763.944091726378</v>
      </c>
      <c r="AB2427" s="418">
        <f t="shared" ca="1" si="413"/>
        <v>356.59045191611682</v>
      </c>
      <c r="AC2427" s="418">
        <f t="shared" ca="1" si="414"/>
        <v>45.296523089004111</v>
      </c>
    </row>
    <row r="2428" spans="19:29">
      <c r="S2428" s="418">
        <f t="shared" si="415"/>
        <v>24.24000000000099</v>
      </c>
      <c r="T2428" s="418">
        <f t="shared" si="408"/>
        <v>0.48326022611006103</v>
      </c>
      <c r="U2428" s="418">
        <f t="shared" ca="1" si="409"/>
        <v>1</v>
      </c>
      <c r="V2428" s="418">
        <f t="shared" ca="1" si="416"/>
        <v>119.21705544015552</v>
      </c>
      <c r="W2428" s="418">
        <f t="shared" ca="1" si="417"/>
        <v>1</v>
      </c>
      <c r="X2428" s="418">
        <f t="shared" ca="1" si="418"/>
        <v>1.1850742787131594</v>
      </c>
      <c r="Y2428" s="418">
        <f t="shared" ca="1" si="410"/>
        <v>1</v>
      </c>
      <c r="Z2428" s="418">
        <f t="shared" ca="1" si="411"/>
        <v>0.15053612383469808</v>
      </c>
      <c r="AA2428" s="418">
        <f t="shared" ca="1" si="412"/>
        <v>35765.116632046658</v>
      </c>
      <c r="AB2428" s="418">
        <f t="shared" ca="1" si="413"/>
        <v>355.52228361394782</v>
      </c>
      <c r="AC2428" s="418">
        <f t="shared" ca="1" si="414"/>
        <v>45.160837150409428</v>
      </c>
    </row>
    <row r="2429" spans="19:29">
      <c r="S2429" s="418">
        <f t="shared" si="415"/>
        <v>24.250000000000991</v>
      </c>
      <c r="T2429" s="418">
        <f t="shared" si="408"/>
        <v>0.48311526978676372</v>
      </c>
      <c r="U2429" s="418">
        <f t="shared" ca="1" si="409"/>
        <v>1</v>
      </c>
      <c r="V2429" s="418">
        <f t="shared" ca="1" si="416"/>
        <v>119.22094462119708</v>
      </c>
      <c r="W2429" s="418">
        <f t="shared" ca="1" si="417"/>
        <v>1</v>
      </c>
      <c r="X2429" s="418">
        <f t="shared" ca="1" si="418"/>
        <v>1.1815243833824371</v>
      </c>
      <c r="Y2429" s="418">
        <f t="shared" ca="1" si="410"/>
        <v>1</v>
      </c>
      <c r="Z2429" s="418">
        <f t="shared" ca="1" si="411"/>
        <v>0.15008519219884645</v>
      </c>
      <c r="AA2429" s="418">
        <f t="shared" ca="1" si="412"/>
        <v>35766.283386359122</v>
      </c>
      <c r="AB2429" s="418">
        <f t="shared" ca="1" si="413"/>
        <v>354.45731501473114</v>
      </c>
      <c r="AC2429" s="418">
        <f t="shared" ca="1" si="414"/>
        <v>45.025557659653934</v>
      </c>
    </row>
    <row r="2430" spans="19:29">
      <c r="S2430" s="418">
        <f t="shared" si="415"/>
        <v>24.260000000000993</v>
      </c>
      <c r="T2430" s="418">
        <f t="shared" si="408"/>
        <v>0.48297035694384094</v>
      </c>
      <c r="U2430" s="418">
        <f t="shared" ca="1" si="409"/>
        <v>1</v>
      </c>
      <c r="V2430" s="418">
        <f t="shared" ca="1" si="416"/>
        <v>119.22481460945428</v>
      </c>
      <c r="W2430" s="418">
        <f t="shared" ca="1" si="417"/>
        <v>1</v>
      </c>
      <c r="X2430" s="418">
        <f t="shared" ca="1" si="418"/>
        <v>1.1779851217791406</v>
      </c>
      <c r="Y2430" s="418">
        <f t="shared" ca="1" si="410"/>
        <v>1</v>
      </c>
      <c r="Z2430" s="418">
        <f t="shared" ca="1" si="411"/>
        <v>0.14963561133073766</v>
      </c>
      <c r="AA2430" s="418">
        <f t="shared" ca="1" si="412"/>
        <v>35767.444382836286</v>
      </c>
      <c r="AB2430" s="418">
        <f t="shared" ca="1" si="413"/>
        <v>353.39553653374219</v>
      </c>
      <c r="AC2430" s="418">
        <f t="shared" ca="1" si="414"/>
        <v>44.890683399221295</v>
      </c>
    </row>
    <row r="2431" spans="19:29">
      <c r="S2431" s="418">
        <f t="shared" si="415"/>
        <v>24.270000000000994</v>
      </c>
      <c r="T2431" s="418">
        <f t="shared" si="408"/>
        <v>0.48282548756825061</v>
      </c>
      <c r="U2431" s="418">
        <f t="shared" ca="1" si="409"/>
        <v>1</v>
      </c>
      <c r="V2431" s="418">
        <f t="shared" ca="1" si="416"/>
        <v>119.22866549839077</v>
      </c>
      <c r="W2431" s="418">
        <f t="shared" ca="1" si="417"/>
        <v>1</v>
      </c>
      <c r="X2431" s="418">
        <f t="shared" ca="1" si="418"/>
        <v>1.1744564620498914</v>
      </c>
      <c r="Y2431" s="418">
        <f t="shared" ca="1" si="410"/>
        <v>1</v>
      </c>
      <c r="Z2431" s="418">
        <f t="shared" ca="1" si="411"/>
        <v>0.14918737718414091</v>
      </c>
      <c r="AA2431" s="418">
        <f t="shared" ca="1" si="412"/>
        <v>35768.599649517229</v>
      </c>
      <c r="AB2431" s="418">
        <f t="shared" ca="1" si="413"/>
        <v>352.33693861496744</v>
      </c>
      <c r="AC2431" s="418">
        <f t="shared" ca="1" si="414"/>
        <v>44.756213155242271</v>
      </c>
    </row>
    <row r="2432" spans="19:29">
      <c r="S2432" s="418">
        <f t="shared" si="415"/>
        <v>24.280000000000996</v>
      </c>
      <c r="T2432" s="418">
        <f t="shared" si="408"/>
        <v>0.4826806616469545</v>
      </c>
      <c r="U2432" s="418">
        <f t="shared" ca="1" si="409"/>
        <v>1</v>
      </c>
      <c r="V2432" s="418">
        <f t="shared" ca="1" si="416"/>
        <v>119.23249738102743</v>
      </c>
      <c r="W2432" s="418">
        <f t="shared" ca="1" si="417"/>
        <v>1</v>
      </c>
      <c r="X2432" s="418">
        <f t="shared" ca="1" si="418"/>
        <v>1.1709383724367284</v>
      </c>
      <c r="Y2432" s="418">
        <f t="shared" ca="1" si="410"/>
        <v>1</v>
      </c>
      <c r="Z2432" s="418">
        <f t="shared" ca="1" si="411"/>
        <v>0.14874048572494583</v>
      </c>
      <c r="AA2432" s="418">
        <f t="shared" ca="1" si="412"/>
        <v>35769.749214308227</v>
      </c>
      <c r="AB2432" s="418">
        <f t="shared" ca="1" si="413"/>
        <v>351.2815117310185</v>
      </c>
      <c r="AC2432" s="418">
        <f t="shared" ca="1" si="414"/>
        <v>44.622145717483747</v>
      </c>
    </row>
    <row r="2433" spans="19:29">
      <c r="S2433" s="418">
        <f t="shared" si="415"/>
        <v>24.290000000000997</v>
      </c>
      <c r="T2433" s="418">
        <f t="shared" si="408"/>
        <v>0.48253587916691826</v>
      </c>
      <c r="U2433" s="418">
        <f t="shared" ca="1" si="409"/>
        <v>1</v>
      </c>
      <c r="V2433" s="418">
        <f t="shared" ca="1" si="416"/>
        <v>119.23631034994438</v>
      </c>
      <c r="W2433" s="418">
        <f t="shared" ca="1" si="417"/>
        <v>1</v>
      </c>
      <c r="X2433" s="418">
        <f t="shared" ca="1" si="418"/>
        <v>1.167430821276821</v>
      </c>
      <c r="Y2433" s="418">
        <f t="shared" ca="1" si="410"/>
        <v>1</v>
      </c>
      <c r="Z2433" s="418">
        <f t="shared" ca="1" si="411"/>
        <v>0.14829493293112628</v>
      </c>
      <c r="AA2433" s="418">
        <f t="shared" ca="1" si="412"/>
        <v>35770.893104983312</v>
      </c>
      <c r="AB2433" s="418">
        <f t="shared" ca="1" si="413"/>
        <v>350.2292463830463</v>
      </c>
      <c r="AC2433" s="418">
        <f t="shared" ca="1" si="414"/>
        <v>44.488479879337881</v>
      </c>
    </row>
    <row r="2434" spans="19:29">
      <c r="S2434" s="418">
        <f t="shared" si="415"/>
        <v>24.300000000000999</v>
      </c>
      <c r="T2434" s="418">
        <f t="shared" si="408"/>
        <v>0.48239114011511147</v>
      </c>
      <c r="U2434" s="418">
        <f t="shared" ca="1" si="409"/>
        <v>1</v>
      </c>
      <c r="V2434" s="418">
        <f t="shared" ca="1" si="416"/>
        <v>119.24010449728291</v>
      </c>
      <c r="W2434" s="418">
        <f t="shared" ca="1" si="417"/>
        <v>1</v>
      </c>
      <c r="X2434" s="418">
        <f t="shared" ca="1" si="418"/>
        <v>1.1639337770021854</v>
      </c>
      <c r="Y2434" s="418">
        <f t="shared" ca="1" si="410"/>
        <v>1</v>
      </c>
      <c r="Z2434" s="418">
        <f t="shared" ca="1" si="411"/>
        <v>0.14785071479270409</v>
      </c>
      <c r="AA2434" s="418">
        <f t="shared" ca="1" si="412"/>
        <v>35772.031349184872</v>
      </c>
      <c r="AB2434" s="418">
        <f t="shared" ca="1" si="413"/>
        <v>349.18013310065561</v>
      </c>
      <c r="AC2434" s="418">
        <f t="shared" ca="1" si="414"/>
        <v>44.355214437811227</v>
      </c>
    </row>
    <row r="2435" spans="19:29">
      <c r="S2435" s="418">
        <f t="shared" si="415"/>
        <v>24.310000000001001</v>
      </c>
      <c r="T2435" s="418">
        <f t="shared" si="408"/>
        <v>0.48224644447850762</v>
      </c>
      <c r="U2435" s="418">
        <f t="shared" ca="1" si="409"/>
        <v>1</v>
      </c>
      <c r="V2435" s="418">
        <f t="shared" ca="1" si="416"/>
        <v>119.24387991474754</v>
      </c>
      <c r="W2435" s="418">
        <f t="shared" ca="1" si="417"/>
        <v>1</v>
      </c>
      <c r="X2435" s="418">
        <f t="shared" ca="1" si="418"/>
        <v>1.1604472081393993</v>
      </c>
      <c r="Y2435" s="418">
        <f t="shared" ca="1" si="410"/>
        <v>1</v>
      </c>
      <c r="Z2435" s="418">
        <f t="shared" ca="1" si="411"/>
        <v>0.14740782731171304</v>
      </c>
      <c r="AA2435" s="418">
        <f t="shared" ca="1" si="412"/>
        <v>35773.163974424264</v>
      </c>
      <c r="AB2435" s="418">
        <f t="shared" ca="1" si="413"/>
        <v>348.1341624418198</v>
      </c>
      <c r="AC2435" s="418">
        <f t="shared" ca="1" si="414"/>
        <v>44.222348193513909</v>
      </c>
    </row>
    <row r="2436" spans="19:29">
      <c r="S2436" s="418">
        <f t="shared" si="415"/>
        <v>24.320000000001002</v>
      </c>
      <c r="T2436" s="418">
        <f t="shared" si="408"/>
        <v>0.48210179224408412</v>
      </c>
      <c r="U2436" s="418">
        <f t="shared" ca="1" si="409"/>
        <v>1</v>
      </c>
      <c r="V2436" s="418">
        <f t="shared" ca="1" si="416"/>
        <v>119.24763669360783</v>
      </c>
      <c r="W2436" s="418">
        <f t="shared" ca="1" si="417"/>
        <v>1</v>
      </c>
      <c r="X2436" s="418">
        <f t="shared" ca="1" si="418"/>
        <v>1.1569710833093194</v>
      </c>
      <c r="Y2436" s="418">
        <f t="shared" ca="1" si="410"/>
        <v>1</v>
      </c>
      <c r="Z2436" s="418">
        <f t="shared" ca="1" si="411"/>
        <v>0.1469662665021628</v>
      </c>
      <c r="AA2436" s="418">
        <f t="shared" ca="1" si="412"/>
        <v>35774.291008082349</v>
      </c>
      <c r="AB2436" s="418">
        <f t="shared" ca="1" si="413"/>
        <v>347.09132499279582</v>
      </c>
      <c r="AC2436" s="418">
        <f t="shared" ca="1" si="414"/>
        <v>44.089879950648836</v>
      </c>
    </row>
    <row r="2437" spans="19:29">
      <c r="S2437" s="418">
        <f t="shared" si="415"/>
        <v>24.330000000001004</v>
      </c>
      <c r="T2437" s="418">
        <f t="shared" ref="T2437:T2500" si="419">EXP(-S2437*$C$13)</f>
        <v>0.48195718339882221</v>
      </c>
      <c r="U2437" s="418">
        <f t="shared" ref="U2437:U2500" ca="1" si="420">EXP($C$11*_xlfn.NORM.INV(RAND(),0,1))</f>
        <v>1</v>
      </c>
      <c r="V2437" s="418">
        <f t="shared" ca="1" si="416"/>
        <v>119.25137492470043</v>
      </c>
      <c r="W2437" s="418">
        <f t="shared" ca="1" si="417"/>
        <v>1</v>
      </c>
      <c r="X2437" s="418">
        <f t="shared" ca="1" si="418"/>
        <v>1.1535053712267989</v>
      </c>
      <c r="Y2437" s="418">
        <f t="shared" ref="Y2437:Y2500" ca="1" si="421">IF(OR(X2437&gt;$C$8,Y2436=1),1,0)</f>
        <v>1</v>
      </c>
      <c r="Z2437" s="418">
        <f t="shared" ref="Z2437:Z2500" ca="1" si="422">IF(Y2437=0,V2437,0)+IF(AND(Y2437=1,Y2436=0),V2437*$C$9,0)+IF(AND(Y2437=1,Y2436=1),Z2436*EXP($C$10*0.01),0)</f>
        <v>0.14652602839000309</v>
      </c>
      <c r="AA2437" s="418">
        <f t="shared" ref="AA2437:AA2500" ca="1" si="423">V2437*$C$12</f>
        <v>35775.412477410129</v>
      </c>
      <c r="AB2437" s="418">
        <f t="shared" ref="AB2437:AB2500" ca="1" si="424">X2437*$C$12</f>
        <v>346.05161136803963</v>
      </c>
      <c r="AC2437" s="418">
        <f t="shared" ref="AC2437:AC2500" ca="1" si="425">Z2437*$C$12</f>
        <v>43.957808517000927</v>
      </c>
    </row>
    <row r="2438" spans="19:29">
      <c r="S2438" s="418">
        <f t="shared" ref="S2438:S2501" si="426">S2437+0.01</f>
        <v>24.340000000001005</v>
      </c>
      <c r="T2438" s="418">
        <f t="shared" si="419"/>
        <v>0.48181261792970714</v>
      </c>
      <c r="U2438" s="418">
        <f t="shared" ca="1" si="420"/>
        <v>1</v>
      </c>
      <c r="V2438" s="418">
        <f t="shared" ref="V2438:V2501" ca="1" si="427">V2437*U2437+$C$6*V2437*(1-V2437/IF($C$4&gt;0,$C$4,10000000))*0.01</f>
        <v>119.25509469843095</v>
      </c>
      <c r="W2438" s="418">
        <f t="shared" ref="W2438:W2501" ca="1" si="428">IF(OR(V2438&gt;$C$7,W2437=1),1,0)</f>
        <v>1</v>
      </c>
      <c r="X2438" s="418">
        <f t="shared" ref="X2438:X2501" ca="1" si="429">IF(W2438=0,V2438,0)+IF(AND(W2438=1,W2437=0),V2438*$C$9,0)+IF(AND(W2438=1,W2437=1),X2437*EXP($C$10*0.01*U2438),0)</f>
        <v>1.1500500407004055</v>
      </c>
      <c r="Y2438" s="418">
        <f t="shared" ca="1" si="421"/>
        <v>1</v>
      </c>
      <c r="Z2438" s="418">
        <f t="shared" ca="1" si="422"/>
        <v>0.14608710901308794</v>
      </c>
      <c r="AA2438" s="418">
        <f t="shared" ca="1" si="423"/>
        <v>35776.528409529288</v>
      </c>
      <c r="AB2438" s="418">
        <f t="shared" ca="1" si="424"/>
        <v>345.01501221012165</v>
      </c>
      <c r="AC2438" s="418">
        <f t="shared" ca="1" si="425"/>
        <v>43.826132703926383</v>
      </c>
    </row>
    <row r="2439" spans="19:29">
      <c r="S2439" s="418">
        <f t="shared" si="426"/>
        <v>24.350000000001007</v>
      </c>
      <c r="T2439" s="418">
        <f t="shared" si="419"/>
        <v>0.48166809582372805</v>
      </c>
      <c r="U2439" s="418">
        <f t="shared" ca="1" si="420"/>
        <v>1</v>
      </c>
      <c r="V2439" s="418">
        <f t="shared" ca="1" si="427"/>
        <v>119.25879610477595</v>
      </c>
      <c r="W2439" s="418">
        <f t="shared" ca="1" si="428"/>
        <v>1</v>
      </c>
      <c r="X2439" s="418">
        <f t="shared" ca="1" si="429"/>
        <v>1.1466050606321414</v>
      </c>
      <c r="Y2439" s="418">
        <f t="shared" ca="1" si="421"/>
        <v>1</v>
      </c>
      <c r="Z2439" s="418">
        <f t="shared" ca="1" si="422"/>
        <v>0.14564950442114</v>
      </c>
      <c r="AA2439" s="418">
        <f t="shared" ca="1" si="423"/>
        <v>35777.638831432785</v>
      </c>
      <c r="AB2439" s="418">
        <f t="shared" ca="1" si="424"/>
        <v>343.98151818964243</v>
      </c>
      <c r="AC2439" s="418">
        <f t="shared" ca="1" si="425"/>
        <v>43.694851326341997</v>
      </c>
    </row>
    <row r="2440" spans="19:29">
      <c r="S2440" s="418">
        <f t="shared" si="426"/>
        <v>24.360000000001008</v>
      </c>
      <c r="T2440" s="418">
        <f t="shared" si="419"/>
        <v>0.48152361706787788</v>
      </c>
      <c r="U2440" s="418">
        <f t="shared" ca="1" si="420"/>
        <v>1</v>
      </c>
      <c r="V2440" s="418">
        <f t="shared" ca="1" si="427"/>
        <v>119.26247923328481</v>
      </c>
      <c r="W2440" s="418">
        <f t="shared" ca="1" si="428"/>
        <v>1</v>
      </c>
      <c r="X2440" s="418">
        <f t="shared" ca="1" si="429"/>
        <v>1.1431704000171625</v>
      </c>
      <c r="Y2440" s="418">
        <f t="shared" ca="1" si="421"/>
        <v>1</v>
      </c>
      <c r="Z2440" s="418">
        <f t="shared" ca="1" si="422"/>
        <v>0.14521321067571497</v>
      </c>
      <c r="AA2440" s="418">
        <f t="shared" ca="1" si="423"/>
        <v>35778.743769985442</v>
      </c>
      <c r="AB2440" s="418">
        <f t="shared" ca="1" si="424"/>
        <v>342.95112000514877</v>
      </c>
      <c r="AC2440" s="418">
        <f t="shared" ca="1" si="425"/>
        <v>43.56396320271449</v>
      </c>
    </row>
    <row r="2441" spans="19:29">
      <c r="S2441" s="418">
        <f t="shared" si="426"/>
        <v>24.37000000000101</v>
      </c>
      <c r="T2441" s="418">
        <f t="shared" si="419"/>
        <v>0.48137918164915355</v>
      </c>
      <c r="U2441" s="418">
        <f t="shared" ca="1" si="420"/>
        <v>1</v>
      </c>
      <c r="V2441" s="418">
        <f t="shared" ca="1" si="427"/>
        <v>119.26614417308166</v>
      </c>
      <c r="W2441" s="418">
        <f t="shared" ca="1" si="428"/>
        <v>1</v>
      </c>
      <c r="X2441" s="418">
        <f t="shared" ca="1" si="429"/>
        <v>1.1397460279435003</v>
      </c>
      <c r="Y2441" s="418">
        <f t="shared" ca="1" si="421"/>
        <v>1</v>
      </c>
      <c r="Z2441" s="418">
        <f t="shared" ca="1" si="422"/>
        <v>0.14477822385016623</v>
      </c>
      <c r="AA2441" s="418">
        <f t="shared" ca="1" si="423"/>
        <v>35779.843251924496</v>
      </c>
      <c r="AB2441" s="418">
        <f t="shared" ca="1" si="424"/>
        <v>341.92380838305007</v>
      </c>
      <c r="AC2441" s="418">
        <f t="shared" ca="1" si="425"/>
        <v>43.433467155049868</v>
      </c>
    </row>
    <row r="2442" spans="19:29">
      <c r="S2442" s="418">
        <f t="shared" si="426"/>
        <v>24.380000000001012</v>
      </c>
      <c r="T2442" s="418">
        <f t="shared" si="419"/>
        <v>0.4812347895545559</v>
      </c>
      <c r="U2442" s="418">
        <f t="shared" ca="1" si="420"/>
        <v>1</v>
      </c>
      <c r="V2442" s="418">
        <f t="shared" ca="1" si="427"/>
        <v>119.2697910128673</v>
      </c>
      <c r="W2442" s="418">
        <f t="shared" ca="1" si="428"/>
        <v>1</v>
      </c>
      <c r="X2442" s="418">
        <f t="shared" ca="1" si="429"/>
        <v>1.1363319135917829</v>
      </c>
      <c r="Y2442" s="418">
        <f t="shared" ca="1" si="421"/>
        <v>1</v>
      </c>
      <c r="Z2442" s="418">
        <f t="shared" ca="1" si="422"/>
        <v>0.14434454002960939</v>
      </c>
      <c r="AA2442" s="418">
        <f t="shared" ca="1" si="423"/>
        <v>35780.937303860192</v>
      </c>
      <c r="AB2442" s="418">
        <f t="shared" ca="1" si="424"/>
        <v>340.89957407753485</v>
      </c>
      <c r="AC2442" s="418">
        <f t="shared" ca="1" si="425"/>
        <v>43.303362008882814</v>
      </c>
    </row>
    <row r="2443" spans="19:29">
      <c r="S2443" s="418">
        <f t="shared" si="426"/>
        <v>24.390000000001013</v>
      </c>
      <c r="T2443" s="418">
        <f t="shared" si="419"/>
        <v>0.4810904407710897</v>
      </c>
      <c r="U2443" s="418">
        <f t="shared" ca="1" si="420"/>
        <v>1</v>
      </c>
      <c r="V2443" s="418">
        <f t="shared" ca="1" si="427"/>
        <v>119.27341984092109</v>
      </c>
      <c r="W2443" s="418">
        <f t="shared" ca="1" si="428"/>
        <v>1</v>
      </c>
      <c r="X2443" s="418">
        <f t="shared" ca="1" si="429"/>
        <v>1.1329280262349579</v>
      </c>
      <c r="Y2443" s="418">
        <f t="shared" ca="1" si="421"/>
        <v>1</v>
      </c>
      <c r="Z2443" s="418">
        <f t="shared" ca="1" si="422"/>
        <v>0.14391215531088714</v>
      </c>
      <c r="AA2443" s="418">
        <f t="shared" ca="1" si="423"/>
        <v>35782.02595227633</v>
      </c>
      <c r="AB2443" s="418">
        <f t="shared" ca="1" si="424"/>
        <v>339.87840787048737</v>
      </c>
      <c r="AC2443" s="418">
        <f t="shared" ca="1" si="425"/>
        <v>43.173646593266142</v>
      </c>
    </row>
    <row r="2444" spans="19:29">
      <c r="S2444" s="418">
        <f t="shared" si="426"/>
        <v>24.400000000001015</v>
      </c>
      <c r="T2444" s="418">
        <f t="shared" si="419"/>
        <v>0.48094613528576341</v>
      </c>
      <c r="U2444" s="418">
        <f t="shared" ca="1" si="420"/>
        <v>1</v>
      </c>
      <c r="V2444" s="418">
        <f t="shared" ca="1" si="427"/>
        <v>119.27703074510283</v>
      </c>
      <c r="W2444" s="418">
        <f t="shared" ca="1" si="428"/>
        <v>1</v>
      </c>
      <c r="X2444" s="418">
        <f t="shared" ca="1" si="429"/>
        <v>1.1295343352380163</v>
      </c>
      <c r="Y2444" s="418">
        <f t="shared" ca="1" si="421"/>
        <v>1</v>
      </c>
      <c r="Z2444" s="418">
        <f t="shared" ca="1" si="422"/>
        <v>0.14348106580253409</v>
      </c>
      <c r="AA2444" s="418">
        <f t="shared" ca="1" si="423"/>
        <v>35783.109223530853</v>
      </c>
      <c r="AB2444" s="418">
        <f t="shared" ca="1" si="424"/>
        <v>338.86030057140488</v>
      </c>
      <c r="AC2444" s="418">
        <f t="shared" ca="1" si="425"/>
        <v>43.044319740760223</v>
      </c>
    </row>
    <row r="2445" spans="19:29">
      <c r="S2445" s="418">
        <f t="shared" si="426"/>
        <v>24.410000000001016</v>
      </c>
      <c r="T2445" s="418">
        <f t="shared" si="419"/>
        <v>0.48080187308558964</v>
      </c>
      <c r="U2445" s="418">
        <f t="shared" ca="1" si="420"/>
        <v>1</v>
      </c>
      <c r="V2445" s="418">
        <f t="shared" ca="1" si="427"/>
        <v>119.28062381285467</v>
      </c>
      <c r="W2445" s="418">
        <f t="shared" ca="1" si="428"/>
        <v>1</v>
      </c>
      <c r="X2445" s="418">
        <f t="shared" ca="1" si="429"/>
        <v>1.1261508100577162</v>
      </c>
      <c r="Y2445" s="418">
        <f t="shared" ca="1" si="421"/>
        <v>1</v>
      </c>
      <c r="Z2445" s="418">
        <f t="shared" ca="1" si="422"/>
        <v>0.14305126762474177</v>
      </c>
      <c r="AA2445" s="418">
        <f t="shared" ca="1" si="423"/>
        <v>35784.187143856405</v>
      </c>
      <c r="AB2445" s="418">
        <f t="shared" ca="1" si="424"/>
        <v>337.84524301731489</v>
      </c>
      <c r="AC2445" s="418">
        <f t="shared" ca="1" si="425"/>
        <v>42.915380287422529</v>
      </c>
    </row>
    <row r="2446" spans="19:29">
      <c r="S2446" s="418">
        <f t="shared" si="426"/>
        <v>24.420000000001018</v>
      </c>
      <c r="T2446" s="418">
        <f t="shared" si="419"/>
        <v>0.48065765415758477</v>
      </c>
      <c r="U2446" s="418">
        <f t="shared" ca="1" si="420"/>
        <v>1</v>
      </c>
      <c r="V2446" s="418">
        <f t="shared" ca="1" si="427"/>
        <v>119.28419913120295</v>
      </c>
      <c r="W2446" s="418">
        <f t="shared" ca="1" si="428"/>
        <v>1</v>
      </c>
      <c r="X2446" s="418">
        <f t="shared" ca="1" si="429"/>
        <v>1.1227774202423082</v>
      </c>
      <c r="Y2446" s="418">
        <f t="shared" ca="1" si="421"/>
        <v>1</v>
      </c>
      <c r="Z2446" s="418">
        <f t="shared" ca="1" si="422"/>
        <v>0.14262275690932366</v>
      </c>
      <c r="AA2446" s="418">
        <f t="shared" ca="1" si="423"/>
        <v>35785.259739360888</v>
      </c>
      <c r="AB2446" s="418">
        <f t="shared" ca="1" si="424"/>
        <v>336.83322607269247</v>
      </c>
      <c r="AC2446" s="418">
        <f t="shared" ca="1" si="425"/>
        <v>42.786827072797095</v>
      </c>
    </row>
    <row r="2447" spans="19:29">
      <c r="S2447" s="418">
        <f t="shared" si="426"/>
        <v>24.430000000001019</v>
      </c>
      <c r="T2447" s="418">
        <f t="shared" si="419"/>
        <v>0.48051347848876913</v>
      </c>
      <c r="U2447" s="418">
        <f t="shared" ca="1" si="420"/>
        <v>1</v>
      </c>
      <c r="V2447" s="418">
        <f t="shared" ca="1" si="427"/>
        <v>119.28775678676011</v>
      </c>
      <c r="W2447" s="418">
        <f t="shared" ca="1" si="428"/>
        <v>1</v>
      </c>
      <c r="X2447" s="418">
        <f t="shared" ca="1" si="429"/>
        <v>1.119414135431261</v>
      </c>
      <c r="Y2447" s="418">
        <f t="shared" ca="1" si="421"/>
        <v>1</v>
      </c>
      <c r="Z2447" s="418">
        <f t="shared" ca="1" si="422"/>
        <v>0.14219552979968045</v>
      </c>
      <c r="AA2447" s="418">
        <f t="shared" ca="1" si="423"/>
        <v>35786.327036028037</v>
      </c>
      <c r="AB2447" s="418">
        <f t="shared" ca="1" si="424"/>
        <v>335.82424062937832</v>
      </c>
      <c r="AC2447" s="418">
        <f t="shared" ca="1" si="425"/>
        <v>42.658658939904136</v>
      </c>
    </row>
    <row r="2448" spans="19:29">
      <c r="S2448" s="418">
        <f t="shared" si="426"/>
        <v>24.440000000001021</v>
      </c>
      <c r="T2448" s="418">
        <f t="shared" si="419"/>
        <v>0.48036934606616688</v>
      </c>
      <c r="U2448" s="418">
        <f t="shared" ca="1" si="420"/>
        <v>1</v>
      </c>
      <c r="V2448" s="418">
        <f t="shared" ca="1" si="427"/>
        <v>119.29129686572652</v>
      </c>
      <c r="W2448" s="418">
        <f t="shared" ca="1" si="428"/>
        <v>1</v>
      </c>
      <c r="X2448" s="418">
        <f t="shared" ca="1" si="429"/>
        <v>1.1160609253549889</v>
      </c>
      <c r="Y2448" s="418">
        <f t="shared" ca="1" si="421"/>
        <v>1</v>
      </c>
      <c r="Z2448" s="418">
        <f t="shared" ca="1" si="422"/>
        <v>0.14176958245076524</v>
      </c>
      <c r="AA2448" s="418">
        <f t="shared" ca="1" si="423"/>
        <v>35787.389059717956</v>
      </c>
      <c r="AB2448" s="418">
        <f t="shared" ca="1" si="424"/>
        <v>334.81827760649668</v>
      </c>
      <c r="AC2448" s="418">
        <f t="shared" ca="1" si="425"/>
        <v>42.530874735229574</v>
      </c>
    </row>
    <row r="2449" spans="19:29">
      <c r="S2449" s="418">
        <f t="shared" si="426"/>
        <v>24.450000000001022</v>
      </c>
      <c r="T2449" s="418">
        <f t="shared" si="419"/>
        <v>0.48022525687680606</v>
      </c>
      <c r="U2449" s="418">
        <f t="shared" ca="1" si="420"/>
        <v>1</v>
      </c>
      <c r="V2449" s="418">
        <f t="shared" ca="1" si="427"/>
        <v>119.29481945389237</v>
      </c>
      <c r="W2449" s="418">
        <f t="shared" ca="1" si="428"/>
        <v>1</v>
      </c>
      <c r="X2449" s="418">
        <f t="shared" ca="1" si="429"/>
        <v>1.1127177598345783</v>
      </c>
      <c r="Y2449" s="418">
        <f t="shared" ca="1" si="421"/>
        <v>1</v>
      </c>
      <c r="Z2449" s="418">
        <f t="shared" ca="1" si="422"/>
        <v>0.14134491102904903</v>
      </c>
      <c r="AA2449" s="418">
        <f t="shared" ca="1" si="423"/>
        <v>35788.44583616771</v>
      </c>
      <c r="AB2449" s="418">
        <f t="shared" ca="1" si="424"/>
        <v>333.8153279503735</v>
      </c>
      <c r="AC2449" s="418">
        <f t="shared" ca="1" si="425"/>
        <v>42.403473308714709</v>
      </c>
    </row>
    <row r="2450" spans="19:29">
      <c r="S2450" s="418">
        <f t="shared" si="426"/>
        <v>24.460000000001024</v>
      </c>
      <c r="T2450" s="418">
        <f t="shared" si="419"/>
        <v>0.48008121090771871</v>
      </c>
      <c r="U2450" s="418">
        <f t="shared" ca="1" si="420"/>
        <v>1</v>
      </c>
      <c r="V2450" s="418">
        <f t="shared" ca="1" si="427"/>
        <v>119.29832463663946</v>
      </c>
      <c r="W2450" s="418">
        <f t="shared" ca="1" si="428"/>
        <v>1</v>
      </c>
      <c r="X2450" s="418">
        <f t="shared" ca="1" si="429"/>
        <v>1.1093846087815171</v>
      </c>
      <c r="Y2450" s="418">
        <f t="shared" ca="1" si="421"/>
        <v>1</v>
      </c>
      <c r="Z2450" s="418">
        <f t="shared" ca="1" si="422"/>
        <v>0.14092151171248618</v>
      </c>
      <c r="AA2450" s="418">
        <f t="shared" ca="1" si="423"/>
        <v>35789.497390991841</v>
      </c>
      <c r="AB2450" s="418">
        <f t="shared" ca="1" si="424"/>
        <v>332.81538263445515</v>
      </c>
      <c r="AC2450" s="418">
        <f t="shared" ca="1" si="425"/>
        <v>42.276453513745857</v>
      </c>
    </row>
    <row r="2451" spans="19:29">
      <c r="S2451" s="418">
        <f t="shared" si="426"/>
        <v>24.470000000001026</v>
      </c>
      <c r="T2451" s="418">
        <f t="shared" si="419"/>
        <v>0.47993720814594065</v>
      </c>
      <c r="U2451" s="418">
        <f t="shared" ca="1" si="420"/>
        <v>1</v>
      </c>
      <c r="V2451" s="418">
        <f t="shared" ca="1" si="427"/>
        <v>119.30181249894312</v>
      </c>
      <c r="W2451" s="418">
        <f t="shared" ca="1" si="428"/>
        <v>1</v>
      </c>
      <c r="X2451" s="418">
        <f t="shared" ca="1" si="429"/>
        <v>1.1060614421974233</v>
      </c>
      <c r="Y2451" s="418">
        <f t="shared" ca="1" si="421"/>
        <v>1</v>
      </c>
      <c r="Z2451" s="418">
        <f t="shared" ca="1" si="422"/>
        <v>0.14049938069047996</v>
      </c>
      <c r="AA2451" s="418">
        <f t="shared" ca="1" si="423"/>
        <v>35790.54374968294</v>
      </c>
      <c r="AB2451" s="418">
        <f t="shared" ca="1" si="424"/>
        <v>331.81843265922697</v>
      </c>
      <c r="AC2451" s="418">
        <f t="shared" ca="1" si="425"/>
        <v>42.14981420714399</v>
      </c>
    </row>
    <row r="2452" spans="19:29">
      <c r="S2452" s="418">
        <f t="shared" si="426"/>
        <v>24.480000000001027</v>
      </c>
      <c r="T2452" s="418">
        <f t="shared" si="419"/>
        <v>0.47979324857851163</v>
      </c>
      <c r="U2452" s="418">
        <f t="shared" ca="1" si="420"/>
        <v>1</v>
      </c>
      <c r="V2452" s="418">
        <f t="shared" ca="1" si="427"/>
        <v>119.30528312537396</v>
      </c>
      <c r="W2452" s="418">
        <f t="shared" ca="1" si="428"/>
        <v>1</v>
      </c>
      <c r="X2452" s="418">
        <f t="shared" ca="1" si="429"/>
        <v>1.1027482301737752</v>
      </c>
      <c r="Y2452" s="418">
        <f t="shared" ca="1" si="421"/>
        <v>1</v>
      </c>
      <c r="Z2452" s="418">
        <f t="shared" ca="1" si="422"/>
        <v>0.14007851416384831</v>
      </c>
      <c r="AA2452" s="418">
        <f t="shared" ca="1" si="423"/>
        <v>35791.584937612191</v>
      </c>
      <c r="AB2452" s="418">
        <f t="shared" ca="1" si="424"/>
        <v>330.82446905213254</v>
      </c>
      <c r="AC2452" s="418">
        <f t="shared" ca="1" si="425"/>
        <v>42.023554249154493</v>
      </c>
    </row>
    <row r="2453" spans="19:29">
      <c r="S2453" s="418">
        <f t="shared" si="426"/>
        <v>24.490000000001029</v>
      </c>
      <c r="T2453" s="418">
        <f t="shared" si="419"/>
        <v>0.47964933219247535</v>
      </c>
      <c r="U2453" s="418">
        <f t="shared" ca="1" si="420"/>
        <v>1</v>
      </c>
      <c r="V2453" s="418">
        <f t="shared" ca="1" si="427"/>
        <v>119.30873660009976</v>
      </c>
      <c r="W2453" s="418">
        <f t="shared" ca="1" si="428"/>
        <v>1</v>
      </c>
      <c r="X2453" s="418">
        <f t="shared" ca="1" si="429"/>
        <v>1.0994449428916422</v>
      </c>
      <c r="Y2453" s="418">
        <f t="shared" ca="1" si="421"/>
        <v>1</v>
      </c>
      <c r="Z2453" s="418">
        <f t="shared" ca="1" si="422"/>
        <v>0.13965890834478967</v>
      </c>
      <c r="AA2453" s="418">
        <f t="shared" ca="1" si="423"/>
        <v>35792.620980029926</v>
      </c>
      <c r="AB2453" s="418">
        <f t="shared" ca="1" si="424"/>
        <v>329.83348286749265</v>
      </c>
      <c r="AC2453" s="418">
        <f t="shared" ca="1" si="425"/>
        <v>41.897672503436901</v>
      </c>
    </row>
    <row r="2454" spans="19:29">
      <c r="S2454" s="418">
        <f t="shared" si="426"/>
        <v>24.50000000000103</v>
      </c>
      <c r="T2454" s="418">
        <f t="shared" si="419"/>
        <v>0.47950545897487928</v>
      </c>
      <c r="U2454" s="418">
        <f t="shared" ca="1" si="420"/>
        <v>1</v>
      </c>
      <c r="V2454" s="418">
        <f t="shared" ca="1" si="427"/>
        <v>119.31217300688726</v>
      </c>
      <c r="W2454" s="418">
        <f t="shared" ca="1" si="428"/>
        <v>1</v>
      </c>
      <c r="X2454" s="418">
        <f t="shared" ca="1" si="429"/>
        <v>1.0961515506214166</v>
      </c>
      <c r="Y2454" s="418">
        <f t="shared" ca="1" si="421"/>
        <v>1</v>
      </c>
      <c r="Z2454" s="418">
        <f t="shared" ca="1" si="422"/>
        <v>0.13924055945684882</v>
      </c>
      <c r="AA2454" s="418">
        <f t="shared" ca="1" si="423"/>
        <v>35793.65190206618</v>
      </c>
      <c r="AB2454" s="418">
        <f t="shared" ca="1" si="424"/>
        <v>328.84546518642497</v>
      </c>
      <c r="AC2454" s="418">
        <f t="shared" ca="1" si="425"/>
        <v>41.772167837054646</v>
      </c>
    </row>
    <row r="2455" spans="19:29">
      <c r="S2455" s="418">
        <f t="shared" si="426"/>
        <v>24.510000000001032</v>
      </c>
      <c r="T2455" s="418">
        <f t="shared" si="419"/>
        <v>0.47936162891277484</v>
      </c>
      <c r="U2455" s="418">
        <f t="shared" ca="1" si="420"/>
        <v>1</v>
      </c>
      <c r="V2455" s="418">
        <f t="shared" ca="1" si="427"/>
        <v>119.31559242910397</v>
      </c>
      <c r="W2455" s="418">
        <f t="shared" ca="1" si="428"/>
        <v>1</v>
      </c>
      <c r="X2455" s="418">
        <f t="shared" ca="1" si="429"/>
        <v>1.0928680237225454</v>
      </c>
      <c r="Y2455" s="418">
        <f t="shared" ca="1" si="421"/>
        <v>1</v>
      </c>
      <c r="Z2455" s="418">
        <f t="shared" ca="1" si="422"/>
        <v>0.13882346373488297</v>
      </c>
      <c r="AA2455" s="418">
        <f t="shared" ca="1" si="423"/>
        <v>35794.677728731192</v>
      </c>
      <c r="AB2455" s="418">
        <f t="shared" ca="1" si="424"/>
        <v>327.86040711676361</v>
      </c>
      <c r="AC2455" s="418">
        <f t="shared" ca="1" si="425"/>
        <v>41.647039120464889</v>
      </c>
    </row>
    <row r="2456" spans="19:29">
      <c r="S2456" s="418">
        <f t="shared" si="426"/>
        <v>24.520000000001033</v>
      </c>
      <c r="T2456" s="418">
        <f t="shared" si="419"/>
        <v>0.47921784199321732</v>
      </c>
      <c r="U2456" s="418">
        <f t="shared" ca="1" si="420"/>
        <v>1</v>
      </c>
      <c r="V2456" s="418">
        <f t="shared" ca="1" si="427"/>
        <v>119.31899494971999</v>
      </c>
      <c r="W2456" s="418">
        <f t="shared" ca="1" si="428"/>
        <v>1</v>
      </c>
      <c r="X2456" s="418">
        <f t="shared" ca="1" si="429"/>
        <v>1.0895943326432647</v>
      </c>
      <c r="Y2456" s="418">
        <f t="shared" ca="1" si="421"/>
        <v>1</v>
      </c>
      <c r="Z2456" s="418">
        <f t="shared" ca="1" si="422"/>
        <v>0.1384076174250278</v>
      </c>
      <c r="AA2456" s="418">
        <f t="shared" ca="1" si="423"/>
        <v>35795.698484916</v>
      </c>
      <c r="AB2456" s="418">
        <f t="shared" ca="1" si="424"/>
        <v>326.87829979297942</v>
      </c>
      <c r="AC2456" s="418">
        <f t="shared" ca="1" si="425"/>
        <v>41.522285227508341</v>
      </c>
    </row>
    <row r="2457" spans="19:29">
      <c r="S2457" s="418">
        <f t="shared" si="426"/>
        <v>24.530000000001035</v>
      </c>
      <c r="T2457" s="418">
        <f t="shared" si="419"/>
        <v>0.47907409820326591</v>
      </c>
      <c r="U2457" s="418">
        <f t="shared" ca="1" si="420"/>
        <v>1</v>
      </c>
      <c r="V2457" s="418">
        <f t="shared" ca="1" si="427"/>
        <v>119.32238065130979</v>
      </c>
      <c r="W2457" s="418">
        <f t="shared" ca="1" si="428"/>
        <v>1</v>
      </c>
      <c r="X2457" s="418">
        <f t="shared" ca="1" si="429"/>
        <v>1.0863304479203324</v>
      </c>
      <c r="Y2457" s="418">
        <f t="shared" ca="1" si="421"/>
        <v>1</v>
      </c>
      <c r="Z2457" s="418">
        <f t="shared" ca="1" si="422"/>
        <v>0.13799301678466369</v>
      </c>
      <c r="AA2457" s="418">
        <f t="shared" ca="1" si="423"/>
        <v>35796.714195392939</v>
      </c>
      <c r="AB2457" s="418">
        <f t="shared" ca="1" si="424"/>
        <v>325.89913437609971</v>
      </c>
      <c r="AC2457" s="418">
        <f t="shared" ca="1" si="425"/>
        <v>41.397905035399106</v>
      </c>
    </row>
    <row r="2458" spans="19:29">
      <c r="S2458" s="418">
        <f t="shared" si="426"/>
        <v>24.540000000001037</v>
      </c>
      <c r="T2458" s="418">
        <f t="shared" si="419"/>
        <v>0.47893039752998368</v>
      </c>
      <c r="U2458" s="418">
        <f t="shared" ca="1" si="420"/>
        <v>1</v>
      </c>
      <c r="V2458" s="418">
        <f t="shared" ca="1" si="427"/>
        <v>119.325749616054</v>
      </c>
      <c r="W2458" s="418">
        <f t="shared" ca="1" si="428"/>
        <v>1</v>
      </c>
      <c r="X2458" s="418">
        <f t="shared" ca="1" si="429"/>
        <v>1.0830763401787642</v>
      </c>
      <c r="Y2458" s="418">
        <f t="shared" ca="1" si="421"/>
        <v>1</v>
      </c>
      <c r="Z2458" s="418">
        <f t="shared" ca="1" si="422"/>
        <v>0.13757965808238209</v>
      </c>
      <c r="AA2458" s="418">
        <f t="shared" ca="1" si="423"/>
        <v>35797.724884816198</v>
      </c>
      <c r="AB2458" s="418">
        <f t="shared" ca="1" si="424"/>
        <v>324.92290205362929</v>
      </c>
      <c r="AC2458" s="418">
        <f t="shared" ca="1" si="425"/>
        <v>41.273897424714626</v>
      </c>
    </row>
    <row r="2459" spans="19:29">
      <c r="S2459" s="418">
        <f t="shared" si="426"/>
        <v>24.550000000001038</v>
      </c>
      <c r="T2459" s="418">
        <f t="shared" si="419"/>
        <v>0.47878673996043747</v>
      </c>
      <c r="U2459" s="418">
        <f t="shared" ca="1" si="420"/>
        <v>1</v>
      </c>
      <c r="V2459" s="418">
        <f t="shared" ca="1" si="427"/>
        <v>119.32910192574121</v>
      </c>
      <c r="W2459" s="418">
        <f t="shared" ca="1" si="428"/>
        <v>1</v>
      </c>
      <c r="X2459" s="418">
        <f t="shared" ca="1" si="429"/>
        <v>1.0798319801315683</v>
      </c>
      <c r="Y2459" s="418">
        <f t="shared" ca="1" si="421"/>
        <v>1</v>
      </c>
      <c r="Z2459" s="418">
        <f t="shared" ca="1" si="422"/>
        <v>0.13716753759795192</v>
      </c>
      <c r="AA2459" s="418">
        <f t="shared" ca="1" si="423"/>
        <v>35798.730577722366</v>
      </c>
      <c r="AB2459" s="418">
        <f t="shared" ca="1" si="424"/>
        <v>323.94959403947053</v>
      </c>
      <c r="AC2459" s="418">
        <f t="shared" ca="1" si="425"/>
        <v>41.150261279385575</v>
      </c>
    </row>
    <row r="2460" spans="19:29">
      <c r="S2460" s="418">
        <f t="shared" si="426"/>
        <v>24.56000000000104</v>
      </c>
      <c r="T2460" s="418">
        <f t="shared" si="419"/>
        <v>0.47864312548169824</v>
      </c>
      <c r="U2460" s="418">
        <f t="shared" ca="1" si="420"/>
        <v>1</v>
      </c>
      <c r="V2460" s="418">
        <f t="shared" ca="1" si="427"/>
        <v>119.33243766176976</v>
      </c>
      <c r="W2460" s="418">
        <f t="shared" ca="1" si="428"/>
        <v>1</v>
      </c>
      <c r="X2460" s="418">
        <f t="shared" ca="1" si="429"/>
        <v>1.0765973385794825</v>
      </c>
      <c r="Y2460" s="418">
        <f t="shared" ca="1" si="421"/>
        <v>1</v>
      </c>
      <c r="Z2460" s="418">
        <f t="shared" ca="1" si="422"/>
        <v>0.13675665162228601</v>
      </c>
      <c r="AA2460" s="418">
        <f t="shared" ca="1" si="423"/>
        <v>35799.731298530925</v>
      </c>
      <c r="AB2460" s="418">
        <f t="shared" ca="1" si="424"/>
        <v>322.97920157384476</v>
      </c>
      <c r="AC2460" s="418">
        <f t="shared" ca="1" si="425"/>
        <v>41.026995486685806</v>
      </c>
    </row>
    <row r="2461" spans="19:29">
      <c r="S2461" s="418">
        <f t="shared" si="426"/>
        <v>24.570000000001041</v>
      </c>
      <c r="T2461" s="418">
        <f t="shared" si="419"/>
        <v>0.47849955408084066</v>
      </c>
      <c r="U2461" s="418">
        <f t="shared" ca="1" si="420"/>
        <v>1</v>
      </c>
      <c r="V2461" s="418">
        <f t="shared" ca="1" si="427"/>
        <v>119.33575690514944</v>
      </c>
      <c r="W2461" s="418">
        <f t="shared" ca="1" si="428"/>
        <v>1</v>
      </c>
      <c r="X2461" s="418">
        <f t="shared" ca="1" si="429"/>
        <v>1.073372386410711</v>
      </c>
      <c r="Y2461" s="418">
        <f t="shared" ca="1" si="421"/>
        <v>1</v>
      </c>
      <c r="Z2461" s="418">
        <f t="shared" ca="1" si="422"/>
        <v>0.1363469964574078</v>
      </c>
      <c r="AA2461" s="418">
        <f t="shared" ca="1" si="423"/>
        <v>35800.727071544832</v>
      </c>
      <c r="AB2461" s="418">
        <f t="shared" ca="1" si="424"/>
        <v>322.01171592321327</v>
      </c>
      <c r="AC2461" s="418">
        <f t="shared" ca="1" si="425"/>
        <v>40.904098937222344</v>
      </c>
    </row>
    <row r="2462" spans="19:29">
      <c r="S2462" s="418">
        <f t="shared" si="426"/>
        <v>24.580000000001043</v>
      </c>
      <c r="T2462" s="418">
        <f t="shared" si="419"/>
        <v>0.47835602574494324</v>
      </c>
      <c r="U2462" s="418">
        <f t="shared" ca="1" si="420"/>
        <v>1</v>
      </c>
      <c r="V2462" s="418">
        <f t="shared" ca="1" si="427"/>
        <v>119.33905973650332</v>
      </c>
      <c r="W2462" s="418">
        <f t="shared" ca="1" si="428"/>
        <v>1</v>
      </c>
      <c r="X2462" s="418">
        <f t="shared" ca="1" si="429"/>
        <v>1.0701570946006624</v>
      </c>
      <c r="Y2462" s="418">
        <f t="shared" ca="1" si="421"/>
        <v>1</v>
      </c>
      <c r="Z2462" s="418">
        <f t="shared" ca="1" si="422"/>
        <v>0.13593856841641805</v>
      </c>
      <c r="AA2462" s="418">
        <f t="shared" ca="1" si="423"/>
        <v>35801.717920950992</v>
      </c>
      <c r="AB2462" s="418">
        <f t="shared" ca="1" si="424"/>
        <v>321.04712838019873</v>
      </c>
      <c r="AC2462" s="418">
        <f t="shared" ca="1" si="425"/>
        <v>40.781570524925414</v>
      </c>
    </row>
    <row r="2463" spans="19:29">
      <c r="S2463" s="418">
        <f t="shared" si="426"/>
        <v>24.590000000001044</v>
      </c>
      <c r="T2463" s="418">
        <f t="shared" si="419"/>
        <v>0.47821254046108841</v>
      </c>
      <c r="U2463" s="418">
        <f t="shared" ca="1" si="420"/>
        <v>1</v>
      </c>
      <c r="V2463" s="418">
        <f t="shared" ca="1" si="427"/>
        <v>119.34234623606947</v>
      </c>
      <c r="W2463" s="418">
        <f t="shared" ca="1" si="428"/>
        <v>1</v>
      </c>
      <c r="X2463" s="418">
        <f t="shared" ca="1" si="429"/>
        <v>1.0669514342116888</v>
      </c>
      <c r="Y2463" s="418">
        <f t="shared" ca="1" si="421"/>
        <v>1</v>
      </c>
      <c r="Z2463" s="418">
        <f t="shared" ca="1" si="422"/>
        <v>0.13553136382346162</v>
      </c>
      <c r="AA2463" s="418">
        <f t="shared" ca="1" si="423"/>
        <v>35802.703870820842</v>
      </c>
      <c r="AB2463" s="418">
        <f t="shared" ca="1" si="424"/>
        <v>320.08543026350662</v>
      </c>
      <c r="AC2463" s="418">
        <f t="shared" ca="1" si="425"/>
        <v>40.659409147038488</v>
      </c>
    </row>
    <row r="2464" spans="19:29">
      <c r="S2464" s="418">
        <f t="shared" si="426"/>
        <v>24.600000000001046</v>
      </c>
      <c r="T2464" s="418">
        <f t="shared" si="419"/>
        <v>0.47806909821636262</v>
      </c>
      <c r="U2464" s="418">
        <f t="shared" ca="1" si="420"/>
        <v>1</v>
      </c>
      <c r="V2464" s="418">
        <f t="shared" ca="1" si="427"/>
        <v>119.34561648370274</v>
      </c>
      <c r="W2464" s="418">
        <f t="shared" ca="1" si="428"/>
        <v>1</v>
      </c>
      <c r="X2464" s="418">
        <f t="shared" ca="1" si="429"/>
        <v>1.0637553763928251</v>
      </c>
      <c r="Y2464" s="418">
        <f t="shared" ca="1" si="421"/>
        <v>1</v>
      </c>
      <c r="Z2464" s="418">
        <f t="shared" ca="1" si="422"/>
        <v>0.13512537901369445</v>
      </c>
      <c r="AA2464" s="418">
        <f t="shared" ca="1" si="423"/>
        <v>35803.684945110821</v>
      </c>
      <c r="AB2464" s="418">
        <f t="shared" ca="1" si="424"/>
        <v>319.12661291784752</v>
      </c>
      <c r="AC2464" s="418">
        <f t="shared" ca="1" si="425"/>
        <v>40.537613704108338</v>
      </c>
    </row>
    <row r="2465" spans="19:29">
      <c r="S2465" s="418">
        <f t="shared" si="426"/>
        <v>24.610000000001047</v>
      </c>
      <c r="T2465" s="418">
        <f t="shared" si="419"/>
        <v>0.47792569899785597</v>
      </c>
      <c r="U2465" s="418">
        <f t="shared" ca="1" si="420"/>
        <v>1</v>
      </c>
      <c r="V2465" s="418">
        <f t="shared" ca="1" si="427"/>
        <v>119.34887055887646</v>
      </c>
      <c r="W2465" s="418">
        <f t="shared" ca="1" si="428"/>
        <v>1</v>
      </c>
      <c r="X2465" s="418">
        <f t="shared" ca="1" si="429"/>
        <v>1.0605688923795293</v>
      </c>
      <c r="Y2465" s="418">
        <f t="shared" ca="1" si="421"/>
        <v>1</v>
      </c>
      <c r="Z2465" s="418">
        <f t="shared" ca="1" si="422"/>
        <v>0.1347206103332505</v>
      </c>
      <c r="AA2465" s="418">
        <f t="shared" ca="1" si="423"/>
        <v>35804.66116766294</v>
      </c>
      <c r="AB2465" s="418">
        <f t="shared" ca="1" si="424"/>
        <v>318.17066771385879</v>
      </c>
      <c r="AC2465" s="418">
        <f t="shared" ca="1" si="425"/>
        <v>40.41618309997515</v>
      </c>
    </row>
    <row r="2466" spans="19:29">
      <c r="S2466" s="418">
        <f t="shared" si="426"/>
        <v>24.620000000001049</v>
      </c>
      <c r="T2466" s="418">
        <f t="shared" si="419"/>
        <v>0.47778234279266252</v>
      </c>
      <c r="U2466" s="418">
        <f t="shared" ca="1" si="420"/>
        <v>1</v>
      </c>
      <c r="V2466" s="418">
        <f t="shared" ca="1" si="427"/>
        <v>119.3521085406842</v>
      </c>
      <c r="W2466" s="418">
        <f t="shared" ca="1" si="428"/>
        <v>1</v>
      </c>
      <c r="X2466" s="418">
        <f t="shared" ca="1" si="429"/>
        <v>1.0573919534934237</v>
      </c>
      <c r="Y2466" s="418">
        <f t="shared" ca="1" si="421"/>
        <v>1</v>
      </c>
      <c r="Z2466" s="418">
        <f t="shared" ca="1" si="422"/>
        <v>0.13431705413920891</v>
      </c>
      <c r="AA2466" s="418">
        <f t="shared" ca="1" si="423"/>
        <v>35805.632562205261</v>
      </c>
      <c r="AB2466" s="418">
        <f t="shared" ca="1" si="424"/>
        <v>317.2175860480271</v>
      </c>
      <c r="AC2466" s="418">
        <f t="shared" ca="1" si="425"/>
        <v>40.29511624176267</v>
      </c>
    </row>
    <row r="2467" spans="19:29">
      <c r="S2467" s="418">
        <f t="shared" si="426"/>
        <v>24.630000000001051</v>
      </c>
      <c r="T2467" s="418">
        <f t="shared" si="419"/>
        <v>0.47763902958788024</v>
      </c>
      <c r="U2467" s="418">
        <f t="shared" ca="1" si="420"/>
        <v>1</v>
      </c>
      <c r="V2467" s="418">
        <f t="shared" ca="1" si="427"/>
        <v>119.35533050784149</v>
      </c>
      <c r="W2467" s="418">
        <f t="shared" ca="1" si="428"/>
        <v>1</v>
      </c>
      <c r="X2467" s="418">
        <f t="shared" ca="1" si="429"/>
        <v>1.0542245311420371</v>
      </c>
      <c r="Y2467" s="418">
        <f t="shared" ca="1" si="421"/>
        <v>1</v>
      </c>
      <c r="Z2467" s="418">
        <f t="shared" ca="1" si="422"/>
        <v>0.13391470679956122</v>
      </c>
      <c r="AA2467" s="418">
        <f t="shared" ca="1" si="423"/>
        <v>35806.599152352443</v>
      </c>
      <c r="AB2467" s="418">
        <f t="shared" ca="1" si="424"/>
        <v>316.26735934261114</v>
      </c>
      <c r="AC2467" s="418">
        <f t="shared" ca="1" si="425"/>
        <v>40.174412039868365</v>
      </c>
    </row>
    <row r="2468" spans="19:29">
      <c r="S2468" s="418">
        <f t="shared" si="426"/>
        <v>24.640000000001052</v>
      </c>
      <c r="T2468" s="418">
        <f t="shared" si="419"/>
        <v>0.47749575937061101</v>
      </c>
      <c r="U2468" s="418">
        <f t="shared" ca="1" si="420"/>
        <v>1</v>
      </c>
      <c r="V2468" s="418">
        <f t="shared" ca="1" si="427"/>
        <v>119.35853653868753</v>
      </c>
      <c r="W2468" s="418">
        <f t="shared" ca="1" si="428"/>
        <v>1</v>
      </c>
      <c r="X2468" s="418">
        <f t="shared" ca="1" si="429"/>
        <v>1.0510665968185466</v>
      </c>
      <c r="Y2468" s="418">
        <f t="shared" ca="1" si="421"/>
        <v>1</v>
      </c>
      <c r="Z2468" s="418">
        <f t="shared" ca="1" si="422"/>
        <v>0.13351356469317865</v>
      </c>
      <c r="AA2468" s="418">
        <f t="shared" ca="1" si="423"/>
        <v>35807.560961606257</v>
      </c>
      <c r="AB2468" s="418">
        <f t="shared" ca="1" si="424"/>
        <v>315.31997904556397</v>
      </c>
      <c r="AC2468" s="418">
        <f t="shared" ca="1" si="425"/>
        <v>40.054069407953598</v>
      </c>
    </row>
    <row r="2469" spans="19:29">
      <c r="S2469" s="418">
        <f t="shared" si="426"/>
        <v>24.650000000001054</v>
      </c>
      <c r="T2469" s="418">
        <f t="shared" si="419"/>
        <v>0.47735253212796036</v>
      </c>
      <c r="U2469" s="418">
        <f t="shared" ca="1" si="420"/>
        <v>1</v>
      </c>
      <c r="V2469" s="418">
        <f t="shared" ca="1" si="427"/>
        <v>119.36172671118692</v>
      </c>
      <c r="W2469" s="418">
        <f t="shared" ca="1" si="428"/>
        <v>1</v>
      </c>
      <c r="X2469" s="418">
        <f t="shared" ca="1" si="429"/>
        <v>1.0479181221015224</v>
      </c>
      <c r="Y2469" s="418">
        <f t="shared" ca="1" si="421"/>
        <v>1</v>
      </c>
      <c r="Z2469" s="418">
        <f t="shared" ca="1" si="422"/>
        <v>0.13311362420977954</v>
      </c>
      <c r="AA2469" s="418">
        <f t="shared" ca="1" si="423"/>
        <v>35808.518013356079</v>
      </c>
      <c r="AB2469" s="418">
        <f t="shared" ca="1" si="424"/>
        <v>314.3754366304567</v>
      </c>
      <c r="AC2469" s="418">
        <f t="shared" ca="1" si="425"/>
        <v>39.934087262933865</v>
      </c>
    </row>
    <row r="2470" spans="19:29">
      <c r="S2470" s="418">
        <f t="shared" si="426"/>
        <v>24.660000000001055</v>
      </c>
      <c r="T2470" s="418">
        <f t="shared" si="419"/>
        <v>0.477209347847038</v>
      </c>
      <c r="U2470" s="418">
        <f t="shared" ca="1" si="420"/>
        <v>1</v>
      </c>
      <c r="V2470" s="418">
        <f t="shared" ca="1" si="427"/>
        <v>119.36490110293136</v>
      </c>
      <c r="W2470" s="418">
        <f t="shared" ca="1" si="428"/>
        <v>1</v>
      </c>
      <c r="X2470" s="418">
        <f t="shared" ca="1" si="429"/>
        <v>1.0447790786546702</v>
      </c>
      <c r="Y2470" s="418">
        <f t="shared" ca="1" si="421"/>
        <v>1</v>
      </c>
      <c r="Z2470" s="418">
        <f t="shared" ca="1" si="422"/>
        <v>0.13271488174989682</v>
      </c>
      <c r="AA2470" s="418">
        <f t="shared" ca="1" si="423"/>
        <v>35809.470330879405</v>
      </c>
      <c r="AB2470" s="418">
        <f t="shared" ca="1" si="424"/>
        <v>313.43372359640108</v>
      </c>
      <c r="AC2470" s="418">
        <f t="shared" ca="1" si="425"/>
        <v>39.814464524969047</v>
      </c>
    </row>
    <row r="2471" spans="19:29">
      <c r="S2471" s="418">
        <f t="shared" si="426"/>
        <v>24.670000000001057</v>
      </c>
      <c r="T2471" s="418">
        <f t="shared" si="419"/>
        <v>0.47706620651495718</v>
      </c>
      <c r="U2471" s="418">
        <f t="shared" ca="1" si="420"/>
        <v>1</v>
      </c>
      <c r="V2471" s="418">
        <f t="shared" ca="1" si="427"/>
        <v>119.36805979114132</v>
      </c>
      <c r="W2471" s="418">
        <f t="shared" ca="1" si="428"/>
        <v>1</v>
      </c>
      <c r="X2471" s="418">
        <f t="shared" ca="1" si="429"/>
        <v>1.0416494382265784</v>
      </c>
      <c r="Y2471" s="418">
        <f t="shared" ca="1" si="421"/>
        <v>1</v>
      </c>
      <c r="Z2471" s="418">
        <f t="shared" ca="1" si="422"/>
        <v>0.13231733372484569</v>
      </c>
      <c r="AA2471" s="418">
        <f t="shared" ca="1" si="423"/>
        <v>35810.417937342398</v>
      </c>
      <c r="AB2471" s="418">
        <f t="shared" ca="1" si="424"/>
        <v>312.49483146797354</v>
      </c>
      <c r="AC2471" s="418">
        <f t="shared" ca="1" si="425"/>
        <v>39.695200117453709</v>
      </c>
    </row>
    <row r="2472" spans="19:29">
      <c r="S2472" s="418">
        <f t="shared" si="426"/>
        <v>24.680000000001058</v>
      </c>
      <c r="T2472" s="418">
        <f t="shared" si="419"/>
        <v>0.47692310811883537</v>
      </c>
      <c r="U2472" s="418">
        <f t="shared" ca="1" si="420"/>
        <v>1</v>
      </c>
      <c r="V2472" s="418">
        <f t="shared" ca="1" si="427"/>
        <v>119.37120285266779</v>
      </c>
      <c r="W2472" s="418">
        <f t="shared" ca="1" si="428"/>
        <v>1</v>
      </c>
      <c r="X2472" s="418">
        <f t="shared" ca="1" si="429"/>
        <v>1.0385291726504617</v>
      </c>
      <c r="Y2472" s="418">
        <f t="shared" ca="1" si="421"/>
        <v>1</v>
      </c>
      <c r="Z2472" s="418">
        <f t="shared" ca="1" si="422"/>
        <v>0.13192097655669122</v>
      </c>
      <c r="AA2472" s="418">
        <f t="shared" ca="1" si="423"/>
        <v>35811.36085580034</v>
      </c>
      <c r="AB2472" s="418">
        <f t="shared" ca="1" si="424"/>
        <v>311.55875179513851</v>
      </c>
      <c r="AC2472" s="418">
        <f t="shared" ca="1" si="425"/>
        <v>39.576292967007362</v>
      </c>
    </row>
    <row r="2473" spans="19:29">
      <c r="S2473" s="418">
        <f t="shared" si="426"/>
        <v>24.69000000000106</v>
      </c>
      <c r="T2473" s="418">
        <f t="shared" si="419"/>
        <v>0.4767800526457936</v>
      </c>
      <c r="U2473" s="418">
        <f t="shared" ca="1" si="420"/>
        <v>1</v>
      </c>
      <c r="V2473" s="418">
        <f t="shared" ca="1" si="427"/>
        <v>119.37433036399393</v>
      </c>
      <c r="W2473" s="418">
        <f t="shared" ca="1" si="428"/>
        <v>1</v>
      </c>
      <c r="X2473" s="418">
        <f t="shared" ca="1" si="429"/>
        <v>1.035418253843909</v>
      </c>
      <c r="Y2473" s="418">
        <f t="shared" ca="1" si="421"/>
        <v>1</v>
      </c>
      <c r="Z2473" s="418">
        <f t="shared" ca="1" si="422"/>
        <v>0.13152580667821623</v>
      </c>
      <c r="AA2473" s="418">
        <f t="shared" ca="1" si="423"/>
        <v>35812.299109198182</v>
      </c>
      <c r="AB2473" s="418">
        <f t="shared" ca="1" si="424"/>
        <v>310.62547615317271</v>
      </c>
      <c r="AC2473" s="418">
        <f t="shared" ca="1" si="425"/>
        <v>39.457742003464865</v>
      </c>
    </row>
    <row r="2474" spans="19:29">
      <c r="S2474" s="418">
        <f t="shared" si="426"/>
        <v>24.700000000001062</v>
      </c>
      <c r="T2474" s="418">
        <f t="shared" si="419"/>
        <v>0.47663704008295682</v>
      </c>
      <c r="U2474" s="418">
        <f t="shared" ca="1" si="420"/>
        <v>1</v>
      </c>
      <c r="V2474" s="418">
        <f t="shared" ca="1" si="427"/>
        <v>119.37744240123673</v>
      </c>
      <c r="W2474" s="418">
        <f t="shared" ca="1" si="428"/>
        <v>1</v>
      </c>
      <c r="X2474" s="418">
        <f t="shared" ca="1" si="429"/>
        <v>1.0323166538086299</v>
      </c>
      <c r="Y2474" s="418">
        <f t="shared" ca="1" si="421"/>
        <v>1</v>
      </c>
      <c r="Z2474" s="418">
        <f t="shared" ca="1" si="422"/>
        <v>0.13113182053288913</v>
      </c>
      <c r="AA2474" s="418">
        <f t="shared" ca="1" si="423"/>
        <v>35813.232720371023</v>
      </c>
      <c r="AB2474" s="418">
        <f t="shared" ca="1" si="424"/>
        <v>309.69499614258899</v>
      </c>
      <c r="AC2474" s="418">
        <f t="shared" ca="1" si="425"/>
        <v>39.339546159866742</v>
      </c>
    </row>
    <row r="2475" spans="19:29">
      <c r="S2475" s="418">
        <f t="shared" si="426"/>
        <v>24.710000000001063</v>
      </c>
      <c r="T2475" s="418">
        <f t="shared" si="419"/>
        <v>0.47649407041745406</v>
      </c>
      <c r="U2475" s="418">
        <f t="shared" ca="1" si="420"/>
        <v>1</v>
      </c>
      <c r="V2475" s="418">
        <f t="shared" ca="1" si="427"/>
        <v>119.38053904014873</v>
      </c>
      <c r="W2475" s="418">
        <f t="shared" ca="1" si="428"/>
        <v>1</v>
      </c>
      <c r="X2475" s="418">
        <f t="shared" ca="1" si="429"/>
        <v>1.0292243446302032</v>
      </c>
      <c r="Y2475" s="418">
        <f t="shared" ca="1" si="421"/>
        <v>1</v>
      </c>
      <c r="Z2475" s="418">
        <f t="shared" ca="1" si="422"/>
        <v>0.13073901457483197</v>
      </c>
      <c r="AA2475" s="418">
        <f t="shared" ca="1" si="423"/>
        <v>35814.161712044617</v>
      </c>
      <c r="AB2475" s="418">
        <f t="shared" ca="1" si="424"/>
        <v>308.76730338906094</v>
      </c>
      <c r="AC2475" s="418">
        <f t="shared" ca="1" si="425"/>
        <v>39.221704372449594</v>
      </c>
    </row>
    <row r="2476" spans="19:29">
      <c r="S2476" s="418">
        <f t="shared" si="426"/>
        <v>24.720000000001065</v>
      </c>
      <c r="T2476" s="418">
        <f t="shared" si="419"/>
        <v>0.4763511436364179</v>
      </c>
      <c r="U2476" s="418">
        <f t="shared" ca="1" si="420"/>
        <v>1</v>
      </c>
      <c r="V2476" s="418">
        <f t="shared" ca="1" si="427"/>
        <v>119.38362035611962</v>
      </c>
      <c r="W2476" s="418">
        <f t="shared" ca="1" si="428"/>
        <v>1</v>
      </c>
      <c r="X2476" s="418">
        <f t="shared" ca="1" si="429"/>
        <v>1.0261412984778255</v>
      </c>
      <c r="Y2476" s="418">
        <f t="shared" ca="1" si="421"/>
        <v>1</v>
      </c>
      <c r="Z2476" s="418">
        <f t="shared" ca="1" si="422"/>
        <v>0.13034738526878847</v>
      </c>
      <c r="AA2476" s="418">
        <f t="shared" ca="1" si="423"/>
        <v>35815.086106835886</v>
      </c>
      <c r="AB2476" s="418">
        <f t="shared" ca="1" si="424"/>
        <v>307.84238954334768</v>
      </c>
      <c r="AC2476" s="418">
        <f t="shared" ca="1" si="425"/>
        <v>39.104215580636541</v>
      </c>
    </row>
    <row r="2477" spans="19:29">
      <c r="S2477" s="418">
        <f t="shared" si="426"/>
        <v>24.730000000001066</v>
      </c>
      <c r="T2477" s="418">
        <f t="shared" si="419"/>
        <v>0.47620825972698494</v>
      </c>
      <c r="U2477" s="418">
        <f t="shared" ca="1" si="420"/>
        <v>1</v>
      </c>
      <c r="V2477" s="418">
        <f t="shared" ca="1" si="427"/>
        <v>119.38668642417797</v>
      </c>
      <c r="W2477" s="418">
        <f t="shared" ca="1" si="428"/>
        <v>1</v>
      </c>
      <c r="X2477" s="418">
        <f t="shared" ca="1" si="429"/>
        <v>1.0230674876040606</v>
      </c>
      <c r="Y2477" s="418">
        <f t="shared" ca="1" si="421"/>
        <v>1</v>
      </c>
      <c r="Z2477" s="418">
        <f t="shared" ca="1" si="422"/>
        <v>0.12995692909009224</v>
      </c>
      <c r="AA2477" s="418">
        <f t="shared" ca="1" si="423"/>
        <v>35816.005927253391</v>
      </c>
      <c r="AB2477" s="418">
        <f t="shared" ca="1" si="424"/>
        <v>306.92024628121817</v>
      </c>
      <c r="AC2477" s="418">
        <f t="shared" ca="1" si="425"/>
        <v>38.987078727027672</v>
      </c>
    </row>
    <row r="2478" spans="19:29">
      <c r="S2478" s="418">
        <f t="shared" si="426"/>
        <v>24.740000000001068</v>
      </c>
      <c r="T2478" s="418">
        <f t="shared" si="419"/>
        <v>0.47606541867629576</v>
      </c>
      <c r="U2478" s="418">
        <f t="shared" ca="1" si="420"/>
        <v>1</v>
      </c>
      <c r="V2478" s="418">
        <f t="shared" ca="1" si="427"/>
        <v>119.38973731899281</v>
      </c>
      <c r="W2478" s="418">
        <f t="shared" ca="1" si="428"/>
        <v>1</v>
      </c>
      <c r="X2478" s="418">
        <f t="shared" ca="1" si="429"/>
        <v>1.0200028843445899</v>
      </c>
      <c r="Y2478" s="418">
        <f t="shared" ca="1" si="421"/>
        <v>1</v>
      </c>
      <c r="Z2478" s="418">
        <f t="shared" ca="1" si="422"/>
        <v>0.12956764252463504</v>
      </c>
      <c r="AA2478" s="418">
        <f t="shared" ca="1" si="423"/>
        <v>35816.921195697847</v>
      </c>
      <c r="AB2478" s="418">
        <f t="shared" ca="1" si="424"/>
        <v>306.00086530337694</v>
      </c>
      <c r="AC2478" s="418">
        <f t="shared" ca="1" si="425"/>
        <v>38.870292757390516</v>
      </c>
    </row>
    <row r="2479" spans="19:29">
      <c r="S2479" s="418">
        <f t="shared" si="426"/>
        <v>24.750000000001069</v>
      </c>
      <c r="T2479" s="418">
        <f t="shared" si="419"/>
        <v>0.47592262047149458</v>
      </c>
      <c r="U2479" s="418">
        <f t="shared" ca="1" si="420"/>
        <v>1</v>
      </c>
      <c r="V2479" s="418">
        <f t="shared" ca="1" si="427"/>
        <v>119.39277311487535</v>
      </c>
      <c r="W2479" s="418">
        <f t="shared" ca="1" si="428"/>
        <v>1</v>
      </c>
      <c r="X2479" s="418">
        <f t="shared" ca="1" si="429"/>
        <v>1.0169474611179632</v>
      </c>
      <c r="Y2479" s="418">
        <f t="shared" ca="1" si="421"/>
        <v>1</v>
      </c>
      <c r="Z2479" s="418">
        <f t="shared" ca="1" si="422"/>
        <v>0.12917952206883512</v>
      </c>
      <c r="AA2479" s="418">
        <f t="shared" ca="1" si="423"/>
        <v>35817.831934462607</v>
      </c>
      <c r="AB2479" s="418">
        <f t="shared" ca="1" si="424"/>
        <v>305.08423833538893</v>
      </c>
      <c r="AC2479" s="418">
        <f t="shared" ca="1" si="425"/>
        <v>38.753856620650538</v>
      </c>
    </row>
    <row r="2480" spans="19:29">
      <c r="S2480" s="418">
        <f t="shared" si="426"/>
        <v>24.760000000001071</v>
      </c>
      <c r="T2480" s="418">
        <f t="shared" si="419"/>
        <v>0.47577986509972953</v>
      </c>
      <c r="U2480" s="418">
        <f t="shared" ca="1" si="420"/>
        <v>1</v>
      </c>
      <c r="V2480" s="418">
        <f t="shared" ca="1" si="427"/>
        <v>119.39579388578056</v>
      </c>
      <c r="W2480" s="418">
        <f t="shared" ca="1" si="428"/>
        <v>1</v>
      </c>
      <c r="X2480" s="418">
        <f t="shared" ca="1" si="429"/>
        <v>1.013901190425351</v>
      </c>
      <c r="Y2480" s="418">
        <f t="shared" ca="1" si="421"/>
        <v>1</v>
      </c>
      <c r="Z2480" s="418">
        <f t="shared" ca="1" si="422"/>
        <v>0.1287925642296058</v>
      </c>
      <c r="AA2480" s="418">
        <f t="shared" ca="1" si="423"/>
        <v>35818.738165734168</v>
      </c>
      <c r="AB2480" s="418">
        <f t="shared" ca="1" si="424"/>
        <v>304.17035712760531</v>
      </c>
      <c r="AC2480" s="418">
        <f t="shared" ca="1" si="425"/>
        <v>38.63776926888174</v>
      </c>
    </row>
    <row r="2481" spans="19:29">
      <c r="S2481" s="418">
        <f t="shared" si="426"/>
        <v>24.770000000001072</v>
      </c>
      <c r="T2481" s="418">
        <f t="shared" si="419"/>
        <v>0.47563715254815264</v>
      </c>
      <c r="U2481" s="418">
        <f t="shared" ca="1" si="420"/>
        <v>1</v>
      </c>
      <c r="V2481" s="418">
        <f t="shared" ca="1" si="427"/>
        <v>119.3987997053088</v>
      </c>
      <c r="W2481" s="418">
        <f t="shared" ca="1" si="428"/>
        <v>1</v>
      </c>
      <c r="X2481" s="418">
        <f t="shared" ca="1" si="429"/>
        <v>1.0108640448502964</v>
      </c>
      <c r="Y2481" s="418">
        <f t="shared" ca="1" si="421"/>
        <v>1</v>
      </c>
      <c r="Z2481" s="418">
        <f t="shared" ca="1" si="422"/>
        <v>0.1284067655243239</v>
      </c>
      <c r="AA2481" s="418">
        <f t="shared" ca="1" si="423"/>
        <v>35819.63991159264</v>
      </c>
      <c r="AB2481" s="418">
        <f t="shared" ca="1" si="424"/>
        <v>303.25921345508891</v>
      </c>
      <c r="AC2481" s="418">
        <f t="shared" ca="1" si="425"/>
        <v>38.522029657297168</v>
      </c>
    </row>
    <row r="2482" spans="19:29">
      <c r="S2482" s="418">
        <f t="shared" si="426"/>
        <v>24.780000000001074</v>
      </c>
      <c r="T2482" s="418">
        <f t="shared" si="419"/>
        <v>0.47549448280391987</v>
      </c>
      <c r="U2482" s="418">
        <f t="shared" ca="1" si="420"/>
        <v>1</v>
      </c>
      <c r="V2482" s="418">
        <f t="shared" ca="1" si="427"/>
        <v>119.4017906467075</v>
      </c>
      <c r="W2482" s="418">
        <f t="shared" ca="1" si="428"/>
        <v>1</v>
      </c>
      <c r="X2482" s="418">
        <f t="shared" ca="1" si="429"/>
        <v>1.0078359970584687</v>
      </c>
      <c r="Y2482" s="418">
        <f t="shared" ca="1" si="421"/>
        <v>1</v>
      </c>
      <c r="Z2482" s="418">
        <f t="shared" ca="1" si="422"/>
        <v>0.12802212248079844</v>
      </c>
      <c r="AA2482" s="418">
        <f t="shared" ca="1" si="423"/>
        <v>35820.53719401225</v>
      </c>
      <c r="AB2482" s="418">
        <f t="shared" ca="1" si="424"/>
        <v>302.35079911754059</v>
      </c>
      <c r="AC2482" s="418">
        <f t="shared" ca="1" si="425"/>
        <v>38.406636744239535</v>
      </c>
    </row>
    <row r="2483" spans="19:29">
      <c r="S2483" s="418">
        <f t="shared" si="426"/>
        <v>24.790000000001076</v>
      </c>
      <c r="T2483" s="418">
        <f t="shared" si="419"/>
        <v>0.47535185585419082</v>
      </c>
      <c r="U2483" s="418">
        <f t="shared" ca="1" si="420"/>
        <v>1</v>
      </c>
      <c r="V2483" s="418">
        <f t="shared" ca="1" si="427"/>
        <v>119.4047667828727</v>
      </c>
      <c r="W2483" s="418">
        <f t="shared" ca="1" si="428"/>
        <v>1</v>
      </c>
      <c r="X2483" s="418">
        <f t="shared" ca="1" si="429"/>
        <v>1.0048170197974176</v>
      </c>
      <c r="Y2483" s="418">
        <f t="shared" ca="1" si="421"/>
        <v>1</v>
      </c>
      <c r="Z2483" s="418">
        <f t="shared" ca="1" si="422"/>
        <v>0.12763863163723949</v>
      </c>
      <c r="AA2483" s="418">
        <f t="shared" ca="1" si="423"/>
        <v>35821.430034861813</v>
      </c>
      <c r="AB2483" s="418">
        <f t="shared" ca="1" si="424"/>
        <v>301.44510593922524</v>
      </c>
      <c r="AC2483" s="418">
        <f t="shared" ca="1" si="425"/>
        <v>38.291589491171848</v>
      </c>
    </row>
    <row r="2484" spans="19:29">
      <c r="S2484" s="418">
        <f t="shared" si="426"/>
        <v>24.800000000001077</v>
      </c>
      <c r="T2484" s="418">
        <f t="shared" si="419"/>
        <v>0.47520927168612914</v>
      </c>
      <c r="U2484" s="418">
        <f t="shared" ca="1" si="420"/>
        <v>1</v>
      </c>
      <c r="V2484" s="418">
        <f t="shared" ca="1" si="427"/>
        <v>119.40772818635072</v>
      </c>
      <c r="W2484" s="418">
        <f t="shared" ca="1" si="428"/>
        <v>1</v>
      </c>
      <c r="X2484" s="418">
        <f t="shared" ca="1" si="429"/>
        <v>1.0018070858963271</v>
      </c>
      <c r="Y2484" s="418">
        <f t="shared" ca="1" si="421"/>
        <v>1</v>
      </c>
      <c r="Z2484" s="418">
        <f t="shared" ca="1" si="422"/>
        <v>0.12725628954222681</v>
      </c>
      <c r="AA2484" s="418">
        <f t="shared" ca="1" si="423"/>
        <v>35822.318455905217</v>
      </c>
      <c r="AB2484" s="418">
        <f t="shared" ca="1" si="424"/>
        <v>300.54212576889813</v>
      </c>
      <c r="AC2484" s="418">
        <f t="shared" ca="1" si="425"/>
        <v>38.176886862668042</v>
      </c>
    </row>
    <row r="2485" spans="19:29">
      <c r="S2485" s="418">
        <f t="shared" si="426"/>
        <v>24.810000000001079</v>
      </c>
      <c r="T2485" s="418">
        <f t="shared" si="419"/>
        <v>0.47506673028690216</v>
      </c>
      <c r="U2485" s="418">
        <f t="shared" ca="1" si="420"/>
        <v>1</v>
      </c>
      <c r="V2485" s="418">
        <f t="shared" ca="1" si="427"/>
        <v>119.41067492933975</v>
      </c>
      <c r="W2485" s="418">
        <f t="shared" ca="1" si="428"/>
        <v>1</v>
      </c>
      <c r="X2485" s="418">
        <f t="shared" ca="1" si="429"/>
        <v>0.99880616826577184</v>
      </c>
      <c r="Y2485" s="418">
        <f t="shared" ca="1" si="421"/>
        <v>1</v>
      </c>
      <c r="Z2485" s="418">
        <f t="shared" ca="1" si="422"/>
        <v>0.12687509275467901</v>
      </c>
      <c r="AA2485" s="418">
        <f t="shared" ca="1" si="423"/>
        <v>35823.202478801926</v>
      </c>
      <c r="AB2485" s="418">
        <f t="shared" ca="1" si="424"/>
        <v>299.64185047973154</v>
      </c>
      <c r="AC2485" s="418">
        <f t="shared" ca="1" si="425"/>
        <v>38.062527826403702</v>
      </c>
    </row>
    <row r="2486" spans="19:29">
      <c r="S2486" s="418">
        <f t="shared" si="426"/>
        <v>24.82000000000108</v>
      </c>
      <c r="T2486" s="418">
        <f t="shared" si="419"/>
        <v>0.47492423164368136</v>
      </c>
      <c r="U2486" s="418">
        <f t="shared" ca="1" si="420"/>
        <v>1</v>
      </c>
      <c r="V2486" s="418">
        <f t="shared" ca="1" si="427"/>
        <v>119.41360708369143</v>
      </c>
      <c r="W2486" s="418">
        <f t="shared" ca="1" si="428"/>
        <v>1</v>
      </c>
      <c r="X2486" s="418">
        <f t="shared" ca="1" si="429"/>
        <v>0.99581423989747297</v>
      </c>
      <c r="Y2486" s="418">
        <f t="shared" ca="1" si="421"/>
        <v>1</v>
      </c>
      <c r="Z2486" s="418">
        <f t="shared" ca="1" si="422"/>
        <v>0.12649503784382241</v>
      </c>
      <c r="AA2486" s="418">
        <f t="shared" ca="1" si="423"/>
        <v>35824.08212510743</v>
      </c>
      <c r="AB2486" s="418">
        <f t="shared" ca="1" si="424"/>
        <v>298.74427196924188</v>
      </c>
      <c r="AC2486" s="418">
        <f t="shared" ca="1" si="425"/>
        <v>37.948511353146721</v>
      </c>
    </row>
    <row r="2487" spans="19:29">
      <c r="S2487" s="418">
        <f t="shared" si="426"/>
        <v>24.830000000001082</v>
      </c>
      <c r="T2487" s="418">
        <f t="shared" si="419"/>
        <v>0.47478177574364161</v>
      </c>
      <c r="U2487" s="418">
        <f t="shared" ca="1" si="420"/>
        <v>1</v>
      </c>
      <c r="V2487" s="418">
        <f t="shared" ca="1" si="427"/>
        <v>119.41652472091246</v>
      </c>
      <c r="W2487" s="418">
        <f t="shared" ca="1" si="428"/>
        <v>1</v>
      </c>
      <c r="X2487" s="418">
        <f t="shared" ca="1" si="429"/>
        <v>0.9928312738640549</v>
      </c>
      <c r="Y2487" s="418">
        <f t="shared" ca="1" si="421"/>
        <v>1</v>
      </c>
      <c r="Z2487" s="418">
        <f t="shared" ca="1" si="422"/>
        <v>0.12611612138916023</v>
      </c>
      <c r="AA2487" s="418">
        <f t="shared" ca="1" si="423"/>
        <v>35824.957416273741</v>
      </c>
      <c r="AB2487" s="418">
        <f t="shared" ca="1" si="424"/>
        <v>297.84938215921647</v>
      </c>
      <c r="AC2487" s="418">
        <f t="shared" ca="1" si="425"/>
        <v>37.834836416748068</v>
      </c>
    </row>
    <row r="2488" spans="19:29">
      <c r="S2488" s="418">
        <f t="shared" si="426"/>
        <v>24.840000000001083</v>
      </c>
      <c r="T2488" s="418">
        <f t="shared" si="419"/>
        <v>0.47463936257396205</v>
      </c>
      <c r="U2488" s="418">
        <f t="shared" ca="1" si="420"/>
        <v>1</v>
      </c>
      <c r="V2488" s="418">
        <f t="shared" ca="1" si="427"/>
        <v>119.41942791216619</v>
      </c>
      <c r="W2488" s="418">
        <f t="shared" ca="1" si="428"/>
        <v>1</v>
      </c>
      <c r="X2488" s="418">
        <f t="shared" ca="1" si="429"/>
        <v>0.9898572433188032</v>
      </c>
      <c r="Y2488" s="418">
        <f t="shared" ca="1" si="421"/>
        <v>1</v>
      </c>
      <c r="Z2488" s="418">
        <f t="shared" ca="1" si="422"/>
        <v>0.12573833998044184</v>
      </c>
      <c r="AA2488" s="418">
        <f t="shared" ca="1" si="423"/>
        <v>35825.828373649856</v>
      </c>
      <c r="AB2488" s="418">
        <f t="shared" ca="1" si="424"/>
        <v>296.95717299564097</v>
      </c>
      <c r="AC2488" s="418">
        <f t="shared" ca="1" si="425"/>
        <v>37.721501994132552</v>
      </c>
    </row>
    <row r="2489" spans="19:29">
      <c r="S2489" s="418">
        <f t="shared" si="426"/>
        <v>24.850000000001085</v>
      </c>
      <c r="T2489" s="418">
        <f t="shared" si="419"/>
        <v>0.4744969921218255</v>
      </c>
      <c r="U2489" s="418">
        <f t="shared" ca="1" si="420"/>
        <v>1</v>
      </c>
      <c r="V2489" s="418">
        <f t="shared" ca="1" si="427"/>
        <v>119.42231672827414</v>
      </c>
      <c r="W2489" s="418">
        <f t="shared" ca="1" si="428"/>
        <v>1</v>
      </c>
      <c r="X2489" s="418">
        <f t="shared" ca="1" si="429"/>
        <v>0.98689212149542294</v>
      </c>
      <c r="Y2489" s="418">
        <f t="shared" ca="1" si="421"/>
        <v>1</v>
      </c>
      <c r="Z2489" s="418">
        <f t="shared" ca="1" si="422"/>
        <v>0.12536169021763202</v>
      </c>
      <c r="AA2489" s="418">
        <f t="shared" ca="1" si="423"/>
        <v>35826.695018482242</v>
      </c>
      <c r="AB2489" s="418">
        <f t="shared" ca="1" si="424"/>
        <v>296.0676364486269</v>
      </c>
      <c r="AC2489" s="418">
        <f t="shared" ca="1" si="425"/>
        <v>37.608507065289608</v>
      </c>
    </row>
    <row r="2490" spans="19:29">
      <c r="S2490" s="418">
        <f t="shared" si="426"/>
        <v>24.860000000001087</v>
      </c>
      <c r="T2490" s="418">
        <f t="shared" si="419"/>
        <v>0.47435466437441848</v>
      </c>
      <c r="U2490" s="418">
        <f t="shared" ca="1" si="420"/>
        <v>1</v>
      </c>
      <c r="V2490" s="418">
        <f t="shared" ca="1" si="427"/>
        <v>119.42519123971766</v>
      </c>
      <c r="W2490" s="418">
        <f t="shared" ca="1" si="428"/>
        <v>1</v>
      </c>
      <c r="X2490" s="418">
        <f t="shared" ca="1" si="429"/>
        <v>0.98393588170779767</v>
      </c>
      <c r="Y2490" s="418">
        <f t="shared" ca="1" si="421"/>
        <v>1</v>
      </c>
      <c r="Z2490" s="418">
        <f t="shared" ca="1" si="422"/>
        <v>0.12498616871088035</v>
      </c>
      <c r="AA2490" s="418">
        <f t="shared" ca="1" si="423"/>
        <v>35827.557371915296</v>
      </c>
      <c r="AB2490" s="418">
        <f t="shared" ca="1" si="424"/>
        <v>295.18076451233929</v>
      </c>
      <c r="AC2490" s="418">
        <f t="shared" ca="1" si="425"/>
        <v>37.495850613264103</v>
      </c>
    </row>
    <row r="2491" spans="19:29">
      <c r="S2491" s="418">
        <f t="shared" si="426"/>
        <v>24.870000000001088</v>
      </c>
      <c r="T2491" s="418">
        <f t="shared" si="419"/>
        <v>0.47421237931893157</v>
      </c>
      <c r="U2491" s="418">
        <f t="shared" ca="1" si="420"/>
        <v>1</v>
      </c>
      <c r="V2491" s="418">
        <f t="shared" ca="1" si="427"/>
        <v>119.42805151663946</v>
      </c>
      <c r="W2491" s="418">
        <f t="shared" ca="1" si="428"/>
        <v>1</v>
      </c>
      <c r="X2491" s="418">
        <f t="shared" ca="1" si="429"/>
        <v>0.98098849734974936</v>
      </c>
      <c r="Y2491" s="418">
        <f t="shared" ca="1" si="421"/>
        <v>1</v>
      </c>
      <c r="Z2491" s="418">
        <f t="shared" ca="1" si="422"/>
        <v>0.12461177208049072</v>
      </c>
      <c r="AA2491" s="418">
        <f t="shared" ca="1" si="423"/>
        <v>35828.415454991838</v>
      </c>
      <c r="AB2491" s="418">
        <f t="shared" ca="1" si="424"/>
        <v>294.29654920492482</v>
      </c>
      <c r="AC2491" s="418">
        <f t="shared" ca="1" si="425"/>
        <v>37.383531624147217</v>
      </c>
    </row>
    <row r="2492" spans="19:29">
      <c r="S2492" s="418">
        <f t="shared" si="426"/>
        <v>24.88000000000109</v>
      </c>
      <c r="T2492" s="418">
        <f t="shared" si="419"/>
        <v>0.47407013694255912</v>
      </c>
      <c r="U2492" s="418">
        <f t="shared" ca="1" si="420"/>
        <v>1</v>
      </c>
      <c r="V2492" s="418">
        <f t="shared" ca="1" si="427"/>
        <v>119.4308976288451</v>
      </c>
      <c r="W2492" s="418">
        <f t="shared" ca="1" si="428"/>
        <v>1</v>
      </c>
      <c r="X2492" s="418">
        <f t="shared" ca="1" si="429"/>
        <v>0.97804994189479877</v>
      </c>
      <c r="Y2492" s="418">
        <f t="shared" ca="1" si="421"/>
        <v>1</v>
      </c>
      <c r="Z2492" s="418">
        <f t="shared" ca="1" si="422"/>
        <v>0.12423849695689095</v>
      </c>
      <c r="AA2492" s="418">
        <f t="shared" ca="1" si="423"/>
        <v>35829.26928865353</v>
      </c>
      <c r="AB2492" s="418">
        <f t="shared" ca="1" si="424"/>
        <v>293.41498256843965</v>
      </c>
      <c r="AC2492" s="418">
        <f t="shared" ca="1" si="425"/>
        <v>37.271549087067285</v>
      </c>
    </row>
    <row r="2493" spans="19:29">
      <c r="S2493" s="418">
        <f t="shared" si="426"/>
        <v>24.890000000001091</v>
      </c>
      <c r="T2493" s="418">
        <f t="shared" si="419"/>
        <v>0.47392793723249937</v>
      </c>
      <c r="U2493" s="418">
        <f t="shared" ca="1" si="420"/>
        <v>1</v>
      </c>
      <c r="V2493" s="418">
        <f t="shared" ca="1" si="427"/>
        <v>119.43372964580468</v>
      </c>
      <c r="W2493" s="418">
        <f t="shared" ca="1" si="428"/>
        <v>1</v>
      </c>
      <c r="X2493" s="418">
        <f t="shared" ca="1" si="429"/>
        <v>0.97512018889592711</v>
      </c>
      <c r="Y2493" s="418">
        <f t="shared" ca="1" si="421"/>
        <v>1</v>
      </c>
      <c r="Z2493" s="418">
        <f t="shared" ca="1" si="422"/>
        <v>0.1238663399806024</v>
      </c>
      <c r="AA2493" s="418">
        <f t="shared" ca="1" si="423"/>
        <v>35830.118893741404</v>
      </c>
      <c r="AB2493" s="418">
        <f t="shared" ca="1" si="424"/>
        <v>292.53605666877814</v>
      </c>
      <c r="AC2493" s="418">
        <f t="shared" ca="1" si="425"/>
        <v>37.159901994180721</v>
      </c>
    </row>
    <row r="2494" spans="19:29">
      <c r="S2494" s="418">
        <f t="shared" si="426"/>
        <v>24.900000000001093</v>
      </c>
      <c r="T2494" s="418">
        <f t="shared" si="419"/>
        <v>0.47378578017595424</v>
      </c>
      <c r="U2494" s="418">
        <f t="shared" ca="1" si="420"/>
        <v>1</v>
      </c>
      <c r="V2494" s="418">
        <f t="shared" ca="1" si="427"/>
        <v>119.43654763665424</v>
      </c>
      <c r="W2494" s="418">
        <f t="shared" ca="1" si="428"/>
        <v>1</v>
      </c>
      <c r="X2494" s="418">
        <f t="shared" ca="1" si="429"/>
        <v>0.97219921198533754</v>
      </c>
      <c r="Y2494" s="418">
        <f t="shared" ca="1" si="421"/>
        <v>1</v>
      </c>
      <c r="Z2494" s="418">
        <f t="shared" ca="1" si="422"/>
        <v>0.12349529780220977</v>
      </c>
      <c r="AA2494" s="418">
        <f t="shared" ca="1" si="423"/>
        <v>35830.964290996271</v>
      </c>
      <c r="AB2494" s="418">
        <f t="shared" ca="1" si="424"/>
        <v>291.65976359560125</v>
      </c>
      <c r="AC2494" s="418">
        <f t="shared" ca="1" si="425"/>
        <v>37.048589340662936</v>
      </c>
    </row>
    <row r="2495" spans="19:29">
      <c r="S2495" s="418">
        <f t="shared" si="426"/>
        <v>24.910000000001094</v>
      </c>
      <c r="T2495" s="418">
        <f t="shared" si="419"/>
        <v>0.47364366576012967</v>
      </c>
      <c r="U2495" s="418">
        <f t="shared" ca="1" si="420"/>
        <v>1</v>
      </c>
      <c r="V2495" s="418">
        <f t="shared" ca="1" si="427"/>
        <v>119.4393516701974</v>
      </c>
      <c r="W2495" s="418">
        <f t="shared" ca="1" si="428"/>
        <v>1</v>
      </c>
      <c r="X2495" s="418">
        <f t="shared" ca="1" si="429"/>
        <v>0.96928698487421827</v>
      </c>
      <c r="Y2495" s="418">
        <f t="shared" ca="1" si="421"/>
        <v>1</v>
      </c>
      <c r="Z2495" s="418">
        <f t="shared" ca="1" si="422"/>
        <v>0.12312536708233096</v>
      </c>
      <c r="AA2495" s="418">
        <f t="shared" ca="1" si="423"/>
        <v>35831.805501059222</v>
      </c>
      <c r="AB2495" s="418">
        <f t="shared" ca="1" si="424"/>
        <v>290.78609546226551</v>
      </c>
      <c r="AC2495" s="418">
        <f t="shared" ca="1" si="425"/>
        <v>36.93761012469929</v>
      </c>
    </row>
    <row r="2496" spans="19:29">
      <c r="S2496" s="418">
        <f t="shared" si="426"/>
        <v>24.920000000001096</v>
      </c>
      <c r="T2496" s="418">
        <f t="shared" si="419"/>
        <v>0.47350159397223529</v>
      </c>
      <c r="U2496" s="418">
        <f t="shared" ca="1" si="420"/>
        <v>1</v>
      </c>
      <c r="V2496" s="418">
        <f t="shared" ca="1" si="427"/>
        <v>119.44214181490683</v>
      </c>
      <c r="W2496" s="418">
        <f t="shared" ca="1" si="428"/>
        <v>1</v>
      </c>
      <c r="X2496" s="418">
        <f t="shared" ca="1" si="429"/>
        <v>0.96638348135250551</v>
      </c>
      <c r="Y2496" s="418">
        <f t="shared" ca="1" si="421"/>
        <v>1</v>
      </c>
      <c r="Z2496" s="418">
        <f t="shared" ca="1" si="422"/>
        <v>0.12275654449158699</v>
      </c>
      <c r="AA2496" s="418">
        <f t="shared" ca="1" si="423"/>
        <v>35832.642544472052</v>
      </c>
      <c r="AB2496" s="418">
        <f t="shared" ca="1" si="424"/>
        <v>289.91504440575164</v>
      </c>
      <c r="AC2496" s="418">
        <f t="shared" ca="1" si="425"/>
        <v>36.826963347476095</v>
      </c>
    </row>
    <row r="2497" spans="19:29">
      <c r="S2497" s="418">
        <f t="shared" si="426"/>
        <v>24.930000000001098</v>
      </c>
      <c r="T2497" s="418">
        <f t="shared" si="419"/>
        <v>0.47335956479948477</v>
      </c>
      <c r="U2497" s="418">
        <f t="shared" ca="1" si="420"/>
        <v>1</v>
      </c>
      <c r="V2497" s="418">
        <f t="shared" ca="1" si="427"/>
        <v>119.44491813892586</v>
      </c>
      <c r="W2497" s="418">
        <f t="shared" ca="1" si="428"/>
        <v>1</v>
      </c>
      <c r="X2497" s="418">
        <f t="shared" ca="1" si="429"/>
        <v>0.96348867528864801</v>
      </c>
      <c r="Y2497" s="418">
        <f t="shared" ca="1" si="421"/>
        <v>1</v>
      </c>
      <c r="Z2497" s="418">
        <f t="shared" ca="1" si="422"/>
        <v>0.12238882671057205</v>
      </c>
      <c r="AA2497" s="418">
        <f t="shared" ca="1" si="423"/>
        <v>35833.475441677758</v>
      </c>
      <c r="AB2497" s="418">
        <f t="shared" ca="1" si="424"/>
        <v>289.04660258659442</v>
      </c>
      <c r="AC2497" s="418">
        <f t="shared" ca="1" si="425"/>
        <v>36.716648013171614</v>
      </c>
    </row>
    <row r="2498" spans="19:29">
      <c r="S2498" s="418">
        <f t="shared" si="426"/>
        <v>24.940000000001099</v>
      </c>
      <c r="T2498" s="418">
        <f t="shared" si="419"/>
        <v>0.47321757822909538</v>
      </c>
      <c r="U2498" s="418">
        <f t="shared" ca="1" si="420"/>
        <v>1</v>
      </c>
      <c r="V2498" s="418">
        <f t="shared" ca="1" si="427"/>
        <v>119.44768071006987</v>
      </c>
      <c r="W2498" s="418">
        <f t="shared" ca="1" si="428"/>
        <v>1</v>
      </c>
      <c r="X2498" s="418">
        <f t="shared" ca="1" si="429"/>
        <v>0.96060254062937167</v>
      </c>
      <c r="Y2498" s="418">
        <f t="shared" ca="1" si="421"/>
        <v>1</v>
      </c>
      <c r="Z2498" s="418">
        <f t="shared" ca="1" si="422"/>
        <v>0.12202221042982363</v>
      </c>
      <c r="AA2498" s="418">
        <f t="shared" ca="1" si="423"/>
        <v>35834.304213020965</v>
      </c>
      <c r="AB2498" s="418">
        <f t="shared" ca="1" si="424"/>
        <v>288.18076218881151</v>
      </c>
      <c r="AC2498" s="418">
        <f t="shared" ca="1" si="425"/>
        <v>36.606663128947091</v>
      </c>
    </row>
    <row r="2499" spans="19:29">
      <c r="S2499" s="418">
        <f t="shared" si="426"/>
        <v>24.950000000001101</v>
      </c>
      <c r="T2499" s="418">
        <f t="shared" si="419"/>
        <v>0.4730756342482883</v>
      </c>
      <c r="U2499" s="418">
        <f t="shared" ca="1" si="420"/>
        <v>1</v>
      </c>
      <c r="V2499" s="418">
        <f t="shared" ca="1" si="427"/>
        <v>119.45042959582794</v>
      </c>
      <c r="W2499" s="418">
        <f t="shared" ca="1" si="428"/>
        <v>1</v>
      </c>
      <c r="X2499" s="418">
        <f t="shared" ca="1" si="429"/>
        <v>0.95772505139944508</v>
      </c>
      <c r="Y2499" s="418">
        <f t="shared" ca="1" si="421"/>
        <v>1</v>
      </c>
      <c r="Z2499" s="418">
        <f t="shared" ca="1" si="422"/>
        <v>0.12165669234979272</v>
      </c>
      <c r="AA2499" s="418">
        <f t="shared" ca="1" si="423"/>
        <v>35835.128878748379</v>
      </c>
      <c r="AB2499" s="418">
        <f t="shared" ca="1" si="424"/>
        <v>287.31751541983351</v>
      </c>
      <c r="AC2499" s="418">
        <f t="shared" ca="1" si="425"/>
        <v>36.497007704937815</v>
      </c>
    </row>
    <row r="2500" spans="19:29">
      <c r="S2500" s="418">
        <f t="shared" si="426"/>
        <v>24.960000000001102</v>
      </c>
      <c r="T2500" s="418">
        <f t="shared" si="419"/>
        <v>0.47293373284428869</v>
      </c>
      <c r="U2500" s="418">
        <f t="shared" ca="1" si="420"/>
        <v>1</v>
      </c>
      <c r="V2500" s="418">
        <f t="shared" ca="1" si="427"/>
        <v>119.45316486336425</v>
      </c>
      <c r="W2500" s="418">
        <f t="shared" ca="1" si="428"/>
        <v>1</v>
      </c>
      <c r="X2500" s="418">
        <f t="shared" ca="1" si="429"/>
        <v>0.95485618170144571</v>
      </c>
      <c r="Y2500" s="418">
        <f t="shared" ca="1" si="421"/>
        <v>1</v>
      </c>
      <c r="Z2500" s="418">
        <f t="shared" ca="1" si="422"/>
        <v>0.12129226918081415</v>
      </c>
      <c r="AA2500" s="418">
        <f t="shared" ca="1" si="423"/>
        <v>35835.949459009273</v>
      </c>
      <c r="AB2500" s="418">
        <f t="shared" ca="1" si="424"/>
        <v>286.45685451043369</v>
      </c>
      <c r="AC2500" s="418">
        <f t="shared" ca="1" si="425"/>
        <v>36.387680754244244</v>
      </c>
    </row>
    <row r="2501" spans="19:29">
      <c r="S2501" s="418">
        <f t="shared" si="426"/>
        <v>24.970000000001104</v>
      </c>
      <c r="T2501" s="418">
        <f t="shared" ref="T2501:T2564" si="430">EXP(-S2501*$C$13)</f>
        <v>0.47279187400432532</v>
      </c>
      <c r="U2501" s="418">
        <f t="shared" ref="U2501:U2564" ca="1" si="431">EXP($C$11*_xlfn.NORM.INV(RAND(),0,1))</f>
        <v>1</v>
      </c>
      <c r="V2501" s="418">
        <f t="shared" ca="1" si="427"/>
        <v>119.45588657951966</v>
      </c>
      <c r="W2501" s="418">
        <f t="shared" ca="1" si="428"/>
        <v>1</v>
      </c>
      <c r="X2501" s="418">
        <f t="shared" ca="1" si="429"/>
        <v>0.95199590571552695</v>
      </c>
      <c r="Y2501" s="418">
        <f t="shared" ref="Y2501:Y2564" ca="1" si="432">IF(OR(X2501&gt;$C$8,Y2500=1),1,0)</f>
        <v>1</v>
      </c>
      <c r="Z2501" s="418">
        <f t="shared" ref="Z2501:Z2564" ca="1" si="433">IF(Y2501=0,V2501,0)+IF(AND(Y2501=1,Y2500=0),V2501*$C$9,0)+IF(AND(Y2501=1,Y2500=1),Z2500*EXP($C$10*0.01),0)</f>
        <v>0.12092893764307693</v>
      </c>
      <c r="AA2501" s="418">
        <f t="shared" ref="AA2501:AA2564" ca="1" si="434">V2501*$C$12</f>
        <v>35836.765973855894</v>
      </c>
      <c r="AB2501" s="418">
        <f t="shared" ref="AB2501:AB2564" ca="1" si="435">X2501*$C$12</f>
        <v>285.59877171465808</v>
      </c>
      <c r="AC2501" s="418">
        <f t="shared" ref="AC2501:AC2564" ca="1" si="436">Z2501*$C$12</f>
        <v>36.278681292923075</v>
      </c>
    </row>
    <row r="2502" spans="19:29">
      <c r="S2502" s="418">
        <f t="shared" ref="S2502:S2565" si="437">S2501+0.01</f>
        <v>24.980000000001105</v>
      </c>
      <c r="T2502" s="418">
        <f t="shared" si="430"/>
        <v>0.4726500577156309</v>
      </c>
      <c r="U2502" s="418">
        <f t="shared" ca="1" si="431"/>
        <v>1</v>
      </c>
      <c r="V2502" s="418">
        <f t="shared" ref="V2502:V2565" ca="1" si="438">V2501*U2501+$C$6*V2501*(1-V2501/IF($C$4&gt;0,$C$4,10000000))*0.01</f>
        <v>119.45859481081312</v>
      </c>
      <c r="W2502" s="418">
        <f t="shared" ref="W2502:W2565" ca="1" si="439">IF(OR(V2502&gt;$C$7,W2501=1),1,0)</f>
        <v>1</v>
      </c>
      <c r="X2502" s="418">
        <f t="shared" ref="X2502:X2565" ca="1" si="440">IF(W2502=0,V2502,0)+IF(AND(W2502=1,W2501=0),V2502*$C$9,0)+IF(AND(W2502=1,W2501=1),X2501*EXP($C$10*0.01*U2502),0)</f>
        <v>0.94914419769918557</v>
      </c>
      <c r="Y2502" s="418">
        <f t="shared" ca="1" si="432"/>
        <v>1</v>
      </c>
      <c r="Z2502" s="418">
        <f t="shared" ca="1" si="433"/>
        <v>0.12056669446659476</v>
      </c>
      <c r="AA2502" s="418">
        <f t="shared" ca="1" si="434"/>
        <v>35837.57844324394</v>
      </c>
      <c r="AB2502" s="418">
        <f t="shared" ca="1" si="435"/>
        <v>284.74325930975567</v>
      </c>
      <c r="AC2502" s="418">
        <f t="shared" ca="1" si="436"/>
        <v>36.17000833997843</v>
      </c>
    </row>
    <row r="2503" spans="19:29">
      <c r="S2503" s="418">
        <f t="shared" si="437"/>
        <v>24.990000000001107</v>
      </c>
      <c r="T2503" s="418">
        <f t="shared" si="430"/>
        <v>0.47250828396544198</v>
      </c>
      <c r="U2503" s="418">
        <f t="shared" ca="1" si="431"/>
        <v>1</v>
      </c>
      <c r="V2503" s="418">
        <f t="shared" ca="1" si="438"/>
        <v>119.46128962344328</v>
      </c>
      <c r="W2503" s="418">
        <f t="shared" ca="1" si="439"/>
        <v>1</v>
      </c>
      <c r="X2503" s="418">
        <f t="shared" ca="1" si="440"/>
        <v>0.94630103198703019</v>
      </c>
      <c r="Y2503" s="418">
        <f t="shared" ca="1" si="432"/>
        <v>1</v>
      </c>
      <c r="Z2503" s="418">
        <f t="shared" ca="1" si="433"/>
        <v>0.12020553639117662</v>
      </c>
      <c r="AA2503" s="418">
        <f t="shared" ca="1" si="434"/>
        <v>35838.386887032982</v>
      </c>
      <c r="AB2503" s="418">
        <f t="shared" ca="1" si="435"/>
        <v>283.89030959610903</v>
      </c>
      <c r="AC2503" s="418">
        <f t="shared" ca="1" si="436"/>
        <v>36.061660917352988</v>
      </c>
    </row>
    <row r="2504" spans="19:29">
      <c r="S2504" s="418">
        <f t="shared" si="437"/>
        <v>25.000000000001108</v>
      </c>
      <c r="T2504" s="418">
        <f t="shared" si="430"/>
        <v>0.47236655274099904</v>
      </c>
      <c r="U2504" s="418">
        <f t="shared" ca="1" si="431"/>
        <v>1</v>
      </c>
      <c r="V2504" s="418">
        <f t="shared" ca="1" si="438"/>
        <v>119.46397108328982</v>
      </c>
      <c r="W2504" s="418">
        <f t="shared" ca="1" si="439"/>
        <v>1</v>
      </c>
      <c r="X2504" s="418">
        <f t="shared" ca="1" si="440"/>
        <v>0.9434663829905503</v>
      </c>
      <c r="Y2504" s="418">
        <f t="shared" ca="1" si="432"/>
        <v>1</v>
      </c>
      <c r="Z2504" s="418">
        <f t="shared" ca="1" si="433"/>
        <v>0.1198454601663974</v>
      </c>
      <c r="AA2504" s="418">
        <f t="shared" ca="1" si="434"/>
        <v>35839.191324986947</v>
      </c>
      <c r="AB2504" s="418">
        <f t="shared" ca="1" si="435"/>
        <v>283.03991489716509</v>
      </c>
      <c r="AC2504" s="418">
        <f t="shared" ca="1" si="436"/>
        <v>35.953638049919221</v>
      </c>
    </row>
    <row r="2505" spans="19:29">
      <c r="S2505" s="418">
        <f t="shared" si="437"/>
        <v>25.01000000000111</v>
      </c>
      <c r="T2505" s="418">
        <f t="shared" si="430"/>
        <v>0.47222486402954605</v>
      </c>
      <c r="U2505" s="418">
        <f t="shared" ca="1" si="431"/>
        <v>1</v>
      </c>
      <c r="V2505" s="418">
        <f t="shared" ca="1" si="438"/>
        <v>119.46663925591506</v>
      </c>
      <c r="W2505" s="418">
        <f t="shared" ca="1" si="439"/>
        <v>1</v>
      </c>
      <c r="X2505" s="418">
        <f t="shared" ca="1" si="440"/>
        <v>0.9406402251978857</v>
      </c>
      <c r="Y2505" s="418">
        <f t="shared" ca="1" si="432"/>
        <v>1</v>
      </c>
      <c r="Z2505" s="418">
        <f t="shared" ca="1" si="433"/>
        <v>0.11948646255156863</v>
      </c>
      <c r="AA2505" s="418">
        <f t="shared" ca="1" si="434"/>
        <v>35839.991776774514</v>
      </c>
      <c r="AB2505" s="418">
        <f t="shared" ca="1" si="435"/>
        <v>282.19206755936574</v>
      </c>
      <c r="AC2505" s="418">
        <f t="shared" ca="1" si="436"/>
        <v>35.845938765470585</v>
      </c>
    </row>
    <row r="2506" spans="19:29">
      <c r="S2506" s="418">
        <f t="shared" si="437"/>
        <v>25.020000000001112</v>
      </c>
      <c r="T2506" s="418">
        <f t="shared" si="430"/>
        <v>0.47208321781833118</v>
      </c>
      <c r="U2506" s="418">
        <f t="shared" ca="1" si="431"/>
        <v>1</v>
      </c>
      <c r="V2506" s="418">
        <f t="shared" ca="1" si="438"/>
        <v>119.46929420656534</v>
      </c>
      <c r="W2506" s="418">
        <f t="shared" ca="1" si="439"/>
        <v>1</v>
      </c>
      <c r="X2506" s="418">
        <f t="shared" ca="1" si="440"/>
        <v>0.93782253317359721</v>
      </c>
      <c r="Y2506" s="418">
        <f t="shared" ca="1" si="432"/>
        <v>1</v>
      </c>
      <c r="Z2506" s="418">
        <f t="shared" ca="1" si="433"/>
        <v>0.11912854031570935</v>
      </c>
      <c r="AA2506" s="418">
        <f t="shared" ca="1" si="434"/>
        <v>35840.788261969603</v>
      </c>
      <c r="AB2506" s="418">
        <f t="shared" ca="1" si="435"/>
        <v>281.34675995207914</v>
      </c>
      <c r="AC2506" s="418">
        <f t="shared" ca="1" si="436"/>
        <v>35.738562094712805</v>
      </c>
    </row>
    <row r="2507" spans="19:29">
      <c r="S2507" s="418">
        <f t="shared" si="437"/>
        <v>25.030000000001113</v>
      </c>
      <c r="T2507" s="418">
        <f t="shared" si="430"/>
        <v>0.47194161409460633</v>
      </c>
      <c r="U2507" s="418">
        <f t="shared" ca="1" si="431"/>
        <v>1</v>
      </c>
      <c r="V2507" s="418">
        <f t="shared" ca="1" si="438"/>
        <v>119.47193600017255</v>
      </c>
      <c r="W2507" s="418">
        <f t="shared" ca="1" si="439"/>
        <v>1</v>
      </c>
      <c r="X2507" s="418">
        <f t="shared" ca="1" si="440"/>
        <v>0.93501328155843755</v>
      </c>
      <c r="Y2507" s="418">
        <f t="shared" ca="1" si="432"/>
        <v>1</v>
      </c>
      <c r="Z2507" s="418">
        <f t="shared" ca="1" si="433"/>
        <v>0.11877169023751703</v>
      </c>
      <c r="AA2507" s="418">
        <f t="shared" ca="1" si="434"/>
        <v>35841.580800051765</v>
      </c>
      <c r="AB2507" s="418">
        <f t="shared" ca="1" si="435"/>
        <v>280.50398446753127</v>
      </c>
      <c r="AC2507" s="418">
        <f t="shared" ca="1" si="436"/>
        <v>35.631507071255108</v>
      </c>
    </row>
    <row r="2508" spans="19:29">
      <c r="S2508" s="418">
        <f t="shared" si="437"/>
        <v>25.040000000001115</v>
      </c>
      <c r="T2508" s="418">
        <f t="shared" si="430"/>
        <v>0.47180005284562693</v>
      </c>
      <c r="U2508" s="418">
        <f t="shared" ca="1" si="431"/>
        <v>1</v>
      </c>
      <c r="V2508" s="418">
        <f t="shared" ca="1" si="438"/>
        <v>119.47456470135552</v>
      </c>
      <c r="W2508" s="418">
        <f t="shared" ca="1" si="439"/>
        <v>1</v>
      </c>
      <c r="X2508" s="418">
        <f t="shared" ca="1" si="440"/>
        <v>0.93221244506912326</v>
      </c>
      <c r="Y2508" s="418">
        <f t="shared" ca="1" si="432"/>
        <v>1</v>
      </c>
      <c r="Z2508" s="418">
        <f t="shared" ca="1" si="433"/>
        <v>0.11841590910533856</v>
      </c>
      <c r="AA2508" s="418">
        <f t="shared" ca="1" si="434"/>
        <v>35842.369410406653</v>
      </c>
      <c r="AB2508" s="418">
        <f t="shared" ca="1" si="435"/>
        <v>279.66373352073697</v>
      </c>
      <c r="AC2508" s="418">
        <f t="shared" ca="1" si="436"/>
        <v>35.524772731601566</v>
      </c>
    </row>
    <row r="2509" spans="19:29">
      <c r="S2509" s="418">
        <f t="shared" si="437"/>
        <v>25.050000000001116</v>
      </c>
      <c r="T2509" s="418">
        <f t="shared" si="430"/>
        <v>0.47165853405865266</v>
      </c>
      <c r="U2509" s="418">
        <f t="shared" ca="1" si="431"/>
        <v>1</v>
      </c>
      <c r="V2509" s="418">
        <f t="shared" ca="1" si="438"/>
        <v>119.47718037442154</v>
      </c>
      <c r="W2509" s="418">
        <f t="shared" ca="1" si="439"/>
        <v>1</v>
      </c>
      <c r="X2509" s="418">
        <f t="shared" ca="1" si="440"/>
        <v>0.92941999849810708</v>
      </c>
      <c r="Y2509" s="418">
        <f t="shared" ca="1" si="432"/>
        <v>1</v>
      </c>
      <c r="Z2509" s="418">
        <f t="shared" ca="1" si="433"/>
        <v>0.11806119371714134</v>
      </c>
      <c r="AA2509" s="418">
        <f t="shared" ca="1" si="434"/>
        <v>35843.154112326461</v>
      </c>
      <c r="AB2509" s="418">
        <f t="shared" ca="1" si="435"/>
        <v>278.82599954943214</v>
      </c>
      <c r="AC2509" s="418">
        <f t="shared" ca="1" si="436"/>
        <v>35.418358115142404</v>
      </c>
    </row>
    <row r="2510" spans="19:29">
      <c r="S2510" s="418">
        <f t="shared" si="437"/>
        <v>25.060000000001118</v>
      </c>
      <c r="T2510" s="418">
        <f t="shared" si="430"/>
        <v>0.47151705772094676</v>
      </c>
      <c r="U2510" s="418">
        <f t="shared" ca="1" si="431"/>
        <v>1</v>
      </c>
      <c r="V2510" s="418">
        <f t="shared" ca="1" si="438"/>
        <v>119.47978308336772</v>
      </c>
      <c r="W2510" s="418">
        <f t="shared" ca="1" si="439"/>
        <v>1</v>
      </c>
      <c r="X2510" s="418">
        <f t="shared" ca="1" si="440"/>
        <v>0.92663591671335099</v>
      </c>
      <c r="Y2510" s="418">
        <f t="shared" ca="1" si="432"/>
        <v>1</v>
      </c>
      <c r="Z2510" s="418">
        <f t="shared" ca="1" si="433"/>
        <v>0.11770754088048449</v>
      </c>
      <c r="AA2510" s="418">
        <f t="shared" ca="1" si="434"/>
        <v>35843.934925010319</v>
      </c>
      <c r="AB2510" s="418">
        <f t="shared" ca="1" si="435"/>
        <v>277.99077501400529</v>
      </c>
      <c r="AC2510" s="418">
        <f t="shared" ca="1" si="436"/>
        <v>35.312262264145346</v>
      </c>
    </row>
    <row r="2511" spans="19:29">
      <c r="S2511" s="418">
        <f t="shared" si="437"/>
        <v>25.070000000001119</v>
      </c>
      <c r="T2511" s="418">
        <f t="shared" si="430"/>
        <v>0.47137562381977643</v>
      </c>
      <c r="U2511" s="418">
        <f t="shared" ca="1" si="431"/>
        <v>1</v>
      </c>
      <c r="V2511" s="418">
        <f t="shared" ca="1" si="438"/>
        <v>119.48237289188253</v>
      </c>
      <c r="W2511" s="418">
        <f t="shared" ca="1" si="439"/>
        <v>1</v>
      </c>
      <c r="X2511" s="418">
        <f t="shared" ca="1" si="440"/>
        <v>0.92386017465810011</v>
      </c>
      <c r="Y2511" s="418">
        <f t="shared" ca="1" si="432"/>
        <v>1</v>
      </c>
      <c r="Z2511" s="418">
        <f t="shared" ca="1" si="433"/>
        <v>0.1173549474124901</v>
      </c>
      <c r="AA2511" s="418">
        <f t="shared" ca="1" si="434"/>
        <v>35844.711867564758</v>
      </c>
      <c r="AB2511" s="418">
        <f t="shared" ca="1" si="435"/>
        <v>277.15805239743003</v>
      </c>
      <c r="AC2511" s="418">
        <f t="shared" ca="1" si="436"/>
        <v>35.206484223747033</v>
      </c>
    </row>
    <row r="2512" spans="19:29">
      <c r="S2512" s="418">
        <f t="shared" si="437"/>
        <v>25.080000000001121</v>
      </c>
      <c r="T2512" s="418">
        <f t="shared" si="430"/>
        <v>0.47123423234241246</v>
      </c>
      <c r="U2512" s="418">
        <f t="shared" ca="1" si="431"/>
        <v>1</v>
      </c>
      <c r="V2512" s="418">
        <f t="shared" ca="1" si="438"/>
        <v>119.48494986334715</v>
      </c>
      <c r="W2512" s="418">
        <f t="shared" ca="1" si="439"/>
        <v>1</v>
      </c>
      <c r="X2512" s="418">
        <f t="shared" ca="1" si="440"/>
        <v>0.92109274735065716</v>
      </c>
      <c r="Y2512" s="418">
        <f t="shared" ca="1" si="432"/>
        <v>1</v>
      </c>
      <c r="Z2512" s="418">
        <f t="shared" ca="1" si="433"/>
        <v>0.11700341013981456</v>
      </c>
      <c r="AA2512" s="418">
        <f t="shared" ca="1" si="434"/>
        <v>35845.484959004149</v>
      </c>
      <c r="AB2512" s="418">
        <f t="shared" ca="1" si="435"/>
        <v>276.32782420519715</v>
      </c>
      <c r="AC2512" s="418">
        <f t="shared" ca="1" si="436"/>
        <v>35.101023041944373</v>
      </c>
    </row>
    <row r="2513" spans="19:29">
      <c r="S2513" s="418">
        <f t="shared" si="437"/>
        <v>25.090000000001123</v>
      </c>
      <c r="T2513" s="418">
        <f t="shared" si="430"/>
        <v>0.4710928832761298</v>
      </c>
      <c r="U2513" s="418">
        <f t="shared" ca="1" si="431"/>
        <v>1</v>
      </c>
      <c r="V2513" s="418">
        <f t="shared" ca="1" si="438"/>
        <v>119.48751406083694</v>
      </c>
      <c r="W2513" s="418">
        <f t="shared" ca="1" si="439"/>
        <v>1</v>
      </c>
      <c r="X2513" s="418">
        <f t="shared" ca="1" si="440"/>
        <v>0.9183336098841578</v>
      </c>
      <c r="Y2513" s="418">
        <f t="shared" ca="1" si="432"/>
        <v>1</v>
      </c>
      <c r="Z2513" s="418">
        <f t="shared" ca="1" si="433"/>
        <v>0.11665292589862006</v>
      </c>
      <c r="AA2513" s="418">
        <f t="shared" ca="1" si="434"/>
        <v>35846.254218251081</v>
      </c>
      <c r="AB2513" s="418">
        <f t="shared" ca="1" si="435"/>
        <v>275.50008296524732</v>
      </c>
      <c r="AC2513" s="418">
        <f t="shared" ca="1" si="436"/>
        <v>34.995877769586016</v>
      </c>
    </row>
    <row r="2514" spans="19:29">
      <c r="S2514" s="418">
        <f t="shared" si="437"/>
        <v>25.100000000001124</v>
      </c>
      <c r="T2514" s="418">
        <f t="shared" si="430"/>
        <v>0.47095157660820697</v>
      </c>
      <c r="U2514" s="418">
        <f t="shared" ca="1" si="431"/>
        <v>1</v>
      </c>
      <c r="V2514" s="418">
        <f t="shared" ca="1" si="438"/>
        <v>119.49006554712285</v>
      </c>
      <c r="W2514" s="418">
        <f t="shared" ca="1" si="439"/>
        <v>1</v>
      </c>
      <c r="X2514" s="418">
        <f t="shared" ca="1" si="440"/>
        <v>0.9155827374263461</v>
      </c>
      <c r="Y2514" s="418">
        <f t="shared" ca="1" si="432"/>
        <v>1</v>
      </c>
      <c r="Z2514" s="418">
        <f t="shared" ca="1" si="433"/>
        <v>0.11630349153454604</v>
      </c>
      <c r="AA2514" s="418">
        <f t="shared" ca="1" si="434"/>
        <v>35847.019664136853</v>
      </c>
      <c r="AB2514" s="418">
        <f t="shared" ca="1" si="435"/>
        <v>274.67482122790381</v>
      </c>
      <c r="AC2514" s="418">
        <f t="shared" ca="1" si="436"/>
        <v>34.891047460363815</v>
      </c>
    </row>
    <row r="2515" spans="19:29">
      <c r="S2515" s="418">
        <f t="shared" si="437"/>
        <v>25.110000000001126</v>
      </c>
      <c r="T2515" s="418">
        <f t="shared" si="430"/>
        <v>0.47081031232592629</v>
      </c>
      <c r="U2515" s="418">
        <f t="shared" ca="1" si="431"/>
        <v>1</v>
      </c>
      <c r="V2515" s="418">
        <f t="shared" ca="1" si="438"/>
        <v>119.49260438467282</v>
      </c>
      <c r="W2515" s="418">
        <f t="shared" ca="1" si="439"/>
        <v>1</v>
      </c>
      <c r="X2515" s="418">
        <f t="shared" ca="1" si="440"/>
        <v>0.91284010521935144</v>
      </c>
      <c r="Y2515" s="418">
        <f t="shared" ca="1" si="432"/>
        <v>1</v>
      </c>
      <c r="Z2515" s="418">
        <f t="shared" ca="1" si="433"/>
        <v>0.11595510390268089</v>
      </c>
      <c r="AA2515" s="418">
        <f t="shared" ca="1" si="434"/>
        <v>35847.781315401844</v>
      </c>
      <c r="AB2515" s="418">
        <f t="shared" ca="1" si="435"/>
        <v>273.85203156580542</v>
      </c>
      <c r="AC2515" s="418">
        <f t="shared" ca="1" si="436"/>
        <v>34.786531170804267</v>
      </c>
    </row>
    <row r="2516" spans="19:29">
      <c r="S2516" s="418">
        <f t="shared" si="437"/>
        <v>25.120000000001127</v>
      </c>
      <c r="T2516" s="418">
        <f t="shared" si="430"/>
        <v>0.47066909041657401</v>
      </c>
      <c r="U2516" s="418">
        <f t="shared" ca="1" si="431"/>
        <v>1</v>
      </c>
      <c r="V2516" s="418">
        <f t="shared" ca="1" si="438"/>
        <v>119.49513063565318</v>
      </c>
      <c r="W2516" s="418">
        <f t="shared" ca="1" si="439"/>
        <v>1</v>
      </c>
      <c r="X2516" s="418">
        <f t="shared" ca="1" si="440"/>
        <v>0.91010568857946539</v>
      </c>
      <c r="Y2516" s="418">
        <f t="shared" ca="1" si="432"/>
        <v>1</v>
      </c>
      <c r="Z2516" s="418">
        <f t="shared" ca="1" si="433"/>
        <v>0.11560775986753356</v>
      </c>
      <c r="AA2516" s="418">
        <f t="shared" ca="1" si="434"/>
        <v>35848.539190695956</v>
      </c>
      <c r="AB2516" s="418">
        <f t="shared" ca="1" si="435"/>
        <v>273.03170657383964</v>
      </c>
      <c r="AC2516" s="418">
        <f t="shared" ca="1" si="436"/>
        <v>34.682327960260068</v>
      </c>
    </row>
    <row r="2517" spans="19:29">
      <c r="S2517" s="418">
        <f t="shared" si="437"/>
        <v>25.130000000001129</v>
      </c>
      <c r="T2517" s="418">
        <f t="shared" si="430"/>
        <v>0.47052791086744022</v>
      </c>
      <c r="U2517" s="418">
        <f t="shared" ca="1" si="431"/>
        <v>1</v>
      </c>
      <c r="V2517" s="418">
        <f t="shared" ca="1" si="438"/>
        <v>119.49764436193013</v>
      </c>
      <c r="W2517" s="418">
        <f t="shared" ca="1" si="439"/>
        <v>1</v>
      </c>
      <c r="X2517" s="418">
        <f t="shared" ca="1" si="440"/>
        <v>0.90737946289691984</v>
      </c>
      <c r="Y2517" s="418">
        <f t="shared" ca="1" si="432"/>
        <v>1</v>
      </c>
      <c r="Z2517" s="418">
        <f t="shared" ca="1" si="433"/>
        <v>0.1152614563030054</v>
      </c>
      <c r="AA2517" s="418">
        <f t="shared" ca="1" si="434"/>
        <v>35849.293308579036</v>
      </c>
      <c r="AB2517" s="418">
        <f t="shared" ca="1" si="435"/>
        <v>272.21383886907597</v>
      </c>
      <c r="AC2517" s="418">
        <f t="shared" ca="1" si="436"/>
        <v>34.578436890901621</v>
      </c>
    </row>
    <row r="2518" spans="19:29">
      <c r="S2518" s="418">
        <f t="shared" si="437"/>
        <v>25.14000000000113</v>
      </c>
      <c r="T2518" s="418">
        <f t="shared" si="430"/>
        <v>0.47038677366581877</v>
      </c>
      <c r="U2518" s="418">
        <f t="shared" ca="1" si="431"/>
        <v>1</v>
      </c>
      <c r="V2518" s="418">
        <f t="shared" ca="1" si="438"/>
        <v>119.50014562507101</v>
      </c>
      <c r="W2518" s="418">
        <f t="shared" ca="1" si="439"/>
        <v>1</v>
      </c>
      <c r="X2518" s="418">
        <f t="shared" ca="1" si="440"/>
        <v>0.90466140363566516</v>
      </c>
      <c r="Y2518" s="418">
        <f t="shared" ca="1" si="432"/>
        <v>1</v>
      </c>
      <c r="Z2518" s="418">
        <f t="shared" ca="1" si="433"/>
        <v>0.11491619009236197</v>
      </c>
      <c r="AA2518" s="418">
        <f t="shared" ca="1" si="434"/>
        <v>35850.043687521305</v>
      </c>
      <c r="AB2518" s="418">
        <f t="shared" ca="1" si="435"/>
        <v>271.39842109069957</v>
      </c>
      <c r="AC2518" s="418">
        <f t="shared" ca="1" si="436"/>
        <v>34.474857027708588</v>
      </c>
    </row>
    <row r="2519" spans="19:29">
      <c r="S2519" s="418">
        <f t="shared" si="437"/>
        <v>25.150000000001132</v>
      </c>
      <c r="T2519" s="418">
        <f t="shared" si="430"/>
        <v>0.47024567879900725</v>
      </c>
      <c r="U2519" s="418">
        <f t="shared" ca="1" si="431"/>
        <v>1</v>
      </c>
      <c r="V2519" s="418">
        <f t="shared" ca="1" si="438"/>
        <v>119.50263448634583</v>
      </c>
      <c r="W2519" s="418">
        <f t="shared" ca="1" si="439"/>
        <v>1</v>
      </c>
      <c r="X2519" s="418">
        <f t="shared" ca="1" si="440"/>
        <v>0.90195148633314959</v>
      </c>
      <c r="Y2519" s="418">
        <f t="shared" ca="1" si="432"/>
        <v>1</v>
      </c>
      <c r="Z2519" s="418">
        <f t="shared" ca="1" si="433"/>
        <v>0.11457195812820506</v>
      </c>
      <c r="AA2519" s="418">
        <f t="shared" ca="1" si="434"/>
        <v>35850.790345903748</v>
      </c>
      <c r="AB2519" s="418">
        <f t="shared" ca="1" si="435"/>
        <v>270.58544589994489</v>
      </c>
      <c r="AC2519" s="418">
        <f t="shared" ca="1" si="436"/>
        <v>34.371587438461518</v>
      </c>
    </row>
    <row r="2520" spans="19:29">
      <c r="S2520" s="418">
        <f t="shared" si="437"/>
        <v>25.160000000001133</v>
      </c>
      <c r="T2520" s="418">
        <f t="shared" si="430"/>
        <v>0.4701046262543071</v>
      </c>
      <c r="U2520" s="418">
        <f t="shared" ca="1" si="431"/>
        <v>1</v>
      </c>
      <c r="V2520" s="418">
        <f t="shared" ca="1" si="438"/>
        <v>119.50511100672851</v>
      </c>
      <c r="W2520" s="418">
        <f t="shared" ca="1" si="439"/>
        <v>1</v>
      </c>
      <c r="X2520" s="418">
        <f t="shared" ca="1" si="440"/>
        <v>0.89924968660009919</v>
      </c>
      <c r="Y2520" s="418">
        <f t="shared" ca="1" si="432"/>
        <v>1</v>
      </c>
      <c r="Z2520" s="418">
        <f t="shared" ca="1" si="433"/>
        <v>0.11422875731244467</v>
      </c>
      <c r="AA2520" s="418">
        <f t="shared" ca="1" si="434"/>
        <v>35851.533302018557</v>
      </c>
      <c r="AB2520" s="418">
        <f t="shared" ca="1" si="435"/>
        <v>269.77490598002976</v>
      </c>
      <c r="AC2520" s="418">
        <f t="shared" ca="1" si="436"/>
        <v>34.268627193733401</v>
      </c>
    </row>
    <row r="2521" spans="19:29">
      <c r="S2521" s="418">
        <f t="shared" si="437"/>
        <v>25.170000000001135</v>
      </c>
      <c r="T2521" s="418">
        <f t="shared" si="430"/>
        <v>0.46996361601902364</v>
      </c>
      <c r="U2521" s="418">
        <f t="shared" ca="1" si="431"/>
        <v>1</v>
      </c>
      <c r="V2521" s="418">
        <f t="shared" ca="1" si="438"/>
        <v>119.50757524689838</v>
      </c>
      <c r="W2521" s="418">
        <f t="shared" ca="1" si="439"/>
        <v>1</v>
      </c>
      <c r="X2521" s="418">
        <f t="shared" ca="1" si="440"/>
        <v>0.89655598012029813</v>
      </c>
      <c r="Y2521" s="418">
        <f t="shared" ca="1" si="432"/>
        <v>1</v>
      </c>
      <c r="Z2521" s="418">
        <f t="shared" ca="1" si="433"/>
        <v>0.11388658455627113</v>
      </c>
      <c r="AA2521" s="418">
        <f t="shared" ca="1" si="434"/>
        <v>35852.272574069517</v>
      </c>
      <c r="AB2521" s="418">
        <f t="shared" ca="1" si="435"/>
        <v>268.96679403608942</v>
      </c>
      <c r="AC2521" s="418">
        <f t="shared" ca="1" si="436"/>
        <v>34.165975366881341</v>
      </c>
    </row>
    <row r="2522" spans="19:29">
      <c r="S2522" s="418">
        <f t="shared" si="437"/>
        <v>25.180000000001137</v>
      </c>
      <c r="T2522" s="418">
        <f t="shared" si="430"/>
        <v>0.46982264808046598</v>
      </c>
      <c r="U2522" s="418">
        <f t="shared" ca="1" si="431"/>
        <v>1</v>
      </c>
      <c r="V2522" s="418">
        <f t="shared" ca="1" si="438"/>
        <v>119.5100272672415</v>
      </c>
      <c r="W2522" s="418">
        <f t="shared" ca="1" si="439"/>
        <v>1</v>
      </c>
      <c r="X2522" s="418">
        <f t="shared" ca="1" si="440"/>
        <v>0.89387034265036991</v>
      </c>
      <c r="Y2522" s="418">
        <f t="shared" ca="1" si="432"/>
        <v>1</v>
      </c>
      <c r="Z2522" s="418">
        <f t="shared" ca="1" si="433"/>
        <v>0.11354543678012732</v>
      </c>
      <c r="AA2522" s="418">
        <f t="shared" ca="1" si="434"/>
        <v>35853.008180172452</v>
      </c>
      <c r="AB2522" s="418">
        <f t="shared" ca="1" si="435"/>
        <v>268.16110279511099</v>
      </c>
      <c r="AC2522" s="418">
        <f t="shared" ca="1" si="436"/>
        <v>34.063631034038195</v>
      </c>
    </row>
    <row r="2523" spans="19:29">
      <c r="S2523" s="418">
        <f t="shared" si="437"/>
        <v>25.190000000001138</v>
      </c>
      <c r="T2523" s="418">
        <f t="shared" si="430"/>
        <v>0.46968172242594691</v>
      </c>
      <c r="U2523" s="418">
        <f t="shared" ca="1" si="431"/>
        <v>1</v>
      </c>
      <c r="V2523" s="418">
        <f t="shared" ca="1" si="438"/>
        <v>119.51246712785201</v>
      </c>
      <c r="W2523" s="418">
        <f t="shared" ca="1" si="439"/>
        <v>1</v>
      </c>
      <c r="X2523" s="418">
        <f t="shared" ca="1" si="440"/>
        <v>0.89119275001955922</v>
      </c>
      <c r="Y2523" s="418">
        <f t="shared" ca="1" si="432"/>
        <v>1</v>
      </c>
      <c r="Z2523" s="418">
        <f t="shared" ca="1" si="433"/>
        <v>0.11320531091368098</v>
      </c>
      <c r="AA2523" s="418">
        <f t="shared" ca="1" si="434"/>
        <v>35853.740138355599</v>
      </c>
      <c r="AB2523" s="418">
        <f t="shared" ca="1" si="435"/>
        <v>267.35782500586777</v>
      </c>
      <c r="AC2523" s="418">
        <f t="shared" ca="1" si="436"/>
        <v>33.961593274104295</v>
      </c>
    </row>
    <row r="2524" spans="19:29">
      <c r="S2524" s="418">
        <f t="shared" si="437"/>
        <v>25.20000000000114</v>
      </c>
      <c r="T2524" s="418">
        <f t="shared" si="430"/>
        <v>0.46954083904278321</v>
      </c>
      <c r="U2524" s="418">
        <f t="shared" ca="1" si="431"/>
        <v>1</v>
      </c>
      <c r="V2524" s="418">
        <f t="shared" ca="1" si="438"/>
        <v>119.51489488853352</v>
      </c>
      <c r="W2524" s="418">
        <f t="shared" ca="1" si="439"/>
        <v>1</v>
      </c>
      <c r="X2524" s="418">
        <f t="shared" ca="1" si="440"/>
        <v>0.8885231781295142</v>
      </c>
      <c r="Y2524" s="418">
        <f t="shared" ca="1" si="432"/>
        <v>1</v>
      </c>
      <c r="Z2524" s="418">
        <f t="shared" ca="1" si="433"/>
        <v>0.11286620389579699</v>
      </c>
      <c r="AA2524" s="418">
        <f t="shared" ca="1" si="434"/>
        <v>35854.468466560058</v>
      </c>
      <c r="AB2524" s="418">
        <f t="shared" ca="1" si="435"/>
        <v>266.55695343885424</v>
      </c>
      <c r="AC2524" s="418">
        <f t="shared" ca="1" si="436"/>
        <v>33.859861168739094</v>
      </c>
    </row>
    <row r="2525" spans="19:29">
      <c r="S2525" s="418">
        <f t="shared" si="437"/>
        <v>25.210000000001141</v>
      </c>
      <c r="T2525" s="418">
        <f t="shared" si="430"/>
        <v>0.4693999979182954</v>
      </c>
      <c r="U2525" s="418">
        <f t="shared" ca="1" si="431"/>
        <v>1</v>
      </c>
      <c r="V2525" s="418">
        <f t="shared" ca="1" si="438"/>
        <v>119.51731060880047</v>
      </c>
      <c r="W2525" s="418">
        <f t="shared" ca="1" si="439"/>
        <v>1</v>
      </c>
      <c r="X2525" s="418">
        <f t="shared" ca="1" si="440"/>
        <v>0.8858616029540699</v>
      </c>
      <c r="Y2525" s="418">
        <f t="shared" ca="1" si="432"/>
        <v>1</v>
      </c>
      <c r="Z2525" s="418">
        <f t="shared" ca="1" si="433"/>
        <v>0.11252811267450991</v>
      </c>
      <c r="AA2525" s="418">
        <f t="shared" ca="1" si="434"/>
        <v>35855.193182640141</v>
      </c>
      <c r="AB2525" s="418">
        <f t="shared" ca="1" si="435"/>
        <v>265.75848088622098</v>
      </c>
      <c r="AC2525" s="418">
        <f t="shared" ca="1" si="436"/>
        <v>33.758433802352968</v>
      </c>
    </row>
    <row r="2526" spans="19:29">
      <c r="S2526" s="418">
        <f t="shared" si="437"/>
        <v>25.220000000001143</v>
      </c>
      <c r="T2526" s="418">
        <f t="shared" si="430"/>
        <v>0.46925919903980762</v>
      </c>
      <c r="U2526" s="418">
        <f t="shared" ca="1" si="431"/>
        <v>1</v>
      </c>
      <c r="V2526" s="418">
        <f t="shared" ca="1" si="438"/>
        <v>119.51971434787946</v>
      </c>
      <c r="W2526" s="418">
        <f t="shared" ca="1" si="439"/>
        <v>1</v>
      </c>
      <c r="X2526" s="418">
        <f t="shared" ca="1" si="440"/>
        <v>0.88320800053903181</v>
      </c>
      <c r="Y2526" s="418">
        <f t="shared" ca="1" si="432"/>
        <v>1</v>
      </c>
      <c r="Z2526" s="418">
        <f t="shared" ca="1" si="433"/>
        <v>0.11219103420699646</v>
      </c>
      <c r="AA2526" s="418">
        <f t="shared" ca="1" si="434"/>
        <v>35855.91430436384</v>
      </c>
      <c r="AB2526" s="418">
        <f t="shared" ca="1" si="435"/>
        <v>264.96240016170952</v>
      </c>
      <c r="AC2526" s="418">
        <f t="shared" ca="1" si="436"/>
        <v>33.657310262098939</v>
      </c>
    </row>
    <row r="2527" spans="19:29">
      <c r="S2527" s="418">
        <f t="shared" si="437"/>
        <v>25.230000000001144</v>
      </c>
      <c r="T2527" s="418">
        <f t="shared" si="430"/>
        <v>0.46911844239464806</v>
      </c>
      <c r="U2527" s="418">
        <f t="shared" ca="1" si="431"/>
        <v>1</v>
      </c>
      <c r="V2527" s="418">
        <f t="shared" ca="1" si="438"/>
        <v>119.52210616471058</v>
      </c>
      <c r="W2527" s="418">
        <f t="shared" ca="1" si="439"/>
        <v>1</v>
      </c>
      <c r="X2527" s="418">
        <f t="shared" ca="1" si="440"/>
        <v>0.88056234700196023</v>
      </c>
      <c r="Y2527" s="418">
        <f t="shared" ca="1" si="432"/>
        <v>1</v>
      </c>
      <c r="Z2527" s="418">
        <f t="shared" ca="1" si="433"/>
        <v>0.11185496545954816</v>
      </c>
      <c r="AA2527" s="418">
        <f t="shared" ca="1" si="434"/>
        <v>35856.63184941317</v>
      </c>
      <c r="AB2527" s="418">
        <f t="shared" ca="1" si="435"/>
        <v>264.16870410058806</v>
      </c>
      <c r="AC2527" s="418">
        <f t="shared" ca="1" si="436"/>
        <v>33.556489637864452</v>
      </c>
    </row>
    <row r="2528" spans="19:29">
      <c r="S2528" s="418">
        <f t="shared" si="437"/>
        <v>25.240000000001146</v>
      </c>
      <c r="T2528" s="418">
        <f t="shared" si="430"/>
        <v>0.46897772797014869</v>
      </c>
      <c r="U2528" s="418">
        <f t="shared" ca="1" si="431"/>
        <v>1</v>
      </c>
      <c r="V2528" s="418">
        <f t="shared" ca="1" si="438"/>
        <v>119.52448611794878</v>
      </c>
      <c r="W2528" s="418">
        <f t="shared" ca="1" si="439"/>
        <v>1</v>
      </c>
      <c r="X2528" s="418">
        <f t="shared" ca="1" si="440"/>
        <v>0.87792461853195547</v>
      </c>
      <c r="Y2528" s="418">
        <f t="shared" ca="1" si="432"/>
        <v>1</v>
      </c>
      <c r="Z2528" s="418">
        <f t="shared" ca="1" si="433"/>
        <v>0.11151990340754403</v>
      </c>
      <c r="AA2528" s="418">
        <f t="shared" ca="1" si="434"/>
        <v>35857.345835384636</v>
      </c>
      <c r="AB2528" s="418">
        <f t="shared" ca="1" si="435"/>
        <v>263.37738555958663</v>
      </c>
      <c r="AC2528" s="418">
        <f t="shared" ca="1" si="436"/>
        <v>33.455971022263206</v>
      </c>
    </row>
    <row r="2529" spans="19:29">
      <c r="S2529" s="418">
        <f t="shared" si="437"/>
        <v>25.250000000001148</v>
      </c>
      <c r="T2529" s="418">
        <f t="shared" si="430"/>
        <v>0.4688370557536452</v>
      </c>
      <c r="U2529" s="418">
        <f t="shared" ca="1" si="431"/>
        <v>1</v>
      </c>
      <c r="V2529" s="418">
        <f t="shared" ca="1" si="438"/>
        <v>119.5268542659652</v>
      </c>
      <c r="W2529" s="418">
        <f t="shared" ca="1" si="439"/>
        <v>1</v>
      </c>
      <c r="X2529" s="418">
        <f t="shared" ca="1" si="440"/>
        <v>0.87529479138944344</v>
      </c>
      <c r="Y2529" s="418">
        <f t="shared" ca="1" si="432"/>
        <v>1</v>
      </c>
      <c r="Z2529" s="418">
        <f t="shared" ca="1" si="433"/>
        <v>0.11118584503542332</v>
      </c>
      <c r="AA2529" s="418">
        <f t="shared" ca="1" si="434"/>
        <v>35858.056279789562</v>
      </c>
      <c r="AB2529" s="418">
        <f t="shared" ca="1" si="435"/>
        <v>262.58843741683302</v>
      </c>
      <c r="AC2529" s="418">
        <f t="shared" ca="1" si="436"/>
        <v>33.355753510626997</v>
      </c>
    </row>
    <row r="2530" spans="19:29">
      <c r="S2530" s="418">
        <f t="shared" si="437"/>
        <v>25.260000000001149</v>
      </c>
      <c r="T2530" s="418">
        <f t="shared" si="430"/>
        <v>0.46869642573247694</v>
      </c>
      <c r="U2530" s="418">
        <f t="shared" ca="1" si="431"/>
        <v>1</v>
      </c>
      <c r="V2530" s="418">
        <f t="shared" ca="1" si="438"/>
        <v>119.52921066684847</v>
      </c>
      <c r="W2530" s="418">
        <f t="shared" ca="1" si="439"/>
        <v>1</v>
      </c>
      <c r="X2530" s="418">
        <f t="shared" ca="1" si="440"/>
        <v>0.87267284190596217</v>
      </c>
      <c r="Y2530" s="418">
        <f t="shared" ca="1" si="432"/>
        <v>1</v>
      </c>
      <c r="Z2530" s="418">
        <f t="shared" ca="1" si="433"/>
        <v>0.11085278733665845</v>
      </c>
      <c r="AA2530" s="418">
        <f t="shared" ca="1" si="434"/>
        <v>35858.763200054542</v>
      </c>
      <c r="AB2530" s="418">
        <f t="shared" ca="1" si="435"/>
        <v>261.80185257178863</v>
      </c>
      <c r="AC2530" s="418">
        <f t="shared" ca="1" si="436"/>
        <v>33.255836200997535</v>
      </c>
    </row>
    <row r="2531" spans="19:29">
      <c r="S2531" s="418">
        <f t="shared" si="437"/>
        <v>25.270000000001151</v>
      </c>
      <c r="T2531" s="418">
        <f t="shared" si="430"/>
        <v>0.46855583789398736</v>
      </c>
      <c r="U2531" s="418">
        <f t="shared" ca="1" si="431"/>
        <v>1</v>
      </c>
      <c r="V2531" s="418">
        <f t="shared" ca="1" si="438"/>
        <v>119.53155537840605</v>
      </c>
      <c r="W2531" s="418">
        <f t="shared" ca="1" si="439"/>
        <v>1</v>
      </c>
      <c r="X2531" s="418">
        <f t="shared" ca="1" si="440"/>
        <v>0.87005874648394865</v>
      </c>
      <c r="Y2531" s="418">
        <f t="shared" ca="1" si="432"/>
        <v>1</v>
      </c>
      <c r="Z2531" s="418">
        <f t="shared" ca="1" si="433"/>
        <v>0.11052072731372785</v>
      </c>
      <c r="AA2531" s="418">
        <f t="shared" ca="1" si="434"/>
        <v>35859.466613521814</v>
      </c>
      <c r="AB2531" s="418">
        <f t="shared" ca="1" si="435"/>
        <v>261.0176239451846</v>
      </c>
      <c r="AC2531" s="418">
        <f t="shared" ca="1" si="436"/>
        <v>33.156218194118352</v>
      </c>
    </row>
    <row r="2532" spans="19:29">
      <c r="S2532" s="418">
        <f t="shared" si="437"/>
        <v>25.280000000001152</v>
      </c>
      <c r="T2532" s="418">
        <f t="shared" si="430"/>
        <v>0.46841529222552353</v>
      </c>
      <c r="U2532" s="418">
        <f t="shared" ca="1" si="431"/>
        <v>1</v>
      </c>
      <c r="V2532" s="418">
        <f t="shared" ca="1" si="438"/>
        <v>119.53388845816555</v>
      </c>
      <c r="W2532" s="418">
        <f t="shared" ca="1" si="439"/>
        <v>1</v>
      </c>
      <c r="X2532" s="418">
        <f t="shared" ca="1" si="440"/>
        <v>0.86745248159652633</v>
      </c>
      <c r="Y2532" s="418">
        <f t="shared" ca="1" si="432"/>
        <v>1</v>
      </c>
      <c r="Z2532" s="418">
        <f t="shared" ca="1" si="433"/>
        <v>0.11018966197808909</v>
      </c>
      <c r="AA2532" s="418">
        <f t="shared" ca="1" si="434"/>
        <v>35860.166537449666</v>
      </c>
      <c r="AB2532" s="418">
        <f t="shared" ca="1" si="435"/>
        <v>260.23574447895788</v>
      </c>
      <c r="AC2532" s="418">
        <f t="shared" ca="1" si="436"/>
        <v>33.05689859342673</v>
      </c>
    </row>
    <row r="2533" spans="19:29">
      <c r="S2533" s="418">
        <f t="shared" si="437"/>
        <v>25.290000000001154</v>
      </c>
      <c r="T2533" s="418">
        <f t="shared" si="430"/>
        <v>0.46827478871443629</v>
      </c>
      <c r="U2533" s="418">
        <f t="shared" ca="1" si="431"/>
        <v>1</v>
      </c>
      <c r="V2533" s="418">
        <f t="shared" ca="1" si="438"/>
        <v>119.536209963376</v>
      </c>
      <c r="W2533" s="418">
        <f t="shared" ca="1" si="439"/>
        <v>1</v>
      </c>
      <c r="X2533" s="418">
        <f t="shared" ca="1" si="440"/>
        <v>0.8648540237872937</v>
      </c>
      <c r="Y2533" s="418">
        <f t="shared" ca="1" si="432"/>
        <v>1</v>
      </c>
      <c r="Z2533" s="418">
        <f t="shared" ca="1" si="433"/>
        <v>0.10985958835015192</v>
      </c>
      <c r="AA2533" s="418">
        <f t="shared" ca="1" si="434"/>
        <v>35860.8629890128</v>
      </c>
      <c r="AB2533" s="418">
        <f t="shared" ca="1" si="435"/>
        <v>259.45620713618808</v>
      </c>
      <c r="AC2533" s="418">
        <f t="shared" ca="1" si="436"/>
        <v>32.957876505045576</v>
      </c>
    </row>
    <row r="2534" spans="19:29">
      <c r="S2534" s="418">
        <f t="shared" si="437"/>
        <v>25.300000000001155</v>
      </c>
      <c r="T2534" s="418">
        <f t="shared" si="430"/>
        <v>0.4681343273480803</v>
      </c>
      <c r="U2534" s="418">
        <f t="shared" ca="1" si="431"/>
        <v>1</v>
      </c>
      <c r="V2534" s="418">
        <f t="shared" ca="1" si="438"/>
        <v>119.53851995100919</v>
      </c>
      <c r="W2534" s="418">
        <f t="shared" ca="1" si="439"/>
        <v>1</v>
      </c>
      <c r="X2534" s="418">
        <f t="shared" ca="1" si="440"/>
        <v>0.86226334967011287</v>
      </c>
      <c r="Y2534" s="418">
        <f t="shared" ca="1" si="432"/>
        <v>1</v>
      </c>
      <c r="Z2534" s="418">
        <f t="shared" ca="1" si="433"/>
        <v>0.10953050345925144</v>
      </c>
      <c r="AA2534" s="418">
        <f t="shared" ca="1" si="434"/>
        <v>35861.555985302759</v>
      </c>
      <c r="AB2534" s="418">
        <f t="shared" ca="1" si="435"/>
        <v>258.67900490103386</v>
      </c>
      <c r="AC2534" s="418">
        <f t="shared" ca="1" si="436"/>
        <v>32.859151037775433</v>
      </c>
    </row>
    <row r="2535" spans="19:29">
      <c r="S2535" s="418">
        <f t="shared" si="437"/>
        <v>25.310000000001157</v>
      </c>
      <c r="T2535" s="418">
        <f t="shared" si="430"/>
        <v>0.46799390811381414</v>
      </c>
      <c r="U2535" s="418">
        <f t="shared" ca="1" si="431"/>
        <v>1</v>
      </c>
      <c r="V2535" s="418">
        <f t="shared" ca="1" si="438"/>
        <v>119.54081847776099</v>
      </c>
      <c r="W2535" s="418">
        <f t="shared" ca="1" si="439"/>
        <v>1</v>
      </c>
      <c r="X2535" s="418">
        <f t="shared" ca="1" si="440"/>
        <v>0.85968043592889942</v>
      </c>
      <c r="Y2535" s="418">
        <f t="shared" ca="1" si="432"/>
        <v>1</v>
      </c>
      <c r="Z2535" s="418">
        <f t="shared" ca="1" si="433"/>
        <v>0.10920240434362144</v>
      </c>
      <c r="AA2535" s="418">
        <f t="shared" ca="1" si="434"/>
        <v>35862.245543328296</v>
      </c>
      <c r="AB2535" s="418">
        <f t="shared" ca="1" si="435"/>
        <v>257.90413077866981</v>
      </c>
      <c r="AC2535" s="418">
        <f t="shared" ca="1" si="436"/>
        <v>32.760721303086434</v>
      </c>
    </row>
    <row r="2536" spans="19:29">
      <c r="S2536" s="418">
        <f t="shared" si="437"/>
        <v>25.320000000001158</v>
      </c>
      <c r="T2536" s="418">
        <f t="shared" si="430"/>
        <v>0.46785353099900007</v>
      </c>
      <c r="U2536" s="418">
        <f t="shared" ca="1" si="431"/>
        <v>1</v>
      </c>
      <c r="V2536" s="418">
        <f t="shared" ca="1" si="438"/>
        <v>119.54310560005258</v>
      </c>
      <c r="W2536" s="418">
        <f t="shared" ca="1" si="439"/>
        <v>1</v>
      </c>
      <c r="X2536" s="418">
        <f t="shared" ca="1" si="440"/>
        <v>0.8571052593174121</v>
      </c>
      <c r="Y2536" s="418">
        <f t="shared" ca="1" si="432"/>
        <v>1</v>
      </c>
      <c r="Z2536" s="418">
        <f t="shared" ca="1" si="433"/>
        <v>0.10887528805036764</v>
      </c>
      <c r="AA2536" s="418">
        <f t="shared" ca="1" si="434"/>
        <v>35862.931680015776</v>
      </c>
      <c r="AB2536" s="418">
        <f t="shared" ca="1" si="435"/>
        <v>257.13157779522362</v>
      </c>
      <c r="AC2536" s="418">
        <f t="shared" ca="1" si="436"/>
        <v>32.66258641511029</v>
      </c>
    </row>
    <row r="2537" spans="19:29">
      <c r="S2537" s="418">
        <f t="shared" si="437"/>
        <v>25.33000000000116</v>
      </c>
      <c r="T2537" s="418">
        <f t="shared" si="430"/>
        <v>0.46771319599100403</v>
      </c>
      <c r="U2537" s="418">
        <f t="shared" ca="1" si="431"/>
        <v>1</v>
      </c>
      <c r="V2537" s="418">
        <f t="shared" ca="1" si="438"/>
        <v>119.54538137403179</v>
      </c>
      <c r="W2537" s="418">
        <f t="shared" ca="1" si="439"/>
        <v>1</v>
      </c>
      <c r="X2537" s="418">
        <f t="shared" ca="1" si="440"/>
        <v>0.85453779665904417</v>
      </c>
      <c r="Y2537" s="418">
        <f t="shared" ca="1" si="432"/>
        <v>1</v>
      </c>
      <c r="Z2537" s="418">
        <f t="shared" ca="1" si="433"/>
        <v>0.10854915163544121</v>
      </c>
      <c r="AA2537" s="418">
        <f t="shared" ca="1" si="434"/>
        <v>35863.614412209536</v>
      </c>
      <c r="AB2537" s="418">
        <f t="shared" ca="1" si="435"/>
        <v>256.36133899771323</v>
      </c>
      <c r="AC2537" s="418">
        <f t="shared" ca="1" si="436"/>
        <v>32.564745490632362</v>
      </c>
    </row>
    <row r="2538" spans="19:29">
      <c r="S2538" s="418">
        <f t="shared" si="437"/>
        <v>25.340000000001162</v>
      </c>
      <c r="T2538" s="418">
        <f t="shared" si="430"/>
        <v>0.46757290307719596</v>
      </c>
      <c r="U2538" s="418">
        <f t="shared" ca="1" si="431"/>
        <v>1</v>
      </c>
      <c r="V2538" s="418">
        <f t="shared" ca="1" si="438"/>
        <v>119.54764585557433</v>
      </c>
      <c r="W2538" s="418">
        <f t="shared" ca="1" si="439"/>
        <v>1</v>
      </c>
      <c r="X2538" s="418">
        <f t="shared" ca="1" si="440"/>
        <v>0.85197802484661422</v>
      </c>
      <c r="Y2538" s="418">
        <f t="shared" ca="1" si="432"/>
        <v>1</v>
      </c>
      <c r="Z2538" s="418">
        <f t="shared" ca="1" si="433"/>
        <v>0.1082239921636122</v>
      </c>
      <c r="AA2538" s="418">
        <f t="shared" ca="1" si="434"/>
        <v>35864.293756672298</v>
      </c>
      <c r="AB2538" s="418">
        <f t="shared" ca="1" si="435"/>
        <v>255.59340745398427</v>
      </c>
      <c r="AC2538" s="418">
        <f t="shared" ca="1" si="436"/>
        <v>32.467197649083658</v>
      </c>
    </row>
    <row r="2539" spans="19:29">
      <c r="S2539" s="418">
        <f t="shared" si="437"/>
        <v>25.350000000001163</v>
      </c>
      <c r="T2539" s="418">
        <f t="shared" si="430"/>
        <v>0.46743265224494956</v>
      </c>
      <c r="U2539" s="418">
        <f t="shared" ca="1" si="431"/>
        <v>1</v>
      </c>
      <c r="V2539" s="418">
        <f t="shared" ca="1" si="438"/>
        <v>119.54989910028513</v>
      </c>
      <c r="W2539" s="418">
        <f t="shared" ca="1" si="439"/>
        <v>1</v>
      </c>
      <c r="X2539" s="418">
        <f t="shared" ca="1" si="440"/>
        <v>0.84942592084215884</v>
      </c>
      <c r="Y2539" s="418">
        <f t="shared" ca="1" si="432"/>
        <v>1</v>
      </c>
      <c r="Z2539" s="418">
        <f t="shared" ca="1" si="433"/>
        <v>0.10789980670844317</v>
      </c>
      <c r="AA2539" s="418">
        <f t="shared" ca="1" si="434"/>
        <v>35864.969730085541</v>
      </c>
      <c r="AB2539" s="418">
        <f t="shared" ca="1" si="435"/>
        <v>254.82777625264765</v>
      </c>
      <c r="AC2539" s="418">
        <f t="shared" ca="1" si="436"/>
        <v>32.369942012532952</v>
      </c>
    </row>
    <row r="2540" spans="19:29">
      <c r="S2540" s="418">
        <f t="shared" si="437"/>
        <v>25.360000000001165</v>
      </c>
      <c r="T2540" s="418">
        <f t="shared" si="430"/>
        <v>0.46729244348164212</v>
      </c>
      <c r="U2540" s="418">
        <f t="shared" ca="1" si="431"/>
        <v>1</v>
      </c>
      <c r="V2540" s="418">
        <f t="shared" ca="1" si="438"/>
        <v>119.55214116349954</v>
      </c>
      <c r="W2540" s="418">
        <f t="shared" ca="1" si="439"/>
        <v>1</v>
      </c>
      <c r="X2540" s="418">
        <f t="shared" ca="1" si="440"/>
        <v>0.84688146167672462</v>
      </c>
      <c r="Y2540" s="418">
        <f t="shared" ca="1" si="432"/>
        <v>1</v>
      </c>
      <c r="Z2540" s="418">
        <f t="shared" ca="1" si="433"/>
        <v>0.10757659235226284</v>
      </c>
      <c r="AA2540" s="418">
        <f t="shared" ca="1" si="434"/>
        <v>35865.642349049864</v>
      </c>
      <c r="AB2540" s="418">
        <f t="shared" ca="1" si="435"/>
        <v>254.06443850301739</v>
      </c>
      <c r="AC2540" s="418">
        <f t="shared" ca="1" si="436"/>
        <v>32.272977705678855</v>
      </c>
    </row>
    <row r="2541" spans="19:29">
      <c r="S2541" s="418">
        <f t="shared" si="437"/>
        <v>25.370000000001166</v>
      </c>
      <c r="T2541" s="418">
        <f t="shared" si="430"/>
        <v>0.46715227677465487</v>
      </c>
      <c r="U2541" s="418">
        <f t="shared" ca="1" si="431"/>
        <v>1</v>
      </c>
      <c r="V2541" s="418">
        <f t="shared" ca="1" si="438"/>
        <v>119.55437210028465</v>
      </c>
      <c r="W2541" s="418">
        <f t="shared" ca="1" si="439"/>
        <v>1</v>
      </c>
      <c r="X2541" s="418">
        <f t="shared" ca="1" si="440"/>
        <v>0.8443446244501619</v>
      </c>
      <c r="Y2541" s="418">
        <f t="shared" ca="1" si="432"/>
        <v>1</v>
      </c>
      <c r="Z2541" s="418">
        <f t="shared" ca="1" si="433"/>
        <v>0.10725434618613983</v>
      </c>
      <c r="AA2541" s="418">
        <f t="shared" ca="1" si="434"/>
        <v>35866.311630085394</v>
      </c>
      <c r="AB2541" s="418">
        <f t="shared" ca="1" si="435"/>
        <v>253.30338733504857</v>
      </c>
      <c r="AC2541" s="418">
        <f t="shared" ca="1" si="436"/>
        <v>32.176303855841951</v>
      </c>
    </row>
    <row r="2542" spans="19:29">
      <c r="S2542" s="418">
        <f t="shared" si="437"/>
        <v>25.380000000001168</v>
      </c>
      <c r="T2542" s="418">
        <f t="shared" si="430"/>
        <v>0.46701215211137287</v>
      </c>
      <c r="U2542" s="418">
        <f t="shared" ca="1" si="431"/>
        <v>1</v>
      </c>
      <c r="V2542" s="418">
        <f t="shared" ca="1" si="438"/>
        <v>119.55659196544052</v>
      </c>
      <c r="W2542" s="418">
        <f t="shared" ca="1" si="439"/>
        <v>1</v>
      </c>
      <c r="X2542" s="418">
        <f t="shared" ca="1" si="440"/>
        <v>0.84181538633091857</v>
      </c>
      <c r="Y2542" s="418">
        <f t="shared" ca="1" si="432"/>
        <v>1</v>
      </c>
      <c r="Z2542" s="418">
        <f t="shared" ca="1" si="433"/>
        <v>0.10693306530985645</v>
      </c>
      <c r="AA2542" s="418">
        <f t="shared" ca="1" si="434"/>
        <v>35866.977589632159</v>
      </c>
      <c r="AB2542" s="418">
        <f t="shared" ca="1" si="435"/>
        <v>252.54461589927558</v>
      </c>
      <c r="AC2542" s="418">
        <f t="shared" ca="1" si="436"/>
        <v>32.079919592956934</v>
      </c>
    </row>
    <row r="2543" spans="19:29">
      <c r="S2543" s="418">
        <f t="shared" si="437"/>
        <v>25.390000000001169</v>
      </c>
      <c r="T2543" s="418">
        <f t="shared" si="430"/>
        <v>0.46687206947918491</v>
      </c>
      <c r="U2543" s="418">
        <f t="shared" ca="1" si="431"/>
        <v>1</v>
      </c>
      <c r="V2543" s="418">
        <f t="shared" ca="1" si="438"/>
        <v>119.55880081350143</v>
      </c>
      <c r="W2543" s="418">
        <f t="shared" ca="1" si="439"/>
        <v>1</v>
      </c>
      <c r="X2543" s="418">
        <f t="shared" ca="1" si="440"/>
        <v>0.83929372455583451</v>
      </c>
      <c r="Y2543" s="418">
        <f t="shared" ca="1" si="432"/>
        <v>1</v>
      </c>
      <c r="Z2543" s="418">
        <f t="shared" ca="1" si="433"/>
        <v>0.10661274683188267</v>
      </c>
      <c r="AA2543" s="418">
        <f t="shared" ca="1" si="434"/>
        <v>35867.640244050432</v>
      </c>
      <c r="AB2543" s="418">
        <f t="shared" ca="1" si="435"/>
        <v>251.78811736675036</v>
      </c>
      <c r="AC2543" s="418">
        <f t="shared" ca="1" si="436"/>
        <v>31.983824049564799</v>
      </c>
    </row>
    <row r="2544" spans="19:29">
      <c r="S2544" s="418">
        <f t="shared" si="437"/>
        <v>25.400000000001171</v>
      </c>
      <c r="T2544" s="418">
        <f t="shared" si="430"/>
        <v>0.46673202886548348</v>
      </c>
      <c r="U2544" s="418">
        <f t="shared" ca="1" si="431"/>
        <v>1</v>
      </c>
      <c r="V2544" s="418">
        <f t="shared" ca="1" si="438"/>
        <v>119.56099869873717</v>
      </c>
      <c r="W2544" s="418">
        <f t="shared" ca="1" si="439"/>
        <v>1</v>
      </c>
      <c r="X2544" s="418">
        <f t="shared" ca="1" si="440"/>
        <v>0.8367796164299367</v>
      </c>
      <c r="Y2544" s="418">
        <f t="shared" ca="1" si="432"/>
        <v>1</v>
      </c>
      <c r="Z2544" s="418">
        <f t="shared" ca="1" si="433"/>
        <v>0.10629338786935001</v>
      </c>
      <c r="AA2544" s="418">
        <f t="shared" ca="1" si="434"/>
        <v>35868.29960962115</v>
      </c>
      <c r="AB2544" s="418">
        <f t="shared" ca="1" si="435"/>
        <v>251.03388492898102</v>
      </c>
      <c r="AC2544" s="418">
        <f t="shared" ca="1" si="436"/>
        <v>31.888016360805004</v>
      </c>
    </row>
    <row r="2545" spans="19:29">
      <c r="S2545" s="418">
        <f t="shared" si="437"/>
        <v>25.410000000001173</v>
      </c>
      <c r="T2545" s="418">
        <f t="shared" si="430"/>
        <v>0.46659203025766494</v>
      </c>
      <c r="U2545" s="418">
        <f t="shared" ca="1" si="431"/>
        <v>1</v>
      </c>
      <c r="V2545" s="418">
        <f t="shared" ca="1" si="438"/>
        <v>119.5631856751542</v>
      </c>
      <c r="W2545" s="418">
        <f t="shared" ca="1" si="439"/>
        <v>1</v>
      </c>
      <c r="X2545" s="418">
        <f t="shared" ca="1" si="440"/>
        <v>0.83427303932623498</v>
      </c>
      <c r="Y2545" s="418">
        <f t="shared" ca="1" si="432"/>
        <v>1</v>
      </c>
      <c r="Z2545" s="418">
        <f t="shared" ca="1" si="433"/>
        <v>0.10597498554802566</v>
      </c>
      <c r="AA2545" s="418">
        <f t="shared" ca="1" si="434"/>
        <v>35868.955702546264</v>
      </c>
      <c r="AB2545" s="418">
        <f t="shared" ca="1" si="435"/>
        <v>250.28191179787049</v>
      </c>
      <c r="AC2545" s="418">
        <f t="shared" ca="1" si="436"/>
        <v>31.792495664407699</v>
      </c>
    </row>
    <row r="2546" spans="19:29">
      <c r="S2546" s="418">
        <f t="shared" si="437"/>
        <v>25.420000000001174</v>
      </c>
      <c r="T2546" s="418">
        <f t="shared" si="430"/>
        <v>0.46645207364312946</v>
      </c>
      <c r="U2546" s="418">
        <f t="shared" ca="1" si="431"/>
        <v>1</v>
      </c>
      <c r="V2546" s="418">
        <f t="shared" ca="1" si="438"/>
        <v>119.565361796497</v>
      </c>
      <c r="W2546" s="418">
        <f t="shared" ca="1" si="439"/>
        <v>1</v>
      </c>
      <c r="X2546" s="418">
        <f t="shared" ca="1" si="440"/>
        <v>0.83177397068551862</v>
      </c>
      <c r="Y2546" s="418">
        <f t="shared" ca="1" si="432"/>
        <v>1</v>
      </c>
      <c r="Z2546" s="418">
        <f t="shared" ca="1" si="433"/>
        <v>0.10565753700228657</v>
      </c>
      <c r="AA2546" s="418">
        <f t="shared" ca="1" si="434"/>
        <v>35869.608538949098</v>
      </c>
      <c r="AB2546" s="418">
        <f t="shared" ca="1" si="435"/>
        <v>249.53219120565558</v>
      </c>
      <c r="AC2546" s="418">
        <f t="shared" ca="1" si="436"/>
        <v>31.697261100685971</v>
      </c>
    </row>
    <row r="2547" spans="19:29">
      <c r="S2547" s="418">
        <f t="shared" si="437"/>
        <v>25.430000000001176</v>
      </c>
      <c r="T2547" s="418">
        <f t="shared" si="430"/>
        <v>0.46631215900928097</v>
      </c>
      <c r="U2547" s="418">
        <f t="shared" ca="1" si="431"/>
        <v>1</v>
      </c>
      <c r="V2547" s="418">
        <f t="shared" ca="1" si="438"/>
        <v>119.56752711624918</v>
      </c>
      <c r="W2547" s="418">
        <f t="shared" ca="1" si="439"/>
        <v>1</v>
      </c>
      <c r="X2547" s="418">
        <f t="shared" ca="1" si="440"/>
        <v>0.82928238801615284</v>
      </c>
      <c r="Y2547" s="418">
        <f t="shared" ca="1" si="432"/>
        <v>1</v>
      </c>
      <c r="Z2547" s="418">
        <f t="shared" ca="1" si="433"/>
        <v>0.10534103937509369</v>
      </c>
      <c r="AA2547" s="418">
        <f t="shared" ca="1" si="434"/>
        <v>35870.258134874755</v>
      </c>
      <c r="AB2547" s="418">
        <f t="shared" ca="1" si="435"/>
        <v>248.78471640484585</v>
      </c>
      <c r="AC2547" s="418">
        <f t="shared" ca="1" si="436"/>
        <v>31.602311812528107</v>
      </c>
    </row>
    <row r="2548" spans="19:29">
      <c r="S2548" s="418">
        <f t="shared" si="437"/>
        <v>25.440000000001177</v>
      </c>
      <c r="T2548" s="418">
        <f t="shared" si="430"/>
        <v>0.46617228634352709</v>
      </c>
      <c r="U2548" s="418">
        <f t="shared" ca="1" si="431"/>
        <v>1</v>
      </c>
      <c r="V2548" s="418">
        <f t="shared" ca="1" si="438"/>
        <v>119.5696816876348</v>
      </c>
      <c r="W2548" s="418">
        <f t="shared" ca="1" si="439"/>
        <v>1</v>
      </c>
      <c r="X2548" s="418">
        <f t="shared" ca="1" si="440"/>
        <v>0.82679826889387686</v>
      </c>
      <c r="Y2548" s="418">
        <f t="shared" ca="1" si="432"/>
        <v>1</v>
      </c>
      <c r="Z2548" s="418">
        <f t="shared" ca="1" si="433"/>
        <v>0.10502548981796624</v>
      </c>
      <c r="AA2548" s="418">
        <f t="shared" ca="1" si="434"/>
        <v>35870.904506290441</v>
      </c>
      <c r="AB2548" s="418">
        <f t="shared" ca="1" si="435"/>
        <v>248.03948066816307</v>
      </c>
      <c r="AC2548" s="418">
        <f t="shared" ca="1" si="436"/>
        <v>31.507646945389872</v>
      </c>
    </row>
    <row r="2549" spans="19:29">
      <c r="S2549" s="418">
        <f t="shared" si="437"/>
        <v>25.450000000001179</v>
      </c>
      <c r="T2549" s="418">
        <f t="shared" si="430"/>
        <v>0.46603245563327927</v>
      </c>
      <c r="U2549" s="418">
        <f t="shared" ca="1" si="431"/>
        <v>1</v>
      </c>
      <c r="V2549" s="418">
        <f t="shared" ca="1" si="438"/>
        <v>119.57182556361954</v>
      </c>
      <c r="W2549" s="418">
        <f t="shared" ca="1" si="439"/>
        <v>1</v>
      </c>
      <c r="X2549" s="418">
        <f t="shared" ca="1" si="440"/>
        <v>0.82432159096160185</v>
      </c>
      <c r="Y2549" s="418">
        <f t="shared" ca="1" si="432"/>
        <v>1</v>
      </c>
      <c r="Z2549" s="418">
        <f t="shared" ca="1" si="433"/>
        <v>0.10471088549095607</v>
      </c>
      <c r="AA2549" s="418">
        <f t="shared" ca="1" si="434"/>
        <v>35871.547669085863</v>
      </c>
      <c r="AB2549" s="418">
        <f t="shared" ca="1" si="435"/>
        <v>247.29647728848056</v>
      </c>
      <c r="AC2549" s="418">
        <f t="shared" ca="1" si="436"/>
        <v>31.413265647286821</v>
      </c>
    </row>
    <row r="2550" spans="19:29">
      <c r="S2550" s="418">
        <f t="shared" si="437"/>
        <v>25.46000000000118</v>
      </c>
      <c r="T2550" s="418">
        <f t="shared" si="430"/>
        <v>0.46589266686595282</v>
      </c>
      <c r="U2550" s="418">
        <f t="shared" ca="1" si="431"/>
        <v>1</v>
      </c>
      <c r="V2550" s="418">
        <f t="shared" ca="1" si="438"/>
        <v>119.57395879691194</v>
      </c>
      <c r="W2550" s="418">
        <f t="shared" ca="1" si="439"/>
        <v>1</v>
      </c>
      <c r="X2550" s="418">
        <f t="shared" ca="1" si="440"/>
        <v>0.8218523319292097</v>
      </c>
      <c r="Y2550" s="418">
        <f t="shared" ca="1" si="432"/>
        <v>1</v>
      </c>
      <c r="Z2550" s="418">
        <f t="shared" ca="1" si="433"/>
        <v>0.10439722356262211</v>
      </c>
      <c r="AA2550" s="418">
        <f t="shared" ca="1" si="434"/>
        <v>35872.187639073585</v>
      </c>
      <c r="AB2550" s="418">
        <f t="shared" ca="1" si="435"/>
        <v>246.5556995787629</v>
      </c>
      <c r="AC2550" s="418">
        <f t="shared" ca="1" si="436"/>
        <v>31.319167068786633</v>
      </c>
    </row>
    <row r="2551" spans="19:29">
      <c r="S2551" s="418">
        <f t="shared" si="437"/>
        <v>25.470000000001182</v>
      </c>
      <c r="T2551" s="418">
        <f t="shared" si="430"/>
        <v>0.46575292002896662</v>
      </c>
      <c r="U2551" s="418">
        <f t="shared" ca="1" si="431"/>
        <v>1</v>
      </c>
      <c r="V2551" s="418">
        <f t="shared" ca="1" si="438"/>
        <v>119.5760814399646</v>
      </c>
      <c r="W2551" s="418">
        <f t="shared" ca="1" si="439"/>
        <v>1</v>
      </c>
      <c r="X2551" s="418">
        <f t="shared" ca="1" si="440"/>
        <v>0.81939046957335238</v>
      </c>
      <c r="Y2551" s="418">
        <f t="shared" ca="1" si="432"/>
        <v>1</v>
      </c>
      <c r="Z2551" s="418">
        <f t="shared" ca="1" si="433"/>
        <v>0.1040845012100049</v>
      </c>
      <c r="AA2551" s="418">
        <f t="shared" ca="1" si="434"/>
        <v>35872.824431989378</v>
      </c>
      <c r="AB2551" s="418">
        <f t="shared" ca="1" si="435"/>
        <v>245.81714087200572</v>
      </c>
      <c r="AC2551" s="418">
        <f t="shared" ca="1" si="436"/>
        <v>31.225350363001468</v>
      </c>
    </row>
    <row r="2552" spans="19:29">
      <c r="S2552" s="418">
        <f t="shared" si="437"/>
        <v>25.480000000001183</v>
      </c>
      <c r="T2552" s="418">
        <f t="shared" si="430"/>
        <v>0.46561321510974357</v>
      </c>
      <c r="U2552" s="418">
        <f t="shared" ca="1" si="431"/>
        <v>1</v>
      </c>
      <c r="V2552" s="418">
        <f t="shared" ca="1" si="438"/>
        <v>119.57819354497538</v>
      </c>
      <c r="W2552" s="418">
        <f t="shared" ca="1" si="439"/>
        <v>1</v>
      </c>
      <c r="X2552" s="418">
        <f t="shared" ca="1" si="440"/>
        <v>0.81693598173725213</v>
      </c>
      <c r="Y2552" s="418">
        <f t="shared" ca="1" si="432"/>
        <v>1</v>
      </c>
      <c r="Z2552" s="418">
        <f t="shared" ca="1" si="433"/>
        <v>0.10377271561860114</v>
      </c>
      <c r="AA2552" s="418">
        <f t="shared" ca="1" si="434"/>
        <v>35873.45806349261</v>
      </c>
      <c r="AB2552" s="418">
        <f t="shared" ca="1" si="435"/>
        <v>245.08079452117565</v>
      </c>
      <c r="AC2552" s="418">
        <f t="shared" ca="1" si="436"/>
        <v>31.131814685580345</v>
      </c>
    </row>
    <row r="2553" spans="19:29">
      <c r="S2553" s="418">
        <f t="shared" si="437"/>
        <v>25.490000000001185</v>
      </c>
      <c r="T2553" s="418">
        <f t="shared" si="430"/>
        <v>0.46547355209571017</v>
      </c>
      <c r="U2553" s="418">
        <f t="shared" ca="1" si="431"/>
        <v>1</v>
      </c>
      <c r="V2553" s="418">
        <f t="shared" ca="1" si="438"/>
        <v>119.58029516388861</v>
      </c>
      <c r="W2553" s="418">
        <f t="shared" ca="1" si="439"/>
        <v>1</v>
      </c>
      <c r="X2553" s="418">
        <f t="shared" ca="1" si="440"/>
        <v>0.81448884633050178</v>
      </c>
      <c r="Y2553" s="418">
        <f t="shared" ca="1" si="432"/>
        <v>1</v>
      </c>
      <c r="Z2553" s="418">
        <f t="shared" ca="1" si="433"/>
        <v>0.10346186398233843</v>
      </c>
      <c r="AA2553" s="418">
        <f t="shared" ca="1" si="434"/>
        <v>35874.088549166583</v>
      </c>
      <c r="AB2553" s="418">
        <f t="shared" ca="1" si="435"/>
        <v>244.34665389915054</v>
      </c>
      <c r="AC2553" s="418">
        <f t="shared" ca="1" si="436"/>
        <v>31.038559194701531</v>
      </c>
    </row>
    <row r="2554" spans="19:29">
      <c r="S2554" s="418">
        <f t="shared" si="437"/>
        <v>25.500000000001187</v>
      </c>
      <c r="T2554" s="418">
        <f t="shared" si="430"/>
        <v>0.46533393097429687</v>
      </c>
      <c r="U2554" s="418">
        <f t="shared" ca="1" si="431"/>
        <v>1</v>
      </c>
      <c r="V2554" s="418">
        <f t="shared" ca="1" si="438"/>
        <v>119.58238634839627</v>
      </c>
      <c r="W2554" s="418">
        <f t="shared" ca="1" si="439"/>
        <v>1</v>
      </c>
      <c r="X2554" s="418">
        <f t="shared" ca="1" si="440"/>
        <v>0.81204904132886624</v>
      </c>
      <c r="Y2554" s="418">
        <f t="shared" ca="1" si="432"/>
        <v>1</v>
      </c>
      <c r="Z2554" s="418">
        <f t="shared" ca="1" si="433"/>
        <v>0.10315194350354993</v>
      </c>
      <c r="AA2554" s="418">
        <f t="shared" ca="1" si="434"/>
        <v>35874.715904518882</v>
      </c>
      <c r="AB2554" s="418">
        <f t="shared" ca="1" si="435"/>
        <v>243.61471239865986</v>
      </c>
      <c r="AC2554" s="418">
        <f t="shared" ca="1" si="436"/>
        <v>30.945583051064979</v>
      </c>
    </row>
    <row r="2555" spans="19:29">
      <c r="S2555" s="418">
        <f t="shared" si="437"/>
        <v>25.510000000001188</v>
      </c>
      <c r="T2555" s="418">
        <f t="shared" si="430"/>
        <v>0.46519435173293761</v>
      </c>
      <c r="U2555" s="418">
        <f t="shared" ca="1" si="431"/>
        <v>1</v>
      </c>
      <c r="V2555" s="418">
        <f t="shared" ca="1" si="438"/>
        <v>119.5844671499392</v>
      </c>
      <c r="W2555" s="418">
        <f t="shared" ca="1" si="439"/>
        <v>1</v>
      </c>
      <c r="X2555" s="418">
        <f t="shared" ca="1" si="440"/>
        <v>0.80961654477408396</v>
      </c>
      <c r="Y2555" s="418">
        <f t="shared" ca="1" si="432"/>
        <v>1</v>
      </c>
      <c r="Z2555" s="418">
        <f t="shared" ca="1" si="433"/>
        <v>0.10284295139294923</v>
      </c>
      <c r="AA2555" s="418">
        <f t="shared" ca="1" si="434"/>
        <v>35875.340144981761</v>
      </c>
      <c r="AB2555" s="418">
        <f t="shared" ca="1" si="435"/>
        <v>242.88496343222519</v>
      </c>
      <c r="AC2555" s="418">
        <f t="shared" ca="1" si="436"/>
        <v>30.852885417884771</v>
      </c>
    </row>
    <row r="2556" spans="19:29">
      <c r="S2556" s="418">
        <f t="shared" si="437"/>
        <v>25.52000000000119</v>
      </c>
      <c r="T2556" s="418">
        <f t="shared" si="430"/>
        <v>0.46505481435907026</v>
      </c>
      <c r="U2556" s="418">
        <f t="shared" ca="1" si="431"/>
        <v>1</v>
      </c>
      <c r="V2556" s="418">
        <f t="shared" ca="1" si="438"/>
        <v>119.58653761970828</v>
      </c>
      <c r="W2556" s="418">
        <f t="shared" ca="1" si="439"/>
        <v>1</v>
      </c>
      <c r="X2556" s="418">
        <f t="shared" ca="1" si="440"/>
        <v>0.80719133477366956</v>
      </c>
      <c r="Y2556" s="418">
        <f t="shared" ca="1" si="432"/>
        <v>1</v>
      </c>
      <c r="Z2556" s="418">
        <f t="shared" ca="1" si="433"/>
        <v>0.10253488486960526</v>
      </c>
      <c r="AA2556" s="418">
        <f t="shared" ca="1" si="434"/>
        <v>35875.961285912483</v>
      </c>
      <c r="AB2556" s="418">
        <f t="shared" ca="1" si="435"/>
        <v>242.15740043210087</v>
      </c>
      <c r="AC2556" s="418">
        <f t="shared" ca="1" si="436"/>
        <v>30.760465460881576</v>
      </c>
    </row>
    <row r="2557" spans="19:29">
      <c r="S2557" s="418">
        <f t="shared" si="437"/>
        <v>25.530000000001191</v>
      </c>
      <c r="T2557" s="418">
        <f t="shared" si="430"/>
        <v>0.46491531884013665</v>
      </c>
      <c r="U2557" s="418">
        <f t="shared" ca="1" si="431"/>
        <v>1</v>
      </c>
      <c r="V2557" s="418">
        <f t="shared" ca="1" si="438"/>
        <v>119.58859780864557</v>
      </c>
      <c r="W2557" s="418">
        <f t="shared" ca="1" si="439"/>
        <v>1</v>
      </c>
      <c r="X2557" s="418">
        <f t="shared" ca="1" si="440"/>
        <v>0.80477338950071664</v>
      </c>
      <c r="Y2557" s="418">
        <f t="shared" ca="1" si="432"/>
        <v>1</v>
      </c>
      <c r="Z2557" s="418">
        <f t="shared" ca="1" si="433"/>
        <v>0.10222774116091722</v>
      </c>
      <c r="AA2557" s="418">
        <f t="shared" ca="1" si="434"/>
        <v>35876.579342593672</v>
      </c>
      <c r="AB2557" s="418">
        <f t="shared" ca="1" si="435"/>
        <v>241.43201685021498</v>
      </c>
      <c r="AC2557" s="418">
        <f t="shared" ca="1" si="436"/>
        <v>30.668322348275165</v>
      </c>
    </row>
    <row r="2558" spans="19:29">
      <c r="S2558" s="418">
        <f t="shared" si="437"/>
        <v>25.540000000001193</v>
      </c>
      <c r="T2558" s="418">
        <f t="shared" si="430"/>
        <v>0.46477586516358194</v>
      </c>
      <c r="U2558" s="418">
        <f t="shared" ca="1" si="431"/>
        <v>1</v>
      </c>
      <c r="V2558" s="418">
        <f t="shared" ca="1" si="438"/>
        <v>119.59064776744555</v>
      </c>
      <c r="W2558" s="418">
        <f t="shared" ca="1" si="439"/>
        <v>1</v>
      </c>
      <c r="X2558" s="418">
        <f t="shared" ca="1" si="440"/>
        <v>0.80236268719370152</v>
      </c>
      <c r="Y2558" s="418">
        <f t="shared" ca="1" si="432"/>
        <v>1</v>
      </c>
      <c r="Z2558" s="418">
        <f t="shared" ca="1" si="433"/>
        <v>0.10192151750258967</v>
      </c>
      <c r="AA2558" s="418">
        <f t="shared" ca="1" si="434"/>
        <v>35877.194330233666</v>
      </c>
      <c r="AB2558" s="418">
        <f t="shared" ca="1" si="435"/>
        <v>240.70880615811046</v>
      </c>
      <c r="AC2558" s="418">
        <f t="shared" ca="1" si="436"/>
        <v>30.576455250776899</v>
      </c>
    </row>
    <row r="2559" spans="19:29">
      <c r="S2559" s="418">
        <f t="shared" si="437"/>
        <v>25.550000000001194</v>
      </c>
      <c r="T2559" s="418">
        <f t="shared" si="430"/>
        <v>0.46463645331685544</v>
      </c>
      <c r="U2559" s="418">
        <f t="shared" ca="1" si="431"/>
        <v>1</v>
      </c>
      <c r="V2559" s="418">
        <f t="shared" ca="1" si="438"/>
        <v>119.59268754655622</v>
      </c>
      <c r="W2559" s="418">
        <f t="shared" ca="1" si="439"/>
        <v>1</v>
      </c>
      <c r="X2559" s="418">
        <f t="shared" ca="1" si="440"/>
        <v>0.79995920615628702</v>
      </c>
      <c r="Y2559" s="418">
        <f t="shared" ca="1" si="432"/>
        <v>1</v>
      </c>
      <c r="Z2559" s="418">
        <f t="shared" ca="1" si="433"/>
        <v>0.10161621113860761</v>
      </c>
      <c r="AA2559" s="418">
        <f t="shared" ca="1" si="434"/>
        <v>35877.806263966864</v>
      </c>
      <c r="AB2559" s="418">
        <f t="shared" ca="1" si="435"/>
        <v>239.98776184688612</v>
      </c>
      <c r="AC2559" s="418">
        <f t="shared" ca="1" si="436"/>
        <v>30.484863341582283</v>
      </c>
    </row>
    <row r="2560" spans="19:29">
      <c r="S2560" s="418">
        <f t="shared" si="437"/>
        <v>25.560000000001196</v>
      </c>
      <c r="T2560" s="418">
        <f t="shared" si="430"/>
        <v>0.46449708328741002</v>
      </c>
      <c r="U2560" s="418">
        <f t="shared" ca="1" si="431"/>
        <v>1</v>
      </c>
      <c r="V2560" s="418">
        <f t="shared" ca="1" si="438"/>
        <v>119.59471719618033</v>
      </c>
      <c r="W2560" s="418">
        <f t="shared" ca="1" si="439"/>
        <v>1</v>
      </c>
      <c r="X2560" s="418">
        <f t="shared" ca="1" si="440"/>
        <v>0.79756292475712764</v>
      </c>
      <c r="Y2560" s="418">
        <f t="shared" ca="1" si="432"/>
        <v>1</v>
      </c>
      <c r="Z2560" s="418">
        <f t="shared" ca="1" si="433"/>
        <v>0.10131181932121171</v>
      </c>
      <c r="AA2560" s="418">
        <f t="shared" ca="1" si="434"/>
        <v>35878.415158854099</v>
      </c>
      <c r="AB2560" s="418">
        <f t="shared" ca="1" si="435"/>
        <v>239.26887742713831</v>
      </c>
      <c r="AC2560" s="418">
        <f t="shared" ca="1" si="436"/>
        <v>30.393545796363512</v>
      </c>
    </row>
    <row r="2561" spans="19:29">
      <c r="S2561" s="418">
        <f t="shared" si="437"/>
        <v>25.570000000001198</v>
      </c>
      <c r="T2561" s="418">
        <f t="shared" si="430"/>
        <v>0.46435775506270249</v>
      </c>
      <c r="U2561" s="418">
        <f t="shared" ca="1" si="431"/>
        <v>1</v>
      </c>
      <c r="V2561" s="418">
        <f t="shared" ca="1" si="438"/>
        <v>119.59673676627646</v>
      </c>
      <c r="W2561" s="418">
        <f t="shared" ca="1" si="439"/>
        <v>1</v>
      </c>
      <c r="X2561" s="418">
        <f t="shared" ca="1" si="440"/>
        <v>0.79517382142967474</v>
      </c>
      <c r="Y2561" s="418">
        <f t="shared" ca="1" si="432"/>
        <v>1</v>
      </c>
      <c r="Z2561" s="418">
        <f t="shared" ca="1" si="433"/>
        <v>0.10100833931087355</v>
      </c>
      <c r="AA2561" s="418">
        <f t="shared" ca="1" si="434"/>
        <v>35879.021029882941</v>
      </c>
      <c r="AB2561" s="418">
        <f t="shared" ca="1" si="435"/>
        <v>238.55214642890243</v>
      </c>
      <c r="AC2561" s="418">
        <f t="shared" ca="1" si="436"/>
        <v>30.302501793262067</v>
      </c>
    </row>
    <row r="2562" spans="19:29">
      <c r="S2562" s="418">
        <f t="shared" si="437"/>
        <v>25.580000000001199</v>
      </c>
      <c r="T2562" s="418">
        <f t="shared" si="430"/>
        <v>0.46421846863019317</v>
      </c>
      <c r="U2562" s="418">
        <f t="shared" ca="1" si="431"/>
        <v>1</v>
      </c>
      <c r="V2562" s="418">
        <f t="shared" ca="1" si="438"/>
        <v>119.59874630656026</v>
      </c>
      <c r="W2562" s="418">
        <f t="shared" ca="1" si="439"/>
        <v>1</v>
      </c>
      <c r="X2562" s="418">
        <f t="shared" ca="1" si="440"/>
        <v>0.79279187467198209</v>
      </c>
      <c r="Y2562" s="418">
        <f t="shared" ca="1" si="432"/>
        <v>1</v>
      </c>
      <c r="Z2562" s="418">
        <f t="shared" ca="1" si="433"/>
        <v>0.100705768376271</v>
      </c>
      <c r="AA2562" s="418">
        <f t="shared" ca="1" si="434"/>
        <v>35879.623891968076</v>
      </c>
      <c r="AB2562" s="418">
        <f t="shared" ca="1" si="435"/>
        <v>237.83756240159462</v>
      </c>
      <c r="AC2562" s="418">
        <f t="shared" ca="1" si="436"/>
        <v>30.211730512881299</v>
      </c>
    </row>
    <row r="2563" spans="19:29">
      <c r="S2563" s="418">
        <f t="shared" si="437"/>
        <v>25.590000000001201</v>
      </c>
      <c r="T2563" s="418">
        <f t="shared" si="430"/>
        <v>0.4640792239773463</v>
      </c>
      <c r="U2563" s="418">
        <f t="shared" ca="1" si="431"/>
        <v>1</v>
      </c>
      <c r="V2563" s="418">
        <f t="shared" ca="1" si="438"/>
        <v>119.60074586650552</v>
      </c>
      <c r="W2563" s="418">
        <f t="shared" ca="1" si="439"/>
        <v>1</v>
      </c>
      <c r="X2563" s="418">
        <f t="shared" ca="1" si="440"/>
        <v>0.79041706304651282</v>
      </c>
      <c r="Y2563" s="418">
        <f t="shared" ca="1" si="432"/>
        <v>1</v>
      </c>
      <c r="Z2563" s="418">
        <f t="shared" ca="1" si="433"/>
        <v>0.10040410379426361</v>
      </c>
      <c r="AA2563" s="418">
        <f t="shared" ca="1" si="434"/>
        <v>35880.223759951659</v>
      </c>
      <c r="AB2563" s="418">
        <f t="shared" ca="1" si="435"/>
        <v>237.12511891395386</v>
      </c>
      <c r="AC2563" s="418">
        <f t="shared" ca="1" si="436"/>
        <v>30.121231138279082</v>
      </c>
    </row>
    <row r="2564" spans="19:29">
      <c r="S2564" s="418">
        <f t="shared" si="437"/>
        <v>25.600000000001202</v>
      </c>
      <c r="T2564" s="418">
        <f t="shared" si="430"/>
        <v>0.46394002109163002</v>
      </c>
      <c r="U2564" s="418">
        <f t="shared" ca="1" si="431"/>
        <v>1</v>
      </c>
      <c r="V2564" s="418">
        <f t="shared" ca="1" si="438"/>
        <v>119.60273549534536</v>
      </c>
      <c r="W2564" s="418">
        <f t="shared" ca="1" si="439"/>
        <v>1</v>
      </c>
      <c r="X2564" s="418">
        <f t="shared" ca="1" si="440"/>
        <v>0.78804936517994628</v>
      </c>
      <c r="Y2564" s="418">
        <f t="shared" ca="1" si="432"/>
        <v>1</v>
      </c>
      <c r="Z2564" s="418">
        <f t="shared" ca="1" si="433"/>
        <v>0.10010334284986809</v>
      </c>
      <c r="AA2564" s="418">
        <f t="shared" ca="1" si="434"/>
        <v>35880.820648603607</v>
      </c>
      <c r="AB2564" s="418">
        <f t="shared" ca="1" si="435"/>
        <v>236.41480955398387</v>
      </c>
      <c r="AC2564" s="418">
        <f t="shared" ca="1" si="436"/>
        <v>30.031002854960427</v>
      </c>
    </row>
    <row r="2565" spans="19:29">
      <c r="S2565" s="418">
        <f t="shared" si="437"/>
        <v>25.610000000001204</v>
      </c>
      <c r="T2565" s="418">
        <f t="shared" ref="T2565:T2628" si="441">EXP(-S2565*$C$13)</f>
        <v>0.46380085996051584</v>
      </c>
      <c r="U2565" s="418">
        <f t="shared" ref="U2565:U2628" ca="1" si="442">EXP($C$11*_xlfn.NORM.INV(RAND(),0,1))</f>
        <v>1</v>
      </c>
      <c r="V2565" s="418">
        <f t="shared" ca="1" si="438"/>
        <v>119.60471524207335</v>
      </c>
      <c r="W2565" s="418">
        <f t="shared" ca="1" si="439"/>
        <v>1</v>
      </c>
      <c r="X2565" s="418">
        <f t="shared" ca="1" si="440"/>
        <v>0.78568875976298569</v>
      </c>
      <c r="Y2565" s="418">
        <f t="shared" ref="Y2565:Y2628" ca="1" si="443">IF(OR(X2565&gt;$C$8,Y2564=1),1,0)</f>
        <v>1</v>
      </c>
      <c r="Z2565" s="418">
        <f t="shared" ref="Z2565:Z2628" ca="1" si="444">IF(Y2565=0,V2565,0)+IF(AND(Y2565=1,Y2564=0),V2565*$C$9,0)+IF(AND(Y2565=1,Y2564=1),Z2564*EXP($C$10*0.01),0)</f>
        <v>9.9803482836233914E-2</v>
      </c>
      <c r="AA2565" s="418">
        <f t="shared" ref="AA2565:AA2628" ca="1" si="445">V2565*$C$12</f>
        <v>35881.414572622009</v>
      </c>
      <c r="AB2565" s="418">
        <f t="shared" ref="AB2565:AB2628" ca="1" si="446">X2565*$C$12</f>
        <v>235.7066279288957</v>
      </c>
      <c r="AC2565" s="418">
        <f t="shared" ref="AC2565:AC2628" ca="1" si="447">Z2565*$C$12</f>
        <v>29.941044850870174</v>
      </c>
    </row>
    <row r="2566" spans="19:29">
      <c r="S2566" s="418">
        <f t="shared" ref="S2566:S2629" si="448">S2565+0.01</f>
        <v>25.620000000001205</v>
      </c>
      <c r="T2566" s="418">
        <f t="shared" si="441"/>
        <v>0.46366174057147941</v>
      </c>
      <c r="U2566" s="418">
        <f t="shared" ca="1" si="442"/>
        <v>1</v>
      </c>
      <c r="V2566" s="418">
        <f t="shared" ref="V2566:V2629" ca="1" si="449">V2565*U2565+$C$6*V2565*(1-V2565/IF($C$4&gt;0,$C$4,10000000))*0.01</f>
        <v>119.60668515544467</v>
      </c>
      <c r="W2566" s="418">
        <f t="shared" ref="W2566:W2629" ca="1" si="450">IF(OR(V2566&gt;$C$7,W2565=1),1,0)</f>
        <v>1</v>
      </c>
      <c r="X2566" s="418">
        <f t="shared" ref="X2566:X2629" ca="1" si="451">IF(W2566=0,V2566,0)+IF(AND(W2566=1,W2565=0),V2566*$C$9,0)+IF(AND(W2566=1,W2565=1),X2565*EXP($C$10*0.01*U2566),0)</f>
        <v>0.78333522555016633</v>
      </c>
      <c r="Y2566" s="418">
        <f t="shared" ca="1" si="443"/>
        <v>1</v>
      </c>
      <c r="Z2566" s="418">
        <f t="shared" ca="1" si="444"/>
        <v>9.9504521054618947E-2</v>
      </c>
      <c r="AA2566" s="418">
        <f t="shared" ca="1" si="445"/>
        <v>35882.005546633402</v>
      </c>
      <c r="AB2566" s="418">
        <f t="shared" ca="1" si="446"/>
        <v>235.00056766504989</v>
      </c>
      <c r="AC2566" s="418">
        <f t="shared" ca="1" si="447"/>
        <v>29.851356316385683</v>
      </c>
    </row>
    <row r="2567" spans="19:29">
      <c r="S2567" s="418">
        <f t="shared" si="448"/>
        <v>25.630000000001207</v>
      </c>
      <c r="T2567" s="418">
        <f t="shared" si="441"/>
        <v>0.46352266291199995</v>
      </c>
      <c r="U2567" s="418">
        <f t="shared" ca="1" si="442"/>
        <v>1</v>
      </c>
      <c r="V2567" s="418">
        <f t="shared" ca="1" si="449"/>
        <v>119.60864528397715</v>
      </c>
      <c r="W2567" s="418">
        <f t="shared" ca="1" si="450"/>
        <v>1</v>
      </c>
      <c r="X2567" s="418">
        <f t="shared" ca="1" si="451"/>
        <v>0.78098874135966445</v>
      </c>
      <c r="Y2567" s="418">
        <f t="shared" ca="1" si="443"/>
        <v>1</v>
      </c>
      <c r="Z2567" s="418">
        <f t="shared" ca="1" si="444"/>
        <v>9.9206454814365116E-2</v>
      </c>
      <c r="AA2567" s="418">
        <f t="shared" ca="1" si="445"/>
        <v>35882.593585193143</v>
      </c>
      <c r="AB2567" s="418">
        <f t="shared" ca="1" si="446"/>
        <v>234.29662240789935</v>
      </c>
      <c r="AC2567" s="418">
        <f t="shared" ca="1" si="447"/>
        <v>29.761936444309534</v>
      </c>
    </row>
    <row r="2568" spans="19:29">
      <c r="S2568" s="418">
        <f t="shared" si="448"/>
        <v>25.640000000001208</v>
      </c>
      <c r="T2568" s="418">
        <f t="shared" si="441"/>
        <v>0.46338362696956048</v>
      </c>
      <c r="U2568" s="418">
        <f t="shared" ca="1" si="442"/>
        <v>1</v>
      </c>
      <c r="V2568" s="418">
        <f t="shared" ca="1" si="449"/>
        <v>119.61059567595252</v>
      </c>
      <c r="W2568" s="418">
        <f t="shared" ca="1" si="450"/>
        <v>1</v>
      </c>
      <c r="X2568" s="418">
        <f t="shared" ca="1" si="451"/>
        <v>0.77864928607310646</v>
      </c>
      <c r="Y2568" s="418">
        <f t="shared" ca="1" si="443"/>
        <v>1</v>
      </c>
      <c r="Z2568" s="418">
        <f t="shared" ca="1" si="444"/>
        <v>9.8909281432874266E-2</v>
      </c>
      <c r="AA2568" s="418">
        <f t="shared" ca="1" si="445"/>
        <v>35883.178702785757</v>
      </c>
      <c r="AB2568" s="418">
        <f t="shared" ca="1" si="446"/>
        <v>233.59478582193194</v>
      </c>
      <c r="AC2568" s="418">
        <f t="shared" ca="1" si="447"/>
        <v>29.672784429862279</v>
      </c>
    </row>
    <row r="2569" spans="19:29">
      <c r="S2569" s="418">
        <f t="shared" si="448"/>
        <v>25.65000000000121</v>
      </c>
      <c r="T2569" s="418">
        <f t="shared" si="441"/>
        <v>0.46324463273164773</v>
      </c>
      <c r="U2569" s="418">
        <f t="shared" ca="1" si="442"/>
        <v>1</v>
      </c>
      <c r="V2569" s="418">
        <f t="shared" ca="1" si="449"/>
        <v>119.61253637941745</v>
      </c>
      <c r="W2569" s="418">
        <f t="shared" ca="1" si="450"/>
        <v>1</v>
      </c>
      <c r="X2569" s="418">
        <f t="shared" ca="1" si="451"/>
        <v>0.77631683863537904</v>
      </c>
      <c r="Y2569" s="418">
        <f t="shared" ca="1" si="443"/>
        <v>1</v>
      </c>
      <c r="Z2569" s="418">
        <f t="shared" ca="1" si="444"/>
        <v>9.8612998235583949E-2</v>
      </c>
      <c r="AA2569" s="418">
        <f t="shared" ca="1" si="445"/>
        <v>35883.760913825237</v>
      </c>
      <c r="AB2569" s="418">
        <f t="shared" ca="1" si="446"/>
        <v>232.89505159061372</v>
      </c>
      <c r="AC2569" s="418">
        <f t="shared" ca="1" si="447"/>
        <v>29.583899470675185</v>
      </c>
    </row>
    <row r="2570" spans="19:29">
      <c r="S2570" s="418">
        <f t="shared" si="448"/>
        <v>25.660000000001212</v>
      </c>
      <c r="T2570" s="418">
        <f t="shared" si="441"/>
        <v>0.46310568018575221</v>
      </c>
      <c r="U2570" s="418">
        <f t="shared" ca="1" si="442"/>
        <v>1</v>
      </c>
      <c r="V2570" s="418">
        <f t="shared" ca="1" si="449"/>
        <v>119.61446744218465</v>
      </c>
      <c r="W2570" s="418">
        <f t="shared" ca="1" si="450"/>
        <v>1</v>
      </c>
      <c r="X2570" s="418">
        <f t="shared" ca="1" si="451"/>
        <v>0.77399137805443952</v>
      </c>
      <c r="Y2570" s="418">
        <f t="shared" ca="1" si="443"/>
        <v>1</v>
      </c>
      <c r="Z2570" s="418">
        <f t="shared" ca="1" si="444"/>
        <v>9.8317602555943392E-2</v>
      </c>
      <c r="AA2570" s="418">
        <f t="shared" ca="1" si="445"/>
        <v>35884.340232655391</v>
      </c>
      <c r="AB2570" s="418">
        <f t="shared" ca="1" si="446"/>
        <v>232.19741341633184</v>
      </c>
      <c r="AC2570" s="418">
        <f t="shared" ca="1" si="447"/>
        <v>29.495280766783019</v>
      </c>
    </row>
    <row r="2571" spans="19:29">
      <c r="S2571" s="418">
        <f t="shared" si="448"/>
        <v>25.670000000001213</v>
      </c>
      <c r="T2571" s="418">
        <f t="shared" si="441"/>
        <v>0.46296676931936825</v>
      </c>
      <c r="U2571" s="418">
        <f t="shared" ca="1" si="442"/>
        <v>1</v>
      </c>
      <c r="V2571" s="418">
        <f t="shared" ca="1" si="449"/>
        <v>119.61638891183401</v>
      </c>
      <c r="W2571" s="418">
        <f t="shared" ca="1" si="450"/>
        <v>1</v>
      </c>
      <c r="X2571" s="418">
        <f t="shared" ca="1" si="451"/>
        <v>0.77167288340112694</v>
      </c>
      <c r="Y2571" s="418">
        <f t="shared" ca="1" si="443"/>
        <v>1</v>
      </c>
      <c r="Z2571" s="418">
        <f t="shared" ca="1" si="444"/>
        <v>9.8023091735389478E-2</v>
      </c>
      <c r="AA2571" s="418">
        <f t="shared" ca="1" si="445"/>
        <v>35884.9166735502</v>
      </c>
      <c r="AB2571" s="418">
        <f t="shared" ca="1" si="446"/>
        <v>231.50186502033807</v>
      </c>
      <c r="AC2571" s="418">
        <f t="shared" ca="1" si="447"/>
        <v>29.406927520616843</v>
      </c>
    </row>
    <row r="2572" spans="19:29">
      <c r="S2572" s="418">
        <f t="shared" si="448"/>
        <v>25.680000000001215</v>
      </c>
      <c r="T2572" s="418">
        <f t="shared" si="441"/>
        <v>0.46282790011999392</v>
      </c>
      <c r="U2572" s="418">
        <f t="shared" ca="1" si="442"/>
        <v>1</v>
      </c>
      <c r="V2572" s="418">
        <f t="shared" ca="1" si="449"/>
        <v>119.61830083571371</v>
      </c>
      <c r="W2572" s="418">
        <f t="shared" ca="1" si="450"/>
        <v>1</v>
      </c>
      <c r="X2572" s="418">
        <f t="shared" ca="1" si="451"/>
        <v>0.76936133380897376</v>
      </c>
      <c r="Y2572" s="418">
        <f t="shared" ca="1" si="443"/>
        <v>1</v>
      </c>
      <c r="Z2572" s="418">
        <f t="shared" ca="1" si="444"/>
        <v>9.7729463123322841E-2</v>
      </c>
      <c r="AA2572" s="418">
        <f t="shared" ca="1" si="445"/>
        <v>35885.490250714116</v>
      </c>
      <c r="AB2572" s="418">
        <f t="shared" ca="1" si="446"/>
        <v>230.80840014269214</v>
      </c>
      <c r="AC2572" s="418">
        <f t="shared" ca="1" si="447"/>
        <v>29.318838936996851</v>
      </c>
    </row>
    <row r="2573" spans="19:29">
      <c r="S2573" s="418">
        <f t="shared" si="448"/>
        <v>25.690000000001216</v>
      </c>
      <c r="T2573" s="418">
        <f t="shared" si="441"/>
        <v>0.46268907257513081</v>
      </c>
      <c r="U2573" s="418">
        <f t="shared" ca="1" si="442"/>
        <v>1</v>
      </c>
      <c r="V2573" s="418">
        <f t="shared" ca="1" si="449"/>
        <v>119.62020326094131</v>
      </c>
      <c r="W2573" s="418">
        <f t="shared" ca="1" si="450"/>
        <v>1</v>
      </c>
      <c r="X2573" s="418">
        <f t="shared" ca="1" si="451"/>
        <v>0.76705670847401808</v>
      </c>
      <c r="Y2573" s="418">
        <f t="shared" ca="1" si="443"/>
        <v>1</v>
      </c>
      <c r="Z2573" s="418">
        <f t="shared" ca="1" si="444"/>
        <v>9.7436714077083986E-2</v>
      </c>
      <c r="AA2573" s="418">
        <f t="shared" ca="1" si="445"/>
        <v>35886.060978282396</v>
      </c>
      <c r="AB2573" s="418">
        <f t="shared" ca="1" si="446"/>
        <v>230.11701254220543</v>
      </c>
      <c r="AC2573" s="418">
        <f t="shared" ca="1" si="447"/>
        <v>29.231014223125197</v>
      </c>
    </row>
    <row r="2574" spans="19:29">
      <c r="S2574" s="418">
        <f t="shared" si="448"/>
        <v>25.700000000001218</v>
      </c>
      <c r="T2574" s="418">
        <f t="shared" si="441"/>
        <v>0.46255028667228454</v>
      </c>
      <c r="U2574" s="418">
        <f t="shared" ca="1" si="442"/>
        <v>1</v>
      </c>
      <c r="V2574" s="418">
        <f t="shared" ca="1" si="449"/>
        <v>119.62209623440481</v>
      </c>
      <c r="W2574" s="418">
        <f t="shared" ca="1" si="450"/>
        <v>1</v>
      </c>
      <c r="X2574" s="418">
        <f t="shared" ca="1" si="451"/>
        <v>0.76475898665461628</v>
      </c>
      <c r="Y2574" s="418">
        <f t="shared" ca="1" si="443"/>
        <v>1</v>
      </c>
      <c r="Z2574" s="418">
        <f t="shared" ca="1" si="444"/>
        <v>9.7144841961929518E-2</v>
      </c>
      <c r="AA2574" s="418">
        <f t="shared" ca="1" si="445"/>
        <v>35886.628870321445</v>
      </c>
      <c r="AB2574" s="418">
        <f t="shared" ca="1" si="446"/>
        <v>229.4276959963849</v>
      </c>
      <c r="AC2574" s="418">
        <f t="shared" ca="1" si="447"/>
        <v>29.143452588578857</v>
      </c>
    </row>
    <row r="2575" spans="19:29">
      <c r="S2575" s="418">
        <f t="shared" si="448"/>
        <v>25.710000000001219</v>
      </c>
      <c r="T2575" s="418">
        <f t="shared" si="441"/>
        <v>0.46241154239896443</v>
      </c>
      <c r="U2575" s="418">
        <f t="shared" ca="1" si="442"/>
        <v>1</v>
      </c>
      <c r="V2575" s="418">
        <f t="shared" ca="1" si="449"/>
        <v>119.62397980276378</v>
      </c>
      <c r="W2575" s="418">
        <f t="shared" ca="1" si="450"/>
        <v>1</v>
      </c>
      <c r="X2575" s="418">
        <f t="shared" ca="1" si="451"/>
        <v>0.76246814767125648</v>
      </c>
      <c r="Y2575" s="418">
        <f t="shared" ca="1" si="443"/>
        <v>1</v>
      </c>
      <c r="Z2575" s="418">
        <f t="shared" ca="1" si="444"/>
        <v>9.6853844151008436E-2</v>
      </c>
      <c r="AA2575" s="418">
        <f t="shared" ca="1" si="445"/>
        <v>35887.193940829136</v>
      </c>
      <c r="AB2575" s="418">
        <f t="shared" ca="1" si="446"/>
        <v>228.74044430137695</v>
      </c>
      <c r="AC2575" s="418">
        <f t="shared" ca="1" si="447"/>
        <v>29.056153245302532</v>
      </c>
    </row>
    <row r="2576" spans="19:29">
      <c r="S2576" s="418">
        <f t="shared" si="448"/>
        <v>25.720000000001221</v>
      </c>
      <c r="T2576" s="418">
        <f t="shared" si="441"/>
        <v>0.46227283974268346</v>
      </c>
      <c r="U2576" s="418">
        <f t="shared" ca="1" si="442"/>
        <v>1</v>
      </c>
      <c r="V2576" s="418">
        <f t="shared" ca="1" si="449"/>
        <v>119.62585401245043</v>
      </c>
      <c r="W2576" s="418">
        <f t="shared" ca="1" si="450"/>
        <v>1</v>
      </c>
      <c r="X2576" s="418">
        <f t="shared" ca="1" si="451"/>
        <v>0.76018417090637236</v>
      </c>
      <c r="Y2576" s="418">
        <f t="shared" ca="1" si="443"/>
        <v>1</v>
      </c>
      <c r="Z2576" s="418">
        <f t="shared" ca="1" si="444"/>
        <v>9.6563718025338474E-2</v>
      </c>
      <c r="AA2576" s="418">
        <f t="shared" ca="1" si="445"/>
        <v>35887.756203735131</v>
      </c>
      <c r="AB2576" s="418">
        <f t="shared" ca="1" si="446"/>
        <v>228.05525127191171</v>
      </c>
      <c r="AC2576" s="418">
        <f t="shared" ca="1" si="447"/>
        <v>28.969115407601542</v>
      </c>
    </row>
    <row r="2577" spans="19:29">
      <c r="S2577" s="418">
        <f t="shared" si="448"/>
        <v>25.730000000001223</v>
      </c>
      <c r="T2577" s="418">
        <f t="shared" si="441"/>
        <v>0.4621341786909583</v>
      </c>
      <c r="U2577" s="418">
        <f t="shared" ca="1" si="442"/>
        <v>1</v>
      </c>
      <c r="V2577" s="418">
        <f t="shared" ca="1" si="449"/>
        <v>119.62771890967068</v>
      </c>
      <c r="W2577" s="418">
        <f t="shared" ca="1" si="450"/>
        <v>1</v>
      </c>
      <c r="X2577" s="418">
        <f t="shared" ca="1" si="451"/>
        <v>0.75790703580415764</v>
      </c>
      <c r="Y2577" s="418">
        <f t="shared" ca="1" si="443"/>
        <v>1</v>
      </c>
      <c r="Z2577" s="418">
        <f t="shared" ca="1" si="444"/>
        <v>9.6274460973782547E-2</v>
      </c>
      <c r="AA2577" s="418">
        <f t="shared" ca="1" si="445"/>
        <v>35888.315672901204</v>
      </c>
      <c r="AB2577" s="418">
        <f t="shared" ca="1" si="446"/>
        <v>227.3721107412473</v>
      </c>
      <c r="AC2577" s="418">
        <f t="shared" ca="1" si="447"/>
        <v>28.882338292134765</v>
      </c>
    </row>
    <row r="2578" spans="19:29">
      <c r="S2578" s="418">
        <f t="shared" si="448"/>
        <v>25.740000000001224</v>
      </c>
      <c r="T2578" s="418">
        <f t="shared" si="441"/>
        <v>0.46199555923130958</v>
      </c>
      <c r="U2578" s="418">
        <f t="shared" ca="1" si="442"/>
        <v>1</v>
      </c>
      <c r="V2578" s="418">
        <f t="shared" ca="1" si="449"/>
        <v>119.62957454040523</v>
      </c>
      <c r="W2578" s="418">
        <f t="shared" ca="1" si="450"/>
        <v>1</v>
      </c>
      <c r="X2578" s="418">
        <f t="shared" ca="1" si="451"/>
        <v>0.755636721870381</v>
      </c>
      <c r="Y2578" s="418">
        <f t="shared" ca="1" si="443"/>
        <v>1</v>
      </c>
      <c r="Z2578" s="418">
        <f t="shared" ca="1" si="444"/>
        <v>9.5986070393025244E-2</v>
      </c>
      <c r="AA2578" s="418">
        <f t="shared" ca="1" si="445"/>
        <v>35888.872362121569</v>
      </c>
      <c r="AB2578" s="418">
        <f t="shared" ca="1" si="446"/>
        <v>226.69101656111431</v>
      </c>
      <c r="AC2578" s="418">
        <f t="shared" ca="1" si="447"/>
        <v>28.795821117907572</v>
      </c>
    </row>
    <row r="2579" spans="19:29">
      <c r="S2579" s="418">
        <f t="shared" si="448"/>
        <v>25.750000000001226</v>
      </c>
      <c r="T2579" s="418">
        <f t="shared" si="441"/>
        <v>0.46185698135126152</v>
      </c>
      <c r="U2579" s="418">
        <f t="shared" ca="1" si="442"/>
        <v>1</v>
      </c>
      <c r="V2579" s="418">
        <f t="shared" ca="1" si="449"/>
        <v>119.63142095041066</v>
      </c>
      <c r="W2579" s="418">
        <f t="shared" ca="1" si="450"/>
        <v>1</v>
      </c>
      <c r="X2579" s="418">
        <f t="shared" ca="1" si="451"/>
        <v>0.75337320867220181</v>
      </c>
      <c r="Y2579" s="418">
        <f t="shared" ca="1" si="443"/>
        <v>1</v>
      </c>
      <c r="Z2579" s="418">
        <f t="shared" ca="1" si="444"/>
        <v>9.5698543687549376E-2</v>
      </c>
      <c r="AA2579" s="418">
        <f t="shared" ca="1" si="445"/>
        <v>35889.426285123198</v>
      </c>
      <c r="AB2579" s="418">
        <f t="shared" ca="1" si="446"/>
        <v>226.01196260166054</v>
      </c>
      <c r="AC2579" s="418">
        <f t="shared" ca="1" si="447"/>
        <v>28.709563106264813</v>
      </c>
    </row>
    <row r="2580" spans="19:29">
      <c r="S2580" s="418">
        <f t="shared" si="448"/>
        <v>25.760000000001227</v>
      </c>
      <c r="T2580" s="418">
        <f t="shared" si="441"/>
        <v>0.46171844503834208</v>
      </c>
      <c r="U2580" s="418">
        <f t="shared" ca="1" si="442"/>
        <v>1</v>
      </c>
      <c r="V2580" s="418">
        <f t="shared" ca="1" si="449"/>
        <v>119.63325818522044</v>
      </c>
      <c r="W2580" s="418">
        <f t="shared" ca="1" si="450"/>
        <v>1</v>
      </c>
      <c r="X2580" s="418">
        <f t="shared" ca="1" si="451"/>
        <v>0.75111647583798591</v>
      </c>
      <c r="Y2580" s="418">
        <f t="shared" ca="1" si="443"/>
        <v>1</v>
      </c>
      <c r="Z2580" s="418">
        <f t="shared" ca="1" si="444"/>
        <v>9.5411878269612671E-2</v>
      </c>
      <c r="AA2580" s="418">
        <f t="shared" ca="1" si="445"/>
        <v>35889.977455566135</v>
      </c>
      <c r="AB2580" s="418">
        <f t="shared" ca="1" si="446"/>
        <v>225.33494275139577</v>
      </c>
      <c r="AC2580" s="418">
        <f t="shared" ca="1" si="447"/>
        <v>28.623563480883803</v>
      </c>
    </row>
    <row r="2581" spans="19:29">
      <c r="S2581" s="418">
        <f t="shared" si="448"/>
        <v>25.770000000001229</v>
      </c>
      <c r="T2581" s="418">
        <f t="shared" si="441"/>
        <v>0.46157995028008303</v>
      </c>
      <c r="U2581" s="418">
        <f t="shared" ca="1" si="442"/>
        <v>1</v>
      </c>
      <c r="V2581" s="418">
        <f t="shared" ca="1" si="449"/>
        <v>119.63508629014606</v>
      </c>
      <c r="W2581" s="418">
        <f t="shared" ca="1" si="450"/>
        <v>1</v>
      </c>
      <c r="X2581" s="418">
        <f t="shared" ca="1" si="451"/>
        <v>0.74886650305712255</v>
      </c>
      <c r="Y2581" s="418">
        <f t="shared" ca="1" si="443"/>
        <v>1</v>
      </c>
      <c r="Z2581" s="418">
        <f t="shared" ca="1" si="444"/>
        <v>9.5126071559224423E-2</v>
      </c>
      <c r="AA2581" s="418">
        <f t="shared" ca="1" si="445"/>
        <v>35890.525887043819</v>
      </c>
      <c r="AB2581" s="418">
        <f t="shared" ca="1" si="446"/>
        <v>224.65995091713677</v>
      </c>
      <c r="AC2581" s="418">
        <f t="shared" ca="1" si="447"/>
        <v>28.537821467767326</v>
      </c>
    </row>
    <row r="2582" spans="19:29">
      <c r="S2582" s="418">
        <f t="shared" si="448"/>
        <v>25.78000000000123</v>
      </c>
      <c r="T2582" s="418">
        <f t="shared" si="441"/>
        <v>0.46144149706401982</v>
      </c>
      <c r="U2582" s="418">
        <f t="shared" ca="1" si="442"/>
        <v>1</v>
      </c>
      <c r="V2582" s="418">
        <f t="shared" ca="1" si="449"/>
        <v>119.63690531027801</v>
      </c>
      <c r="W2582" s="418">
        <f t="shared" ca="1" si="450"/>
        <v>1</v>
      </c>
      <c r="X2582" s="418">
        <f t="shared" ca="1" si="451"/>
        <v>0.74662327007984164</v>
      </c>
      <c r="Y2582" s="418">
        <f t="shared" ca="1" si="443"/>
        <v>1</v>
      </c>
      <c r="Z2582" s="418">
        <f t="shared" ca="1" si="444"/>
        <v>9.4841120984122299E-2</v>
      </c>
      <c r="AA2582" s="418">
        <f t="shared" ca="1" si="445"/>
        <v>35891.071593083405</v>
      </c>
      <c r="AB2582" s="418">
        <f t="shared" ca="1" si="446"/>
        <v>223.9869810239525</v>
      </c>
      <c r="AC2582" s="418">
        <f t="shared" ca="1" si="447"/>
        <v>28.452336295236691</v>
      </c>
    </row>
    <row r="2583" spans="19:29">
      <c r="S2583" s="418">
        <f t="shared" si="448"/>
        <v>25.790000000001232</v>
      </c>
      <c r="T2583" s="418">
        <f t="shared" si="441"/>
        <v>0.4613030853776916</v>
      </c>
      <c r="U2583" s="418">
        <f t="shared" ca="1" si="442"/>
        <v>1</v>
      </c>
      <c r="V2583" s="418">
        <f t="shared" ca="1" si="449"/>
        <v>119.63871529048689</v>
      </c>
      <c r="W2583" s="418">
        <f t="shared" ca="1" si="450"/>
        <v>1</v>
      </c>
      <c r="X2583" s="418">
        <f t="shared" ca="1" si="451"/>
        <v>0.74438675671703114</v>
      </c>
      <c r="Y2583" s="418">
        <f t="shared" ca="1" si="443"/>
        <v>1</v>
      </c>
      <c r="Z2583" s="418">
        <f t="shared" ca="1" si="444"/>
        <v>9.4557023979749216E-2</v>
      </c>
      <c r="AA2583" s="418">
        <f t="shared" ca="1" si="445"/>
        <v>35891.614587146069</v>
      </c>
      <c r="AB2583" s="418">
        <f t="shared" ca="1" si="446"/>
        <v>223.31602701510934</v>
      </c>
      <c r="AC2583" s="418">
        <f t="shared" ca="1" si="447"/>
        <v>28.367107193924763</v>
      </c>
    </row>
    <row r="2584" spans="19:29">
      <c r="S2584" s="418">
        <f t="shared" si="448"/>
        <v>25.800000000001234</v>
      </c>
      <c r="T2584" s="418">
        <f t="shared" si="441"/>
        <v>0.46116471520864138</v>
      </c>
      <c r="U2584" s="418">
        <f t="shared" ca="1" si="442"/>
        <v>1</v>
      </c>
      <c r="V2584" s="418">
        <f t="shared" ca="1" si="449"/>
        <v>119.64051627542439</v>
      </c>
      <c r="W2584" s="418">
        <f t="shared" ca="1" si="450"/>
        <v>1</v>
      </c>
      <c r="X2584" s="418">
        <f t="shared" ca="1" si="451"/>
        <v>0.74215694284005573</v>
      </c>
      <c r="Y2584" s="418">
        <f t="shared" ca="1" si="443"/>
        <v>1</v>
      </c>
      <c r="Z2584" s="418">
        <f t="shared" ca="1" si="444"/>
        <v>9.4273777989230215E-2</v>
      </c>
      <c r="AA2584" s="418">
        <f t="shared" ca="1" si="445"/>
        <v>35892.154882627314</v>
      </c>
      <c r="AB2584" s="418">
        <f t="shared" ca="1" si="446"/>
        <v>222.64708285201672</v>
      </c>
      <c r="AC2584" s="418">
        <f t="shared" ca="1" si="447"/>
        <v>28.282133396769066</v>
      </c>
    </row>
    <row r="2585" spans="19:29">
      <c r="S2585" s="418">
        <f t="shared" si="448"/>
        <v>25.810000000001235</v>
      </c>
      <c r="T2585" s="418">
        <f t="shared" si="441"/>
        <v>0.46102638654441586</v>
      </c>
      <c r="U2585" s="418">
        <f t="shared" ca="1" si="442"/>
        <v>1</v>
      </c>
      <c r="V2585" s="418">
        <f t="shared" ca="1" si="449"/>
        <v>119.64230830952442</v>
      </c>
      <c r="W2585" s="418">
        <f t="shared" ca="1" si="450"/>
        <v>1</v>
      </c>
      <c r="X2585" s="418">
        <f t="shared" ca="1" si="451"/>
        <v>0.73993380838057543</v>
      </c>
      <c r="Y2585" s="418">
        <f t="shared" ca="1" si="443"/>
        <v>1</v>
      </c>
      <c r="Z2585" s="418">
        <f t="shared" ca="1" si="444"/>
        <v>9.3991380463349455E-2</v>
      </c>
      <c r="AA2585" s="418">
        <f t="shared" ca="1" si="445"/>
        <v>35892.692492857328</v>
      </c>
      <c r="AB2585" s="418">
        <f t="shared" ca="1" si="446"/>
        <v>221.98014251417263</v>
      </c>
      <c r="AC2585" s="418">
        <f t="shared" ca="1" si="447"/>
        <v>28.197414139004838</v>
      </c>
    </row>
    <row r="2586" spans="19:29">
      <c r="S2586" s="418">
        <f t="shared" si="448"/>
        <v>25.820000000001237</v>
      </c>
      <c r="T2586" s="418">
        <f t="shared" si="441"/>
        <v>0.46088809937256547</v>
      </c>
      <c r="U2586" s="418">
        <f t="shared" ca="1" si="442"/>
        <v>1</v>
      </c>
      <c r="V2586" s="418">
        <f t="shared" ca="1" si="449"/>
        <v>119.64409143700408</v>
      </c>
      <c r="W2586" s="418">
        <f t="shared" ca="1" si="450"/>
        <v>1</v>
      </c>
      <c r="X2586" s="418">
        <f t="shared" ca="1" si="451"/>
        <v>0.73771733333036504</v>
      </c>
      <c r="Y2586" s="418">
        <f t="shared" ca="1" si="443"/>
        <v>1</v>
      </c>
      <c r="Z2586" s="418">
        <f t="shared" ca="1" si="444"/>
        <v>9.3709828860527311E-2</v>
      </c>
      <c r="AA2586" s="418">
        <f t="shared" ca="1" si="445"/>
        <v>35893.227431101222</v>
      </c>
      <c r="AB2586" s="418">
        <f t="shared" ca="1" si="446"/>
        <v>221.31519999910952</v>
      </c>
      <c r="AC2586" s="418">
        <f t="shared" ca="1" si="447"/>
        <v>28.112948658158192</v>
      </c>
    </row>
    <row r="2587" spans="19:29">
      <c r="S2587" s="418">
        <f t="shared" si="448"/>
        <v>25.830000000001238</v>
      </c>
      <c r="T2587" s="418">
        <f t="shared" si="441"/>
        <v>0.46074985368064431</v>
      </c>
      <c r="U2587" s="418">
        <f t="shared" ca="1" si="442"/>
        <v>1</v>
      </c>
      <c r="V2587" s="418">
        <f t="shared" ca="1" si="449"/>
        <v>119.64586570186468</v>
      </c>
      <c r="W2587" s="418">
        <f t="shared" ca="1" si="450"/>
        <v>1</v>
      </c>
      <c r="X2587" s="418">
        <f t="shared" ca="1" si="451"/>
        <v>0.73550749774113422</v>
      </c>
      <c r="Y2587" s="418">
        <f t="shared" ca="1" si="443"/>
        <v>1</v>
      </c>
      <c r="Z2587" s="418">
        <f t="shared" ca="1" si="444"/>
        <v>9.3429120646797453E-2</v>
      </c>
      <c r="AA2587" s="418">
        <f t="shared" ca="1" si="445"/>
        <v>35893.759710559403</v>
      </c>
      <c r="AB2587" s="418">
        <f t="shared" ca="1" si="446"/>
        <v>220.65224932234025</v>
      </c>
      <c r="AC2587" s="418">
        <f t="shared" ca="1" si="447"/>
        <v>28.028736194039237</v>
      </c>
    </row>
    <row r="2588" spans="19:29">
      <c r="S2588" s="418">
        <f t="shared" si="448"/>
        <v>25.84000000000124</v>
      </c>
      <c r="T2588" s="418">
        <f t="shared" si="441"/>
        <v>0.46061164945621025</v>
      </c>
      <c r="U2588" s="418">
        <f t="shared" ca="1" si="442"/>
        <v>1</v>
      </c>
      <c r="V2588" s="418">
        <f t="shared" ca="1" si="449"/>
        <v>119.64763114789281</v>
      </c>
      <c r="W2588" s="418">
        <f t="shared" ca="1" si="450"/>
        <v>1</v>
      </c>
      <c r="X2588" s="418">
        <f t="shared" ca="1" si="451"/>
        <v>0.73330428172434781</v>
      </c>
      <c r="Y2588" s="418">
        <f t="shared" ca="1" si="443"/>
        <v>1</v>
      </c>
      <c r="Z2588" s="418">
        <f t="shared" ca="1" si="444"/>
        <v>9.3149253295784065E-2</v>
      </c>
      <c r="AA2588" s="418">
        <f t="shared" ca="1" si="445"/>
        <v>35894.28934436784</v>
      </c>
      <c r="AB2588" s="418">
        <f t="shared" ca="1" si="446"/>
        <v>219.99128451730434</v>
      </c>
      <c r="AC2588" s="418">
        <f t="shared" ca="1" si="447"/>
        <v>27.94477598873522</v>
      </c>
    </row>
    <row r="2589" spans="19:29">
      <c r="S2589" s="418">
        <f t="shared" si="448"/>
        <v>25.850000000001241</v>
      </c>
      <c r="T2589" s="418">
        <f t="shared" si="441"/>
        <v>0.46047348668682503</v>
      </c>
      <c r="U2589" s="418">
        <f t="shared" ca="1" si="442"/>
        <v>1</v>
      </c>
      <c r="V2589" s="418">
        <f t="shared" ca="1" si="449"/>
        <v>119.64938781866135</v>
      </c>
      <c r="W2589" s="418">
        <f t="shared" ca="1" si="450"/>
        <v>1</v>
      </c>
      <c r="X2589" s="418">
        <f t="shared" ca="1" si="451"/>
        <v>0.73110766545104666</v>
      </c>
      <c r="Y2589" s="418">
        <f t="shared" ca="1" si="443"/>
        <v>1</v>
      </c>
      <c r="Z2589" s="418">
        <f t="shared" ca="1" si="444"/>
        <v>9.2870224288679096E-2</v>
      </c>
      <c r="AA2589" s="418">
        <f t="shared" ca="1" si="445"/>
        <v>35894.816345598403</v>
      </c>
      <c r="AB2589" s="418">
        <f t="shared" ca="1" si="446"/>
        <v>219.332299635314</v>
      </c>
      <c r="AC2589" s="418">
        <f t="shared" ca="1" si="447"/>
        <v>27.861067286603728</v>
      </c>
    </row>
    <row r="2590" spans="19:29">
      <c r="S2590" s="418">
        <f t="shared" si="448"/>
        <v>25.860000000001243</v>
      </c>
      <c r="T2590" s="418">
        <f t="shared" si="441"/>
        <v>0.46033536536005387</v>
      </c>
      <c r="U2590" s="418">
        <f t="shared" ca="1" si="442"/>
        <v>1</v>
      </c>
      <c r="V2590" s="418">
        <f t="shared" ca="1" si="449"/>
        <v>119.65113575753047</v>
      </c>
      <c r="W2590" s="418">
        <f t="shared" ca="1" si="450"/>
        <v>1</v>
      </c>
      <c r="X2590" s="418">
        <f t="shared" ca="1" si="451"/>
        <v>0.72891762915166958</v>
      </c>
      <c r="Y2590" s="418">
        <f t="shared" ca="1" si="443"/>
        <v>1</v>
      </c>
      <c r="Z2590" s="418">
        <f t="shared" ca="1" si="444"/>
        <v>9.2592031114219597E-2</v>
      </c>
      <c r="AA2590" s="418">
        <f t="shared" ca="1" si="445"/>
        <v>35895.340727259143</v>
      </c>
      <c r="AB2590" s="418">
        <f t="shared" ca="1" si="446"/>
        <v>218.67528874550086</v>
      </c>
      <c r="AC2590" s="418">
        <f t="shared" ca="1" si="447"/>
        <v>27.777609334265879</v>
      </c>
    </row>
    <row r="2591" spans="19:29">
      <c r="S2591" s="418">
        <f t="shared" si="448"/>
        <v>25.870000000001244</v>
      </c>
      <c r="T2591" s="418">
        <f t="shared" si="441"/>
        <v>0.46019728546346594</v>
      </c>
      <c r="U2591" s="418">
        <f t="shared" ca="1" si="442"/>
        <v>1</v>
      </c>
      <c r="V2591" s="418">
        <f t="shared" ca="1" si="449"/>
        <v>119.65287500764866</v>
      </c>
      <c r="W2591" s="418">
        <f t="shared" ca="1" si="450"/>
        <v>1</v>
      </c>
      <c r="X2591" s="418">
        <f t="shared" ca="1" si="451"/>
        <v>0.72673415311587508</v>
      </c>
      <c r="Y2591" s="418">
        <f t="shared" ca="1" si="443"/>
        <v>1</v>
      </c>
      <c r="Z2591" s="418">
        <f t="shared" ca="1" si="444"/>
        <v>9.2314671268665119E-2</v>
      </c>
      <c r="AA2591" s="418">
        <f t="shared" ca="1" si="445"/>
        <v>35895.8625022946</v>
      </c>
      <c r="AB2591" s="418">
        <f t="shared" ca="1" si="446"/>
        <v>218.02024593476253</v>
      </c>
      <c r="AC2591" s="418">
        <f t="shared" ca="1" si="447"/>
        <v>27.694401380599537</v>
      </c>
    </row>
    <row r="2592" spans="19:29">
      <c r="S2592" s="418">
        <f t="shared" si="448"/>
        <v>25.880000000001246</v>
      </c>
      <c r="T2592" s="418">
        <f t="shared" si="441"/>
        <v>0.46005924698463396</v>
      </c>
      <c r="U2592" s="418">
        <f t="shared" ca="1" si="442"/>
        <v>1</v>
      </c>
      <c r="V2592" s="418">
        <f t="shared" ca="1" si="449"/>
        <v>119.65460561195374</v>
      </c>
      <c r="W2592" s="418">
        <f t="shared" ca="1" si="450"/>
        <v>1</v>
      </c>
      <c r="X2592" s="418">
        <f t="shared" ca="1" si="451"/>
        <v>0.72455721769236403</v>
      </c>
      <c r="Y2592" s="418">
        <f t="shared" ca="1" si="443"/>
        <v>1</v>
      </c>
      <c r="Z2592" s="418">
        <f t="shared" ca="1" si="444"/>
        <v>9.2038142255775196E-2</v>
      </c>
      <c r="AA2592" s="418">
        <f t="shared" ca="1" si="445"/>
        <v>35896.381683586122</v>
      </c>
      <c r="AB2592" s="418">
        <f t="shared" ca="1" si="446"/>
        <v>217.3671653077092</v>
      </c>
      <c r="AC2592" s="418">
        <f t="shared" ca="1" si="447"/>
        <v>27.611442676732558</v>
      </c>
    </row>
    <row r="2593" spans="19:29">
      <c r="S2593" s="418">
        <f t="shared" si="448"/>
        <v>25.890000000001248</v>
      </c>
      <c r="T2593" s="418">
        <f t="shared" si="441"/>
        <v>0.45992124991113459</v>
      </c>
      <c r="U2593" s="418">
        <f t="shared" ca="1" si="442"/>
        <v>1</v>
      </c>
      <c r="V2593" s="418">
        <f t="shared" ca="1" si="449"/>
        <v>119.65632761317383</v>
      </c>
      <c r="W2593" s="418">
        <f t="shared" ca="1" si="450"/>
        <v>1</v>
      </c>
      <c r="X2593" s="418">
        <f t="shared" ca="1" si="451"/>
        <v>0.72238680328870297</v>
      </c>
      <c r="Y2593" s="418">
        <f t="shared" ca="1" si="443"/>
        <v>1</v>
      </c>
      <c r="Z2593" s="418">
        <f t="shared" ca="1" si="444"/>
        <v>9.1762441586786828E-2</v>
      </c>
      <c r="AA2593" s="418">
        <f t="shared" ca="1" si="445"/>
        <v>35896.898283952149</v>
      </c>
      <c r="AB2593" s="418">
        <f t="shared" ca="1" si="446"/>
        <v>216.71604098661089</v>
      </c>
      <c r="AC2593" s="418">
        <f t="shared" ca="1" si="447"/>
        <v>27.528732476036048</v>
      </c>
    </row>
    <row r="2594" spans="19:29">
      <c r="S2594" s="418">
        <f t="shared" si="448"/>
        <v>25.900000000001249</v>
      </c>
      <c r="T2594" s="418">
        <f t="shared" si="441"/>
        <v>0.45978329423054798</v>
      </c>
      <c r="U2594" s="418">
        <f t="shared" ca="1" si="442"/>
        <v>1</v>
      </c>
      <c r="V2594" s="418">
        <f t="shared" ca="1" si="449"/>
        <v>119.6580410538284</v>
      </c>
      <c r="W2594" s="418">
        <f t="shared" ca="1" si="450"/>
        <v>1</v>
      </c>
      <c r="X2594" s="418">
        <f t="shared" ca="1" si="451"/>
        <v>0.72022289037114762</v>
      </c>
      <c r="Y2594" s="418">
        <f t="shared" ca="1" si="443"/>
        <v>1</v>
      </c>
      <c r="Z2594" s="418">
        <f t="shared" ca="1" si="444"/>
        <v>9.1487566780392132E-2</v>
      </c>
      <c r="AA2594" s="418">
        <f t="shared" ca="1" si="445"/>
        <v>35897.412316148519</v>
      </c>
      <c r="AB2594" s="418">
        <f t="shared" ca="1" si="446"/>
        <v>216.06686711134429</v>
      </c>
      <c r="AC2594" s="418">
        <f t="shared" ca="1" si="447"/>
        <v>27.446270034117639</v>
      </c>
    </row>
    <row r="2595" spans="19:29">
      <c r="S2595" s="418">
        <f t="shared" si="448"/>
        <v>25.910000000001251</v>
      </c>
      <c r="T2595" s="418">
        <f t="shared" si="441"/>
        <v>0.45964537993045812</v>
      </c>
      <c r="U2595" s="418">
        <f t="shared" ca="1" si="442"/>
        <v>1</v>
      </c>
      <c r="V2595" s="418">
        <f t="shared" ca="1" si="449"/>
        <v>119.65974597622922</v>
      </c>
      <c r="W2595" s="418">
        <f t="shared" ca="1" si="450"/>
        <v>1</v>
      </c>
      <c r="X2595" s="418">
        <f t="shared" ca="1" si="451"/>
        <v>0.7180654594644672</v>
      </c>
      <c r="Y2595" s="418">
        <f t="shared" ca="1" si="443"/>
        <v>1</v>
      </c>
      <c r="Z2595" s="418">
        <f t="shared" ca="1" si="444"/>
        <v>9.1213515362716005E-2</v>
      </c>
      <c r="AA2595" s="418">
        <f t="shared" ca="1" si="445"/>
        <v>35897.923792868765</v>
      </c>
      <c r="AB2595" s="418">
        <f t="shared" ca="1" si="446"/>
        <v>215.41963783934017</v>
      </c>
      <c r="AC2595" s="418">
        <f t="shared" ca="1" si="447"/>
        <v>27.364054608814801</v>
      </c>
    </row>
    <row r="2596" spans="19:29">
      <c r="S2596" s="418">
        <f t="shared" si="448"/>
        <v>25.920000000001252</v>
      </c>
      <c r="T2596" s="418">
        <f t="shared" si="441"/>
        <v>0.45950750699845283</v>
      </c>
      <c r="U2596" s="418">
        <f t="shared" ca="1" si="442"/>
        <v>1</v>
      </c>
      <c r="V2596" s="418">
        <f t="shared" ca="1" si="449"/>
        <v>119.66144242248137</v>
      </c>
      <c r="W2596" s="418">
        <f t="shared" ca="1" si="450"/>
        <v>1</v>
      </c>
      <c r="X2596" s="418">
        <f t="shared" ca="1" si="451"/>
        <v>0.71591449115176886</v>
      </c>
      <c r="Y2596" s="418">
        <f t="shared" ca="1" si="443"/>
        <v>1</v>
      </c>
      <c r="Z2596" s="418">
        <f t="shared" ca="1" si="444"/>
        <v>9.094028486729383E-2</v>
      </c>
      <c r="AA2596" s="418">
        <f t="shared" ca="1" si="445"/>
        <v>35898.43272674441</v>
      </c>
      <c r="AB2596" s="418">
        <f t="shared" ca="1" si="446"/>
        <v>214.77434734553066</v>
      </c>
      <c r="AC2596" s="418">
        <f t="shared" ca="1" si="447"/>
        <v>27.282085460188149</v>
      </c>
    </row>
    <row r="2597" spans="19:29">
      <c r="S2597" s="418">
        <f t="shared" si="448"/>
        <v>25.930000000001254</v>
      </c>
      <c r="T2597" s="418">
        <f t="shared" si="441"/>
        <v>0.45936967542212348</v>
      </c>
      <c r="U2597" s="418">
        <f t="shared" ca="1" si="442"/>
        <v>1</v>
      </c>
      <c r="V2597" s="418">
        <f t="shared" ca="1" si="449"/>
        <v>119.66313043448424</v>
      </c>
      <c r="W2597" s="418">
        <f t="shared" ca="1" si="450"/>
        <v>1</v>
      </c>
      <c r="X2597" s="418">
        <f t="shared" ca="1" si="451"/>
        <v>0.7137699660743233</v>
      </c>
      <c r="Y2597" s="418">
        <f t="shared" ca="1" si="443"/>
        <v>1</v>
      </c>
      <c r="Z2597" s="418">
        <f t="shared" ca="1" si="444"/>
        <v>9.0667872835049318E-2</v>
      </c>
      <c r="AA2597" s="418">
        <f t="shared" ca="1" si="445"/>
        <v>35898.939130345272</v>
      </c>
      <c r="AB2597" s="418">
        <f t="shared" ca="1" si="446"/>
        <v>214.13098982229698</v>
      </c>
      <c r="AC2597" s="418">
        <f t="shared" ca="1" si="447"/>
        <v>27.200361850514795</v>
      </c>
    </row>
    <row r="2598" spans="19:29">
      <c r="S2598" s="418">
        <f t="shared" si="448"/>
        <v>25.940000000001255</v>
      </c>
      <c r="T2598" s="418">
        <f t="shared" si="441"/>
        <v>0.45923188518906521</v>
      </c>
      <c r="U2598" s="418">
        <f t="shared" ca="1" si="442"/>
        <v>1</v>
      </c>
      <c r="V2598" s="418">
        <f t="shared" ca="1" si="449"/>
        <v>119.66481005393248</v>
      </c>
      <c r="W2598" s="418">
        <f t="shared" ca="1" si="450"/>
        <v>1</v>
      </c>
      <c r="X2598" s="418">
        <f t="shared" ca="1" si="451"/>
        <v>0.71163186493139041</v>
      </c>
      <c r="Y2598" s="418">
        <f t="shared" ca="1" si="443"/>
        <v>1</v>
      </c>
      <c r="Z2598" s="418">
        <f t="shared" ca="1" si="444"/>
        <v>9.0396276814272328E-2</v>
      </c>
      <c r="AA2598" s="418">
        <f t="shared" ca="1" si="445"/>
        <v>35899.443016179743</v>
      </c>
      <c r="AB2598" s="418">
        <f t="shared" ca="1" si="446"/>
        <v>213.48955947941712</v>
      </c>
      <c r="AC2598" s="418">
        <f t="shared" ca="1" si="447"/>
        <v>27.118883044281699</v>
      </c>
    </row>
    <row r="2599" spans="19:29">
      <c r="S2599" s="418">
        <f t="shared" si="448"/>
        <v>25.950000000001257</v>
      </c>
      <c r="T2599" s="418">
        <f t="shared" si="441"/>
        <v>0.4590941362868769</v>
      </c>
      <c r="U2599" s="418">
        <f t="shared" ca="1" si="442"/>
        <v>1</v>
      </c>
      <c r="V2599" s="418">
        <f t="shared" ca="1" si="449"/>
        <v>119.666481322317</v>
      </c>
      <c r="W2599" s="418">
        <f t="shared" ca="1" si="450"/>
        <v>1</v>
      </c>
      <c r="X2599" s="418">
        <f t="shared" ca="1" si="451"/>
        <v>0.70950016848004538</v>
      </c>
      <c r="Y2599" s="418">
        <f t="shared" ca="1" si="443"/>
        <v>1</v>
      </c>
      <c r="Z2599" s="418">
        <f t="shared" ca="1" si="444"/>
        <v>9.0125494360596831E-2</v>
      </c>
      <c r="AA2599" s="418">
        <f t="shared" ca="1" si="445"/>
        <v>35899.9443966951</v>
      </c>
      <c r="AB2599" s="418">
        <f t="shared" ca="1" si="446"/>
        <v>212.85005054401361</v>
      </c>
      <c r="AC2599" s="418">
        <f t="shared" ca="1" si="447"/>
        <v>27.037648308179048</v>
      </c>
    </row>
    <row r="2600" spans="19:29">
      <c r="S2600" s="418">
        <f t="shared" si="448"/>
        <v>25.960000000001259</v>
      </c>
      <c r="T2600" s="418">
        <f t="shared" si="441"/>
        <v>0.45895642870316122</v>
      </c>
      <c r="U2600" s="418">
        <f t="shared" ca="1" si="442"/>
        <v>1</v>
      </c>
      <c r="V2600" s="418">
        <f t="shared" ca="1" si="449"/>
        <v>119.6681442809259</v>
      </c>
      <c r="W2600" s="418">
        <f t="shared" ca="1" si="450"/>
        <v>1</v>
      </c>
      <c r="X2600" s="418">
        <f t="shared" ca="1" si="451"/>
        <v>0.70737485753500584</v>
      </c>
      <c r="Y2600" s="418">
        <f t="shared" ca="1" si="443"/>
        <v>1</v>
      </c>
      <c r="Z2600" s="418">
        <f t="shared" ca="1" si="444"/>
        <v>8.9855523036978927E-2</v>
      </c>
      <c r="AA2600" s="418">
        <f t="shared" ca="1" si="445"/>
        <v>35900.443284277768</v>
      </c>
      <c r="AB2600" s="418">
        <f t="shared" ca="1" si="446"/>
        <v>212.21245726050176</v>
      </c>
      <c r="AC2600" s="418">
        <f t="shared" ca="1" si="447"/>
        <v>26.956656911093678</v>
      </c>
    </row>
    <row r="2601" spans="19:29">
      <c r="S2601" s="418">
        <f t="shared" si="448"/>
        <v>25.97000000000126</v>
      </c>
      <c r="T2601" s="418">
        <f t="shared" si="441"/>
        <v>0.45881876242552438</v>
      </c>
      <c r="U2601" s="418">
        <f t="shared" ca="1" si="442"/>
        <v>1</v>
      </c>
      <c r="V2601" s="418">
        <f t="shared" ca="1" si="449"/>
        <v>119.66979897084551</v>
      </c>
      <c r="W2601" s="418">
        <f t="shared" ca="1" si="450"/>
        <v>1</v>
      </c>
      <c r="X2601" s="418">
        <f t="shared" ca="1" si="451"/>
        <v>0.7052559129684588</v>
      </c>
      <c r="Y2601" s="418">
        <f t="shared" ca="1" si="443"/>
        <v>1</v>
      </c>
      <c r="Z2601" s="418">
        <f t="shared" ca="1" si="444"/>
        <v>8.958636041367489E-2</v>
      </c>
      <c r="AA2601" s="418">
        <f t="shared" ca="1" si="445"/>
        <v>35900.939691253654</v>
      </c>
      <c r="AB2601" s="418">
        <f t="shared" ca="1" si="446"/>
        <v>211.57677389053765</v>
      </c>
      <c r="AC2601" s="418">
        <f t="shared" ca="1" si="447"/>
        <v>26.875908124102466</v>
      </c>
    </row>
    <row r="2602" spans="19:29">
      <c r="S2602" s="418">
        <f t="shared" si="448"/>
        <v>25.980000000001262</v>
      </c>
      <c r="T2602" s="418">
        <f t="shared" si="441"/>
        <v>0.45868113744157646</v>
      </c>
      <c r="U2602" s="418">
        <f t="shared" ca="1" si="442"/>
        <v>1</v>
      </c>
      <c r="V2602" s="418">
        <f t="shared" ca="1" si="449"/>
        <v>119.67144543296129</v>
      </c>
      <c r="W2602" s="418">
        <f t="shared" ca="1" si="450"/>
        <v>1</v>
      </c>
      <c r="X2602" s="418">
        <f t="shared" ca="1" si="451"/>
        <v>0.70314331570988897</v>
      </c>
      <c r="Y2602" s="418">
        <f t="shared" ca="1" si="443"/>
        <v>1</v>
      </c>
      <c r="Z2602" s="418">
        <f t="shared" ca="1" si="444"/>
        <v>8.9318004068219284E-2</v>
      </c>
      <c r="AA2602" s="418">
        <f t="shared" ca="1" si="445"/>
        <v>35901.433629888386</v>
      </c>
      <c r="AB2602" s="418">
        <f t="shared" ca="1" si="446"/>
        <v>210.94299471296668</v>
      </c>
      <c r="AC2602" s="418">
        <f t="shared" ca="1" si="447"/>
        <v>26.795401220465784</v>
      </c>
    </row>
    <row r="2603" spans="19:29">
      <c r="S2603" s="418">
        <f t="shared" si="448"/>
        <v>25.990000000001263</v>
      </c>
      <c r="T2603" s="418">
        <f t="shared" si="441"/>
        <v>0.45854355373893124</v>
      </c>
      <c r="U2603" s="418">
        <f t="shared" ca="1" si="442"/>
        <v>1</v>
      </c>
      <c r="V2603" s="418">
        <f t="shared" ca="1" si="449"/>
        <v>119.67308370795884</v>
      </c>
      <c r="W2603" s="418">
        <f t="shared" ca="1" si="450"/>
        <v>1</v>
      </c>
      <c r="X2603" s="418">
        <f t="shared" ca="1" si="451"/>
        <v>0.70103704674590683</v>
      </c>
      <c r="Y2603" s="418">
        <f t="shared" ca="1" si="443"/>
        <v>1</v>
      </c>
      <c r="Z2603" s="418">
        <f t="shared" ca="1" si="444"/>
        <v>8.9050451585403187E-2</v>
      </c>
      <c r="AA2603" s="418">
        <f t="shared" ca="1" si="445"/>
        <v>35901.925112387653</v>
      </c>
      <c r="AB2603" s="418">
        <f t="shared" ca="1" si="446"/>
        <v>210.31111402377206</v>
      </c>
      <c r="AC2603" s="418">
        <f t="shared" ca="1" si="447"/>
        <v>26.715135475620958</v>
      </c>
    </row>
    <row r="2604" spans="19:29">
      <c r="S2604" s="418">
        <f t="shared" si="448"/>
        <v>26.000000000001265</v>
      </c>
      <c r="T2604" s="418">
        <f t="shared" si="441"/>
        <v>0.4584060113052062</v>
      </c>
      <c r="U2604" s="418">
        <f t="shared" ca="1" si="442"/>
        <v>1</v>
      </c>
      <c r="V2604" s="418">
        <f t="shared" ca="1" si="449"/>
        <v>119.6747138363248</v>
      </c>
      <c r="W2604" s="418">
        <f t="shared" ca="1" si="450"/>
        <v>1</v>
      </c>
      <c r="X2604" s="418">
        <f t="shared" ca="1" si="451"/>
        <v>0.6989370871200774</v>
      </c>
      <c r="Y2604" s="418">
        <f t="shared" ca="1" si="443"/>
        <v>1</v>
      </c>
      <c r="Z2604" s="418">
        <f t="shared" ca="1" si="444"/>
        <v>8.8783700557252446E-2</v>
      </c>
      <c r="AA2604" s="418">
        <f t="shared" ca="1" si="445"/>
        <v>35902.414150897443</v>
      </c>
      <c r="AB2604" s="418">
        <f t="shared" ca="1" si="446"/>
        <v>209.68112613602321</v>
      </c>
      <c r="AC2604" s="418">
        <f t="shared" ca="1" si="447"/>
        <v>26.635110167175732</v>
      </c>
    </row>
    <row r="2605" spans="19:29">
      <c r="S2605" s="418">
        <f t="shared" si="448"/>
        <v>26.010000000001266</v>
      </c>
      <c r="T2605" s="418">
        <f t="shared" si="441"/>
        <v>0.45826851012802244</v>
      </c>
      <c r="U2605" s="418">
        <f t="shared" ca="1" si="442"/>
        <v>1</v>
      </c>
      <c r="V2605" s="418">
        <f t="shared" ca="1" si="449"/>
        <v>119.67633585834783</v>
      </c>
      <c r="W2605" s="418">
        <f t="shared" ca="1" si="450"/>
        <v>1</v>
      </c>
      <c r="X2605" s="418">
        <f t="shared" ca="1" si="451"/>
        <v>0.69684341793274984</v>
      </c>
      <c r="Y2605" s="418">
        <f t="shared" ca="1" si="443"/>
        <v>1</v>
      </c>
      <c r="Z2605" s="418">
        <f t="shared" ca="1" si="444"/>
        <v>8.8517748583006012E-2</v>
      </c>
      <c r="AA2605" s="418">
        <f t="shared" ca="1" si="445"/>
        <v>35902.900757504351</v>
      </c>
      <c r="AB2605" s="418">
        <f t="shared" ca="1" si="446"/>
        <v>209.05302537982496</v>
      </c>
      <c r="AC2605" s="418">
        <f t="shared" ca="1" si="447"/>
        <v>26.555324574901803</v>
      </c>
    </row>
    <row r="2606" spans="19:29">
      <c r="S2606" s="418">
        <f t="shared" si="448"/>
        <v>26.020000000001268</v>
      </c>
      <c r="T2606" s="418">
        <f t="shared" si="441"/>
        <v>0.45813105019500489</v>
      </c>
      <c r="U2606" s="418">
        <f t="shared" ca="1" si="442"/>
        <v>1</v>
      </c>
      <c r="V2606" s="418">
        <f t="shared" ca="1" si="449"/>
        <v>119.67794981411956</v>
      </c>
      <c r="W2606" s="418">
        <f t="shared" ca="1" si="450"/>
        <v>1</v>
      </c>
      <c r="X2606" s="418">
        <f t="shared" ca="1" si="451"/>
        <v>0.69475602034088735</v>
      </c>
      <c r="Y2606" s="418">
        <f t="shared" ca="1" si="443"/>
        <v>1</v>
      </c>
      <c r="Z2606" s="418">
        <f t="shared" ca="1" si="444"/>
        <v>8.825259326909432E-2</v>
      </c>
      <c r="AA2606" s="418">
        <f t="shared" ca="1" si="445"/>
        <v>35903.38494423587</v>
      </c>
      <c r="AB2606" s="418">
        <f t="shared" ca="1" si="446"/>
        <v>208.4268061022662</v>
      </c>
      <c r="AC2606" s="418">
        <f t="shared" ca="1" si="447"/>
        <v>26.475777980728296</v>
      </c>
    </row>
    <row r="2607" spans="19:29">
      <c r="S2607" s="418">
        <f t="shared" si="448"/>
        <v>26.030000000001269</v>
      </c>
      <c r="T2607" s="418">
        <f t="shared" si="441"/>
        <v>0.45799363149378219</v>
      </c>
      <c r="U2607" s="418">
        <f t="shared" ca="1" si="442"/>
        <v>1</v>
      </c>
      <c r="V2607" s="418">
        <f t="shared" ca="1" si="449"/>
        <v>119.67955574353553</v>
      </c>
      <c r="W2607" s="418">
        <f t="shared" ca="1" si="450"/>
        <v>1</v>
      </c>
      <c r="X2607" s="418">
        <f t="shared" ca="1" si="451"/>
        <v>0.69267487555789753</v>
      </c>
      <c r="Y2607" s="418">
        <f t="shared" ca="1" si="443"/>
        <v>1</v>
      </c>
      <c r="Z2607" s="418">
        <f t="shared" ca="1" si="444"/>
        <v>8.7988232229117752E-2</v>
      </c>
      <c r="AA2607" s="418">
        <f t="shared" ca="1" si="445"/>
        <v>35903.866723060659</v>
      </c>
      <c r="AB2607" s="418">
        <f t="shared" ca="1" si="446"/>
        <v>207.80246266736927</v>
      </c>
      <c r="AC2607" s="418">
        <f t="shared" ca="1" si="447"/>
        <v>26.396469668735325</v>
      </c>
    </row>
    <row r="2608" spans="19:29">
      <c r="S2608" s="418">
        <f t="shared" si="448"/>
        <v>26.040000000001271</v>
      </c>
      <c r="T2608" s="418">
        <f t="shared" si="441"/>
        <v>0.45785625401198665</v>
      </c>
      <c r="U2608" s="418">
        <f t="shared" ca="1" si="442"/>
        <v>1</v>
      </c>
      <c r="V2608" s="418">
        <f t="shared" ca="1" si="449"/>
        <v>119.68115368629613</v>
      </c>
      <c r="W2608" s="418">
        <f t="shared" ca="1" si="450"/>
        <v>1</v>
      </c>
      <c r="X2608" s="418">
        <f t="shared" ca="1" si="451"/>
        <v>0.69059996485346331</v>
      </c>
      <c r="Y2608" s="418">
        <f t="shared" ca="1" si="443"/>
        <v>1</v>
      </c>
      <c r="Z2608" s="418">
        <f t="shared" ca="1" si="444"/>
        <v>8.7724663083825163E-2</v>
      </c>
      <c r="AA2608" s="418">
        <f t="shared" ca="1" si="445"/>
        <v>35904.346105888835</v>
      </c>
      <c r="AB2608" s="418">
        <f t="shared" ca="1" si="446"/>
        <v>207.17998945603898</v>
      </c>
      <c r="AC2608" s="418">
        <f t="shared" ca="1" si="447"/>
        <v>26.31739892514755</v>
      </c>
    </row>
    <row r="2609" spans="19:29">
      <c r="S2609" s="418">
        <f t="shared" si="448"/>
        <v>26.050000000001273</v>
      </c>
      <c r="T2609" s="418">
        <f t="shared" si="441"/>
        <v>0.45771891773725426</v>
      </c>
      <c r="U2609" s="418">
        <f t="shared" ca="1" si="442"/>
        <v>1</v>
      </c>
      <c r="V2609" s="418">
        <f t="shared" ca="1" si="449"/>
        <v>119.6827436819075</v>
      </c>
      <c r="W2609" s="418">
        <f t="shared" ca="1" si="450"/>
        <v>1</v>
      </c>
      <c r="X2609" s="418">
        <f t="shared" ca="1" si="451"/>
        <v>0.68853126955337429</v>
      </c>
      <c r="Y2609" s="418">
        <f t="shared" ca="1" si="443"/>
        <v>1</v>
      </c>
      <c r="Z2609" s="418">
        <f t="shared" ca="1" si="444"/>
        <v>8.7461883461092474E-2</v>
      </c>
      <c r="AA2609" s="418">
        <f t="shared" ca="1" si="445"/>
        <v>35904.82310457225</v>
      </c>
      <c r="AB2609" s="418">
        <f t="shared" ca="1" si="446"/>
        <v>206.55938086601228</v>
      </c>
      <c r="AC2609" s="418">
        <f t="shared" ca="1" si="447"/>
        <v>26.238565038327742</v>
      </c>
    </row>
    <row r="2610" spans="19:29">
      <c r="S2610" s="418">
        <f t="shared" si="448"/>
        <v>26.060000000001274</v>
      </c>
      <c r="T2610" s="418">
        <f t="shared" si="441"/>
        <v>0.45758162265722474</v>
      </c>
      <c r="U2610" s="418">
        <f t="shared" ca="1" si="442"/>
        <v>1</v>
      </c>
      <c r="V2610" s="418">
        <f t="shared" ca="1" si="449"/>
        <v>119.68432576968249</v>
      </c>
      <c r="W2610" s="418">
        <f t="shared" ca="1" si="450"/>
        <v>1</v>
      </c>
      <c r="X2610" s="418">
        <f t="shared" ca="1" si="451"/>
        <v>0.68646877103935888</v>
      </c>
      <c r="Y2610" s="418">
        <f t="shared" ca="1" si="443"/>
        <v>1</v>
      </c>
      <c r="Z2610" s="418">
        <f t="shared" ca="1" si="444"/>
        <v>8.7199890995901308E-2</v>
      </c>
      <c r="AA2610" s="418">
        <f t="shared" ca="1" si="445"/>
        <v>35905.297730904749</v>
      </c>
      <c r="AB2610" s="418">
        <f t="shared" ca="1" si="446"/>
        <v>205.94063131180766</v>
      </c>
      <c r="AC2610" s="418">
        <f t="shared" ca="1" si="447"/>
        <v>26.159967298770393</v>
      </c>
    </row>
    <row r="2611" spans="19:29">
      <c r="S2611" s="418">
        <f t="shared" si="448"/>
        <v>26.070000000001276</v>
      </c>
      <c r="T2611" s="418">
        <f t="shared" si="441"/>
        <v>0.45744436875954164</v>
      </c>
      <c r="U2611" s="418">
        <f t="shared" ca="1" si="442"/>
        <v>1</v>
      </c>
      <c r="V2611" s="418">
        <f t="shared" ca="1" si="449"/>
        <v>119.68589998874158</v>
      </c>
      <c r="W2611" s="418">
        <f t="shared" ca="1" si="450"/>
        <v>1</v>
      </c>
      <c r="X2611" s="418">
        <f t="shared" ca="1" si="451"/>
        <v>0.68441245074891643</v>
      </c>
      <c r="Y2611" s="418">
        <f t="shared" ca="1" si="443"/>
        <v>1</v>
      </c>
      <c r="Z2611" s="418">
        <f t="shared" ca="1" si="444"/>
        <v>8.6938683330317706E-2</v>
      </c>
      <c r="AA2611" s="418">
        <f t="shared" ca="1" si="445"/>
        <v>35905.769996622475</v>
      </c>
      <c r="AB2611" s="418">
        <f t="shared" ca="1" si="446"/>
        <v>205.32373522467492</v>
      </c>
      <c r="AC2611" s="418">
        <f t="shared" ca="1" si="447"/>
        <v>26.081604999095312</v>
      </c>
    </row>
    <row r="2612" spans="19:29">
      <c r="S2612" s="418">
        <f t="shared" si="448"/>
        <v>26.080000000001277</v>
      </c>
      <c r="T2612" s="418">
        <f t="shared" si="441"/>
        <v>0.45730715603185201</v>
      </c>
      <c r="U2612" s="418">
        <f t="shared" ca="1" si="442"/>
        <v>1</v>
      </c>
      <c r="V2612" s="418">
        <f t="shared" ca="1" si="449"/>
        <v>119.68746637801382</v>
      </c>
      <c r="W2612" s="418">
        <f t="shared" ca="1" si="450"/>
        <v>1</v>
      </c>
      <c r="X2612" s="418">
        <f t="shared" ca="1" si="451"/>
        <v>0.6823622901751506</v>
      </c>
      <c r="Y2612" s="418">
        <f t="shared" ca="1" si="443"/>
        <v>1</v>
      </c>
      <c r="Z2612" s="418">
        <f t="shared" ca="1" si="444"/>
        <v>8.6678258113470907E-2</v>
      </c>
      <c r="AA2612" s="418">
        <f t="shared" ca="1" si="445"/>
        <v>35906.239913404148</v>
      </c>
      <c r="AB2612" s="418">
        <f t="shared" ca="1" si="446"/>
        <v>204.70868705254517</v>
      </c>
      <c r="AC2612" s="418">
        <f t="shared" ca="1" si="447"/>
        <v>26.003477434041272</v>
      </c>
    </row>
    <row r="2613" spans="19:29">
      <c r="S2613" s="418">
        <f t="shared" si="448"/>
        <v>26.090000000001279</v>
      </c>
      <c r="T2613" s="418">
        <f t="shared" si="441"/>
        <v>0.45716998446180673</v>
      </c>
      <c r="U2613" s="418">
        <f t="shared" ca="1" si="442"/>
        <v>1</v>
      </c>
      <c r="V2613" s="418">
        <f t="shared" ca="1" si="449"/>
        <v>119.68902497623772</v>
      </c>
      <c r="W2613" s="418">
        <f t="shared" ca="1" si="450"/>
        <v>1</v>
      </c>
      <c r="X2613" s="418">
        <f t="shared" ca="1" si="451"/>
        <v>0.68031827086660224</v>
      </c>
      <c r="Y2613" s="418">
        <f t="shared" ca="1" si="443"/>
        <v>1</v>
      </c>
      <c r="Z2613" s="418">
        <f t="shared" ca="1" si="444"/>
        <v>8.641861300153221E-2</v>
      </c>
      <c r="AA2613" s="418">
        <f t="shared" ca="1" si="445"/>
        <v>35906.707492871312</v>
      </c>
      <c r="AB2613" s="418">
        <f t="shared" ca="1" si="446"/>
        <v>204.09548125998066</v>
      </c>
      <c r="AC2613" s="418">
        <f t="shared" ca="1" si="447"/>
        <v>25.925583900459664</v>
      </c>
    </row>
    <row r="2614" spans="19:29">
      <c r="S2614" s="418">
        <f t="shared" si="448"/>
        <v>26.10000000000128</v>
      </c>
      <c r="T2614" s="418">
        <f t="shared" si="441"/>
        <v>0.45703285403706034</v>
      </c>
      <c r="U2614" s="418">
        <f t="shared" ca="1" si="442"/>
        <v>1</v>
      </c>
      <c r="V2614" s="418">
        <f t="shared" ca="1" si="449"/>
        <v>119.69057582196214</v>
      </c>
      <c r="W2614" s="418">
        <f t="shared" ca="1" si="450"/>
        <v>1</v>
      </c>
      <c r="X2614" s="418">
        <f t="shared" ca="1" si="451"/>
        <v>0.67828037442708378</v>
      </c>
      <c r="Y2614" s="418">
        <f t="shared" ca="1" si="443"/>
        <v>1</v>
      </c>
      <c r="Z2614" s="418">
        <f t="shared" ca="1" si="444"/>
        <v>8.6159745657693854E-2</v>
      </c>
      <c r="AA2614" s="418">
        <f t="shared" ca="1" si="445"/>
        <v>35907.172746588643</v>
      </c>
      <c r="AB2614" s="418">
        <f t="shared" ca="1" si="446"/>
        <v>203.48411232812512</v>
      </c>
      <c r="AC2614" s="418">
        <f t="shared" ca="1" si="447"/>
        <v>25.847923697308158</v>
      </c>
    </row>
    <row r="2615" spans="19:29">
      <c r="S2615" s="418">
        <f t="shared" si="448"/>
        <v>26.110000000001282</v>
      </c>
      <c r="T2615" s="418">
        <f t="shared" si="441"/>
        <v>0.45689576474527116</v>
      </c>
      <c r="U2615" s="418">
        <f t="shared" ca="1" si="442"/>
        <v>1</v>
      </c>
      <c r="V2615" s="418">
        <f t="shared" ca="1" si="449"/>
        <v>119.69211895354725</v>
      </c>
      <c r="W2615" s="418">
        <f t="shared" ca="1" si="450"/>
        <v>1</v>
      </c>
      <c r="X2615" s="418">
        <f t="shared" ca="1" si="451"/>
        <v>0.67624858251551356</v>
      </c>
      <c r="Y2615" s="418">
        <f t="shared" ca="1" si="443"/>
        <v>1</v>
      </c>
      <c r="Z2615" s="418">
        <f t="shared" ca="1" si="444"/>
        <v>8.5901653752147991E-2</v>
      </c>
      <c r="AA2615" s="418">
        <f t="shared" ca="1" si="445"/>
        <v>35907.635686064175</v>
      </c>
      <c r="AB2615" s="418">
        <f t="shared" ca="1" si="446"/>
        <v>202.87457475465408</v>
      </c>
      <c r="AC2615" s="418">
        <f t="shared" ca="1" si="447"/>
        <v>25.770496125644396</v>
      </c>
    </row>
    <row r="2616" spans="19:29">
      <c r="S2616" s="418">
        <f t="shared" si="448"/>
        <v>26.120000000001284</v>
      </c>
      <c r="T2616" s="418">
        <f t="shared" si="441"/>
        <v>0.45675871657410105</v>
      </c>
      <c r="U2616" s="418">
        <f t="shared" ca="1" si="442"/>
        <v>1</v>
      </c>
      <c r="V2616" s="418">
        <f t="shared" ca="1" si="449"/>
        <v>119.6936544091654</v>
      </c>
      <c r="W2616" s="418">
        <f t="shared" ca="1" si="450"/>
        <v>1</v>
      </c>
      <c r="X2616" s="418">
        <f t="shared" ca="1" si="451"/>
        <v>0.67422287684575066</v>
      </c>
      <c r="Y2616" s="418">
        <f t="shared" ca="1" si="443"/>
        <v>1</v>
      </c>
      <c r="Z2616" s="418">
        <f t="shared" ca="1" si="444"/>
        <v>8.5644334962065735E-2</v>
      </c>
      <c r="AA2616" s="418">
        <f t="shared" ca="1" si="445"/>
        <v>35908.096322749618</v>
      </c>
      <c r="AB2616" s="418">
        <f t="shared" ca="1" si="446"/>
        <v>202.26686305372519</v>
      </c>
      <c r="AC2616" s="418">
        <f t="shared" ca="1" si="447"/>
        <v>25.69330048861972</v>
      </c>
    </row>
    <row r="2617" spans="19:29">
      <c r="S2617" s="418">
        <f t="shared" si="448"/>
        <v>26.130000000001285</v>
      </c>
      <c r="T2617" s="418">
        <f t="shared" si="441"/>
        <v>0.45662170951121578</v>
      </c>
      <c r="U2617" s="418">
        <f t="shared" ca="1" si="442"/>
        <v>1</v>
      </c>
      <c r="V2617" s="418">
        <f t="shared" ca="1" si="449"/>
        <v>119.69518222680203</v>
      </c>
      <c r="W2617" s="418">
        <f t="shared" ca="1" si="450"/>
        <v>1</v>
      </c>
      <c r="X2617" s="418">
        <f t="shared" ca="1" si="451"/>
        <v>0.67220323918643043</v>
      </c>
      <c r="Y2617" s="418">
        <f t="shared" ca="1" si="443"/>
        <v>1</v>
      </c>
      <c r="Z2617" s="418">
        <f t="shared" ca="1" si="444"/>
        <v>8.5387786971576243E-2</v>
      </c>
      <c r="AA2617" s="418">
        <f t="shared" ca="1" si="445"/>
        <v>35908.554668040611</v>
      </c>
      <c r="AB2617" s="418">
        <f t="shared" ca="1" si="446"/>
        <v>201.66097175592913</v>
      </c>
      <c r="AC2617" s="418">
        <f t="shared" ca="1" si="447"/>
        <v>25.616336091472874</v>
      </c>
    </row>
    <row r="2618" spans="19:29">
      <c r="S2618" s="418">
        <f t="shared" si="448"/>
        <v>26.140000000001287</v>
      </c>
      <c r="T2618" s="418">
        <f t="shared" si="441"/>
        <v>0.45648474354428475</v>
      </c>
      <c r="U2618" s="418">
        <f t="shared" ca="1" si="442"/>
        <v>1</v>
      </c>
      <c r="V2618" s="418">
        <f t="shared" ca="1" si="449"/>
        <v>119.69670244425657</v>
      </c>
      <c r="W2618" s="418">
        <f t="shared" ca="1" si="450"/>
        <v>1</v>
      </c>
      <c r="X2618" s="418">
        <f t="shared" ca="1" si="451"/>
        <v>0.67018965136080022</v>
      </c>
      <c r="Y2618" s="418">
        <f t="shared" ca="1" si="443"/>
        <v>1</v>
      </c>
      <c r="Z2618" s="418">
        <f t="shared" ca="1" si="444"/>
        <v>8.513200747174586E-2</v>
      </c>
      <c r="AA2618" s="418">
        <f t="shared" ca="1" si="445"/>
        <v>35909.010733276969</v>
      </c>
      <c r="AB2618" s="418">
        <f t="shared" ca="1" si="446"/>
        <v>201.05689540824005</v>
      </c>
      <c r="AC2618" s="418">
        <f t="shared" ca="1" si="447"/>
        <v>25.53960224152376</v>
      </c>
    </row>
    <row r="2619" spans="19:29">
      <c r="S2619" s="418">
        <f t="shared" si="448"/>
        <v>26.150000000001288</v>
      </c>
      <c r="T2619" s="418">
        <f t="shared" si="441"/>
        <v>0.45634781866098084</v>
      </c>
      <c r="U2619" s="418">
        <f t="shared" ca="1" si="442"/>
        <v>1</v>
      </c>
      <c r="V2619" s="418">
        <f t="shared" ca="1" si="449"/>
        <v>119.69821509914331</v>
      </c>
      <c r="W2619" s="418">
        <f t="shared" ca="1" si="450"/>
        <v>1</v>
      </c>
      <c r="X2619" s="418">
        <f t="shared" ca="1" si="451"/>
        <v>0.66818209524655603</v>
      </c>
      <c r="Y2619" s="418">
        <f t="shared" ca="1" si="443"/>
        <v>1</v>
      </c>
      <c r="Z2619" s="418">
        <f t="shared" ca="1" si="444"/>
        <v>8.4876994160557356E-2</v>
      </c>
      <c r="AA2619" s="418">
        <f t="shared" ca="1" si="445"/>
        <v>35909.464529742996</v>
      </c>
      <c r="AB2619" s="418">
        <f t="shared" ca="1" si="446"/>
        <v>200.4546285739668</v>
      </c>
      <c r="AC2619" s="418">
        <f t="shared" ca="1" si="447"/>
        <v>25.463098248167206</v>
      </c>
    </row>
    <row r="2620" spans="19:29">
      <c r="S2620" s="418">
        <f t="shared" si="448"/>
        <v>26.16000000000129</v>
      </c>
      <c r="T2620" s="418">
        <f t="shared" si="441"/>
        <v>0.45621093484898095</v>
      </c>
      <c r="U2620" s="418">
        <f t="shared" ca="1" si="442"/>
        <v>1</v>
      </c>
      <c r="V2620" s="418">
        <f t="shared" ca="1" si="449"/>
        <v>119.69972022889233</v>
      </c>
      <c r="W2620" s="418">
        <f t="shared" ca="1" si="450"/>
        <v>1</v>
      </c>
      <c r="X2620" s="418">
        <f t="shared" ca="1" si="451"/>
        <v>0.66618055277567934</v>
      </c>
      <c r="Y2620" s="418">
        <f t="shared" ca="1" si="443"/>
        <v>1</v>
      </c>
      <c r="Z2620" s="418">
        <f t="shared" ca="1" si="444"/>
        <v>8.4622744742889222E-2</v>
      </c>
      <c r="AA2620" s="418">
        <f t="shared" ca="1" si="445"/>
        <v>35909.916068667699</v>
      </c>
      <c r="AB2620" s="418">
        <f t="shared" ca="1" si="446"/>
        <v>199.85416583270381</v>
      </c>
      <c r="AC2620" s="418">
        <f t="shared" ca="1" si="447"/>
        <v>25.386823422866765</v>
      </c>
    </row>
    <row r="2621" spans="19:29">
      <c r="S2621" s="418">
        <f t="shared" si="448"/>
        <v>26.170000000001291</v>
      </c>
      <c r="T2621" s="418">
        <f t="shared" si="441"/>
        <v>0.45607409209596556</v>
      </c>
      <c r="U2621" s="418">
        <f t="shared" ca="1" si="442"/>
        <v>1</v>
      </c>
      <c r="V2621" s="418">
        <f t="shared" ca="1" si="449"/>
        <v>119.70121787075033</v>
      </c>
      <c r="W2621" s="418">
        <f t="shared" ca="1" si="450"/>
        <v>1</v>
      </c>
      <c r="X2621" s="418">
        <f t="shared" ca="1" si="451"/>
        <v>0.66418500593427432</v>
      </c>
      <c r="Y2621" s="418">
        <f t="shared" ca="1" si="443"/>
        <v>1</v>
      </c>
      <c r="Z2621" s="418">
        <f t="shared" ca="1" si="444"/>
        <v>8.4369256930494976E-2</v>
      </c>
      <c r="AA2621" s="418">
        <f t="shared" ca="1" si="445"/>
        <v>35910.3653612251</v>
      </c>
      <c r="AB2621" s="418">
        <f t="shared" ca="1" si="446"/>
        <v>199.25550178028229</v>
      </c>
      <c r="AC2621" s="418">
        <f t="shared" ca="1" si="447"/>
        <v>25.310777079148494</v>
      </c>
    </row>
    <row r="2622" spans="19:29">
      <c r="S2622" s="418">
        <f t="shared" si="448"/>
        <v>26.180000000001293</v>
      </c>
      <c r="T2622" s="418">
        <f t="shared" si="441"/>
        <v>0.45593729038961867</v>
      </c>
      <c r="U2622" s="418">
        <f t="shared" ca="1" si="442"/>
        <v>1</v>
      </c>
      <c r="V2622" s="418">
        <f t="shared" ca="1" si="449"/>
        <v>119.70270806178155</v>
      </c>
      <c r="W2622" s="418">
        <f t="shared" ca="1" si="450"/>
        <v>1</v>
      </c>
      <c r="X2622" s="418">
        <f t="shared" ca="1" si="451"/>
        <v>0.662195436762406</v>
      </c>
      <c r="Y2622" s="418">
        <f t="shared" ca="1" si="443"/>
        <v>1</v>
      </c>
      <c r="Z2622" s="418">
        <f t="shared" ca="1" si="444"/>
        <v>8.4116528441982599E-2</v>
      </c>
      <c r="AA2622" s="418">
        <f t="shared" ca="1" si="445"/>
        <v>35910.812418534464</v>
      </c>
      <c r="AB2622" s="418">
        <f t="shared" ca="1" si="446"/>
        <v>198.6586310287218</v>
      </c>
      <c r="AC2622" s="418">
        <f t="shared" ca="1" si="447"/>
        <v>25.234958532594781</v>
      </c>
    </row>
    <row r="2623" spans="19:29">
      <c r="S2623" s="418">
        <f t="shared" si="448"/>
        <v>26.190000000001294</v>
      </c>
      <c r="T2623" s="418">
        <f t="shared" si="441"/>
        <v>0.45580052971762824</v>
      </c>
      <c r="U2623" s="418">
        <f t="shared" ca="1" si="442"/>
        <v>1</v>
      </c>
      <c r="V2623" s="418">
        <f t="shared" ca="1" si="449"/>
        <v>119.70419083886863</v>
      </c>
      <c r="W2623" s="418">
        <f t="shared" ca="1" si="450"/>
        <v>1</v>
      </c>
      <c r="X2623" s="418">
        <f t="shared" ca="1" si="451"/>
        <v>0.66021182735393835</v>
      </c>
      <c r="Y2623" s="418">
        <f t="shared" ca="1" si="443"/>
        <v>1</v>
      </c>
      <c r="Z2623" s="418">
        <f t="shared" ca="1" si="444"/>
        <v>8.3864557002793994E-2</v>
      </c>
      <c r="AA2623" s="418">
        <f t="shared" ca="1" si="445"/>
        <v>35911.257251660587</v>
      </c>
      <c r="AB2623" s="418">
        <f t="shared" ca="1" si="446"/>
        <v>198.06354820618151</v>
      </c>
      <c r="AC2623" s="418">
        <f t="shared" ca="1" si="447"/>
        <v>25.1593671008382</v>
      </c>
    </row>
    <row r="2624" spans="19:29">
      <c r="S2624" s="418">
        <f t="shared" si="448"/>
        <v>26.200000000001296</v>
      </c>
      <c r="T2624" s="418">
        <f t="shared" si="441"/>
        <v>0.4556638100676858</v>
      </c>
      <c r="U2624" s="418">
        <f t="shared" ca="1" si="442"/>
        <v>1</v>
      </c>
      <c r="V2624" s="418">
        <f t="shared" ca="1" si="449"/>
        <v>119.70566623871346</v>
      </c>
      <c r="W2624" s="418">
        <f t="shared" ca="1" si="450"/>
        <v>1</v>
      </c>
      <c r="X2624" s="418">
        <f t="shared" ca="1" si="451"/>
        <v>0.65823415985637335</v>
      </c>
      <c r="Y2624" s="418">
        <f t="shared" ca="1" si="443"/>
        <v>1</v>
      </c>
      <c r="Z2624" s="418">
        <f t="shared" ca="1" si="444"/>
        <v>8.3613340345184486E-2</v>
      </c>
      <c r="AA2624" s="418">
        <f t="shared" ca="1" si="445"/>
        <v>35911.699871614037</v>
      </c>
      <c r="AB2624" s="418">
        <f t="shared" ca="1" si="446"/>
        <v>197.470247956912</v>
      </c>
      <c r="AC2624" s="418">
        <f t="shared" ca="1" si="447"/>
        <v>25.084002103555346</v>
      </c>
    </row>
    <row r="2625" spans="19:29">
      <c r="S2625" s="418">
        <f t="shared" si="448"/>
        <v>26.210000000001298</v>
      </c>
      <c r="T2625" s="418">
        <f t="shared" si="441"/>
        <v>0.45552713142748663</v>
      </c>
      <c r="U2625" s="418">
        <f t="shared" ca="1" si="442"/>
        <v>1</v>
      </c>
      <c r="V2625" s="418">
        <f t="shared" ca="1" si="449"/>
        <v>119.7071342978381</v>
      </c>
      <c r="W2625" s="418">
        <f t="shared" ca="1" si="450"/>
        <v>1</v>
      </c>
      <c r="X2625" s="418">
        <f t="shared" ca="1" si="451"/>
        <v>0.65626241647069006</v>
      </c>
      <c r="Y2625" s="418">
        <f t="shared" ca="1" si="443"/>
        <v>1</v>
      </c>
      <c r="Z2625" s="418">
        <f t="shared" ca="1" si="444"/>
        <v>8.3362876208202485E-2</v>
      </c>
      <c r="AA2625" s="418">
        <f t="shared" ca="1" si="445"/>
        <v>35912.140289351431</v>
      </c>
      <c r="AB2625" s="418">
        <f t="shared" ca="1" si="446"/>
        <v>196.87872494120703</v>
      </c>
      <c r="AC2625" s="418">
        <f t="shared" ca="1" si="447"/>
        <v>25.008862862460745</v>
      </c>
    </row>
    <row r="2626" spans="19:29">
      <c r="S2626" s="418">
        <f t="shared" si="448"/>
        <v>26.220000000001299</v>
      </c>
      <c r="T2626" s="418">
        <f t="shared" si="441"/>
        <v>0.45539049378472957</v>
      </c>
      <c r="U2626" s="418">
        <f t="shared" ca="1" si="442"/>
        <v>1</v>
      </c>
      <c r="V2626" s="418">
        <f t="shared" ca="1" si="449"/>
        <v>119.70859505258559</v>
      </c>
      <c r="W2626" s="418">
        <f t="shared" ca="1" si="450"/>
        <v>1</v>
      </c>
      <c r="X2626" s="418">
        <f t="shared" ca="1" si="451"/>
        <v>0.6542965794511848</v>
      </c>
      <c r="Y2626" s="418">
        <f t="shared" ca="1" si="443"/>
        <v>1</v>
      </c>
      <c r="Z2626" s="418">
        <f t="shared" ca="1" si="444"/>
        <v>8.311316233766905E-2</v>
      </c>
      <c r="AA2626" s="418">
        <f t="shared" ca="1" si="445"/>
        <v>35912.578515775676</v>
      </c>
      <c r="AB2626" s="418">
        <f t="shared" ca="1" si="446"/>
        <v>196.28897383535545</v>
      </c>
      <c r="AC2626" s="418">
        <f t="shared" ca="1" si="447"/>
        <v>24.933948701300714</v>
      </c>
    </row>
    <row r="2627" spans="19:29">
      <c r="S2627" s="418">
        <f t="shared" si="448"/>
        <v>26.230000000001301</v>
      </c>
      <c r="T2627" s="418">
        <f t="shared" si="441"/>
        <v>0.45525389712711722</v>
      </c>
      <c r="U2627" s="418">
        <f t="shared" ca="1" si="442"/>
        <v>1</v>
      </c>
      <c r="V2627" s="418">
        <f t="shared" ca="1" si="449"/>
        <v>119.71004853912086</v>
      </c>
      <c r="W2627" s="418">
        <f t="shared" ca="1" si="450"/>
        <v>1</v>
      </c>
      <c r="X2627" s="418">
        <f t="shared" ca="1" si="451"/>
        <v>0.65233663110531115</v>
      </c>
      <c r="Y2627" s="418">
        <f t="shared" ca="1" si="443"/>
        <v>1</v>
      </c>
      <c r="Z2627" s="418">
        <f t="shared" ca="1" si="444"/>
        <v>8.2864196486157671E-2</v>
      </c>
      <c r="AA2627" s="418">
        <f t="shared" ca="1" si="445"/>
        <v>35913.014561736258</v>
      </c>
      <c r="AB2627" s="418">
        <f t="shared" ca="1" si="446"/>
        <v>195.70098933159335</v>
      </c>
      <c r="AC2627" s="418">
        <f t="shared" ca="1" si="447"/>
        <v>24.859258945847301</v>
      </c>
    </row>
    <row r="2628" spans="19:29">
      <c r="S2628" s="418">
        <f t="shared" si="448"/>
        <v>26.240000000001302</v>
      </c>
      <c r="T2628" s="418">
        <f t="shared" si="441"/>
        <v>0.45511734144235594</v>
      </c>
      <c r="U2628" s="418">
        <f t="shared" ca="1" si="442"/>
        <v>1</v>
      </c>
      <c r="V2628" s="418">
        <f t="shared" ca="1" si="449"/>
        <v>119.71149479343153</v>
      </c>
      <c r="W2628" s="418">
        <f t="shared" ca="1" si="450"/>
        <v>1</v>
      </c>
      <c r="X2628" s="418">
        <f t="shared" ca="1" si="451"/>
        <v>0.65038255379352072</v>
      </c>
      <c r="Y2628" s="418">
        <f t="shared" ca="1" si="443"/>
        <v>1</v>
      </c>
      <c r="Z2628" s="418">
        <f t="shared" ca="1" si="444"/>
        <v>8.2615976412973996E-2</v>
      </c>
      <c r="AA2628" s="418">
        <f t="shared" ca="1" si="445"/>
        <v>35913.44843802946</v>
      </c>
      <c r="AB2628" s="418">
        <f t="shared" ca="1" si="446"/>
        <v>195.11476613805621</v>
      </c>
      <c r="AC2628" s="418">
        <f t="shared" ca="1" si="447"/>
        <v>24.784792923892198</v>
      </c>
    </row>
    <row r="2629" spans="19:29">
      <c r="S2629" s="418">
        <f t="shared" si="448"/>
        <v>26.250000000001304</v>
      </c>
      <c r="T2629" s="418">
        <f t="shared" ref="T2629:T2692" si="452">EXP(-S2629*$C$13)</f>
        <v>0.45498082671815576</v>
      </c>
      <c r="U2629" s="418">
        <f t="shared" ref="U2629:U2692" ca="1" si="453">EXP($C$11*_xlfn.NORM.INV(RAND(),0,1))</f>
        <v>1</v>
      </c>
      <c r="V2629" s="418">
        <f t="shared" ca="1" si="449"/>
        <v>119.71293385132877</v>
      </c>
      <c r="W2629" s="418">
        <f t="shared" ca="1" si="450"/>
        <v>1</v>
      </c>
      <c r="X2629" s="418">
        <f t="shared" ca="1" si="451"/>
        <v>0.64843432992910444</v>
      </c>
      <c r="Y2629" s="418">
        <f t="shared" ref="Y2629:Y2692" ca="1" si="454">IF(OR(X2629&gt;$C$8,Y2628=1),1,0)</f>
        <v>1</v>
      </c>
      <c r="Z2629" s="418">
        <f t="shared" ref="Z2629:Z2692" ca="1" si="455">IF(Y2629=0,V2629,0)+IF(AND(Y2629=1,Y2628=0),V2629*$C$9,0)+IF(AND(Y2629=1,Y2628=1),Z2628*EXP($C$10*0.01),0)</f>
        <v>8.2368499884135707E-2</v>
      </c>
      <c r="AA2629" s="418">
        <f t="shared" ref="AA2629:AA2692" ca="1" si="456">V2629*$C$12</f>
        <v>35913.880155398634</v>
      </c>
      <c r="AB2629" s="418">
        <f t="shared" ref="AB2629:AB2692" ca="1" si="457">X2629*$C$12</f>
        <v>194.53029897873134</v>
      </c>
      <c r="AC2629" s="418">
        <f t="shared" ref="AC2629:AC2692" ca="1" si="458">Z2629*$C$12</f>
        <v>24.710549965240713</v>
      </c>
    </row>
    <row r="2630" spans="19:29">
      <c r="S2630" s="418">
        <f t="shared" ref="S2630:S2693" si="459">S2629+0.01</f>
        <v>26.260000000001305</v>
      </c>
      <c r="T2630" s="418">
        <f t="shared" si="452"/>
        <v>0.45484435294223019</v>
      </c>
      <c r="U2630" s="418">
        <f t="shared" ca="1" si="453"/>
        <v>1</v>
      </c>
      <c r="V2630" s="418">
        <f t="shared" ref="V2630:V2693" ca="1" si="460">V2629*U2629+$C$6*V2629*(1-V2629/IF($C$4&gt;0,$C$4,10000000))*0.01</f>
        <v>119.71436574844822</v>
      </c>
      <c r="W2630" s="418">
        <f t="shared" ref="W2630:W2693" ca="1" si="461">IF(OR(V2630&gt;$C$7,W2629=1),1,0)</f>
        <v>1</v>
      </c>
      <c r="X2630" s="418">
        <f t="shared" ref="X2630:X2693" ca="1" si="462">IF(W2630=0,V2630,0)+IF(AND(W2630=1,W2629=0),V2630*$C$9,0)+IF(AND(W2630=1,W2629=1),X2629*EXP($C$10*0.01*U2630),0)</f>
        <v>0.6464919419780345</v>
      </c>
      <c r="Y2630" s="418">
        <f t="shared" ca="1" si="454"/>
        <v>1</v>
      </c>
      <c r="Z2630" s="418">
        <f t="shared" ca="1" si="455"/>
        <v>8.2121764672352354E-2</v>
      </c>
      <c r="AA2630" s="418">
        <f t="shared" ca="1" si="456"/>
        <v>35914.309724534462</v>
      </c>
      <c r="AB2630" s="418">
        <f t="shared" ca="1" si="457"/>
        <v>193.94758259341035</v>
      </c>
      <c r="AC2630" s="418">
        <f t="shared" ca="1" si="458"/>
        <v>24.636529401705705</v>
      </c>
    </row>
    <row r="2631" spans="19:29">
      <c r="S2631" s="418">
        <f t="shared" si="459"/>
        <v>26.270000000001307</v>
      </c>
      <c r="T2631" s="418">
        <f t="shared" si="452"/>
        <v>0.45470792010229671</v>
      </c>
      <c r="U2631" s="418">
        <f t="shared" ca="1" si="453"/>
        <v>1</v>
      </c>
      <c r="V2631" s="418">
        <f t="shared" ca="1" si="460"/>
        <v>119.71579052025074</v>
      </c>
      <c r="W2631" s="418">
        <f t="shared" ca="1" si="461"/>
        <v>1</v>
      </c>
      <c r="X2631" s="418">
        <f t="shared" ca="1" si="462"/>
        <v>0.64455537245880623</v>
      </c>
      <c r="Y2631" s="418">
        <f t="shared" ca="1" si="454"/>
        <v>1</v>
      </c>
      <c r="Z2631" s="418">
        <f t="shared" ca="1" si="455"/>
        <v>8.1875768557005374E-2</v>
      </c>
      <c r="AA2631" s="418">
        <f t="shared" ca="1" si="456"/>
        <v>35914.737156075222</v>
      </c>
      <c r="AB2631" s="418">
        <f t="shared" ca="1" si="457"/>
        <v>193.36661173764188</v>
      </c>
      <c r="AC2631" s="418">
        <f t="shared" ca="1" si="458"/>
        <v>24.562730567101614</v>
      </c>
    </row>
    <row r="2632" spans="19:29">
      <c r="S2632" s="418">
        <f t="shared" si="459"/>
        <v>26.280000000001309</v>
      </c>
      <c r="T2632" s="418">
        <f t="shared" si="452"/>
        <v>0.45457152818607643</v>
      </c>
      <c r="U2632" s="418">
        <f t="shared" ca="1" si="453"/>
        <v>1</v>
      </c>
      <c r="V2632" s="418">
        <f t="shared" ca="1" si="460"/>
        <v>119.7172082020233</v>
      </c>
      <c r="W2632" s="418">
        <f t="shared" ca="1" si="461"/>
        <v>1</v>
      </c>
      <c r="X2632" s="418">
        <f t="shared" ca="1" si="462"/>
        <v>0.64262460394228083</v>
      </c>
      <c r="Y2632" s="418">
        <f t="shared" ca="1" si="454"/>
        <v>1</v>
      </c>
      <c r="Z2632" s="418">
        <f t="shared" ca="1" si="455"/>
        <v>8.1630509324128075E-2</v>
      </c>
      <c r="AA2632" s="418">
        <f t="shared" ca="1" si="456"/>
        <v>35915.162460606989</v>
      </c>
      <c r="AB2632" s="418">
        <f t="shared" ca="1" si="457"/>
        <v>192.78738118268424</v>
      </c>
      <c r="AC2632" s="418">
        <f t="shared" ca="1" si="458"/>
        <v>24.489152797238422</v>
      </c>
    </row>
    <row r="2633" spans="19:29">
      <c r="S2633" s="418">
        <f t="shared" si="459"/>
        <v>26.29000000000131</v>
      </c>
      <c r="T2633" s="418">
        <f t="shared" si="452"/>
        <v>0.45443517718129389</v>
      </c>
      <c r="U2633" s="418">
        <f t="shared" ca="1" si="453"/>
        <v>1</v>
      </c>
      <c r="V2633" s="418">
        <f t="shared" ca="1" si="460"/>
        <v>119.71861882887981</v>
      </c>
      <c r="W2633" s="418">
        <f t="shared" ca="1" si="461"/>
        <v>1</v>
      </c>
      <c r="X2633" s="418">
        <f t="shared" ca="1" si="462"/>
        <v>0.64069961905152861</v>
      </c>
      <c r="Y2633" s="418">
        <f t="shared" ca="1" si="454"/>
        <v>1</v>
      </c>
      <c r="Z2633" s="418">
        <f t="shared" ca="1" si="455"/>
        <v>8.1385984766385699E-2</v>
      </c>
      <c r="AA2633" s="418">
        <f t="shared" ca="1" si="456"/>
        <v>35915.585648663946</v>
      </c>
      <c r="AB2633" s="418">
        <f t="shared" ca="1" si="457"/>
        <v>192.2098857154586</v>
      </c>
      <c r="AC2633" s="418">
        <f t="shared" ca="1" si="458"/>
        <v>24.415795429915711</v>
      </c>
    </row>
    <row r="2634" spans="19:29">
      <c r="S2634" s="418">
        <f t="shared" si="459"/>
        <v>26.300000000001312</v>
      </c>
      <c r="T2634" s="418">
        <f t="shared" si="452"/>
        <v>0.45429886707567768</v>
      </c>
      <c r="U2634" s="418">
        <f t="shared" ca="1" si="453"/>
        <v>1</v>
      </c>
      <c r="V2634" s="418">
        <f t="shared" ca="1" si="460"/>
        <v>119.72002243576193</v>
      </c>
      <c r="W2634" s="418">
        <f t="shared" ca="1" si="461"/>
        <v>1</v>
      </c>
      <c r="X2634" s="418">
        <f t="shared" ca="1" si="462"/>
        <v>0.6387804004616725</v>
      </c>
      <c r="Y2634" s="418">
        <f t="shared" ca="1" si="454"/>
        <v>1</v>
      </c>
      <c r="Z2634" s="418">
        <f t="shared" ca="1" si="455"/>
        <v>8.1142192683055572E-2</v>
      </c>
      <c r="AA2634" s="418">
        <f t="shared" ca="1" si="456"/>
        <v>35916.006730728579</v>
      </c>
      <c r="AB2634" s="418">
        <f t="shared" ca="1" si="457"/>
        <v>191.63412013850174</v>
      </c>
      <c r="AC2634" s="418">
        <f t="shared" ca="1" si="458"/>
        <v>24.342657804916673</v>
      </c>
    </row>
    <row r="2635" spans="19:29">
      <c r="S2635" s="418">
        <f t="shared" si="459"/>
        <v>26.310000000001313</v>
      </c>
      <c r="T2635" s="418">
        <f t="shared" si="452"/>
        <v>0.45416259785695973</v>
      </c>
      <c r="U2635" s="418">
        <f t="shared" ca="1" si="453"/>
        <v>1</v>
      </c>
      <c r="V2635" s="418">
        <f t="shared" ca="1" si="460"/>
        <v>119.72141905743993</v>
      </c>
      <c r="W2635" s="418">
        <f t="shared" ca="1" si="461"/>
        <v>1</v>
      </c>
      <c r="X2635" s="418">
        <f t="shared" ca="1" si="462"/>
        <v>0.63686693089973234</v>
      </c>
      <c r="Y2635" s="418">
        <f t="shared" ca="1" si="454"/>
        <v>1</v>
      </c>
      <c r="Z2635" s="418">
        <f t="shared" ca="1" si="455"/>
        <v>8.0899130880007303E-2</v>
      </c>
      <c r="AA2635" s="418">
        <f t="shared" ca="1" si="456"/>
        <v>35916.425717231978</v>
      </c>
      <c r="AB2635" s="418">
        <f t="shared" ca="1" si="457"/>
        <v>191.0600792699197</v>
      </c>
      <c r="AC2635" s="418">
        <f t="shared" ca="1" si="458"/>
        <v>24.26973926400219</v>
      </c>
    </row>
    <row r="2636" spans="19:29">
      <c r="S2636" s="418">
        <f t="shared" si="459"/>
        <v>26.320000000001315</v>
      </c>
      <c r="T2636" s="418">
        <f t="shared" si="452"/>
        <v>0.454026369512876</v>
      </c>
      <c r="U2636" s="418">
        <f t="shared" ca="1" si="453"/>
        <v>1</v>
      </c>
      <c r="V2636" s="418">
        <f t="shared" ca="1" si="460"/>
        <v>119.7228087285135</v>
      </c>
      <c r="W2636" s="418">
        <f t="shared" ca="1" si="461"/>
        <v>1</v>
      </c>
      <c r="X2636" s="418">
        <f t="shared" ca="1" si="462"/>
        <v>0.63495919314446914</v>
      </c>
      <c r="Y2636" s="418">
        <f t="shared" ca="1" si="454"/>
        <v>1</v>
      </c>
      <c r="Z2636" s="418">
        <f t="shared" ca="1" si="455"/>
        <v>8.065679716968302E-2</v>
      </c>
      <c r="AA2636" s="418">
        <f t="shared" ca="1" si="456"/>
        <v>35916.842618554052</v>
      </c>
      <c r="AB2636" s="418">
        <f t="shared" ca="1" si="457"/>
        <v>190.48775794334074</v>
      </c>
      <c r="AC2636" s="418">
        <f t="shared" ca="1" si="458"/>
        <v>24.197039150904907</v>
      </c>
    </row>
    <row r="2637" spans="19:29">
      <c r="S2637" s="418">
        <f t="shared" si="459"/>
        <v>26.330000000001316</v>
      </c>
      <c r="T2637" s="418">
        <f t="shared" si="452"/>
        <v>0.45389018203116577</v>
      </c>
      <c r="U2637" s="418">
        <f t="shared" ca="1" si="453"/>
        <v>1</v>
      </c>
      <c r="V2637" s="418">
        <f t="shared" ca="1" si="460"/>
        <v>119.72419148341255</v>
      </c>
      <c r="W2637" s="418">
        <f t="shared" ca="1" si="461"/>
        <v>1</v>
      </c>
      <c r="X2637" s="418">
        <f t="shared" ca="1" si="462"/>
        <v>0.63305717002623019</v>
      </c>
      <c r="Y2637" s="418">
        <f t="shared" ca="1" si="454"/>
        <v>1</v>
      </c>
      <c r="Z2637" s="418">
        <f t="shared" ca="1" si="455"/>
        <v>8.0415189371077708E-2</v>
      </c>
      <c r="AA2637" s="418">
        <f t="shared" ca="1" si="456"/>
        <v>35917.257445023766</v>
      </c>
      <c r="AB2637" s="418">
        <f t="shared" ca="1" si="457"/>
        <v>189.91715100786905</v>
      </c>
      <c r="AC2637" s="418">
        <f t="shared" ca="1" si="458"/>
        <v>24.124556811323313</v>
      </c>
    </row>
    <row r="2638" spans="19:29">
      <c r="S2638" s="418">
        <f t="shared" si="459"/>
        <v>26.340000000001318</v>
      </c>
      <c r="T2638" s="418">
        <f t="shared" si="452"/>
        <v>0.45375403539957221</v>
      </c>
      <c r="U2638" s="418">
        <f t="shared" ca="1" si="453"/>
        <v>1</v>
      </c>
      <c r="V2638" s="418">
        <f t="shared" ca="1" si="460"/>
        <v>119.72556735639809</v>
      </c>
      <c r="W2638" s="418">
        <f t="shared" ca="1" si="461"/>
        <v>1</v>
      </c>
      <c r="X2638" s="418">
        <f t="shared" ca="1" si="462"/>
        <v>0.63116084442679465</v>
      </c>
      <c r="Y2638" s="418">
        <f t="shared" ca="1" si="454"/>
        <v>1</v>
      </c>
      <c r="Z2638" s="418">
        <f t="shared" ca="1" si="455"/>
        <v>8.0174305309719529E-2</v>
      </c>
      <c r="AA2638" s="418">
        <f t="shared" ca="1" si="456"/>
        <v>35917.670206919429</v>
      </c>
      <c r="AB2638" s="418">
        <f t="shared" ca="1" si="457"/>
        <v>189.3482533280384</v>
      </c>
      <c r="AC2638" s="418">
        <f t="shared" ca="1" si="458"/>
        <v>24.052291592915857</v>
      </c>
    </row>
    <row r="2639" spans="19:29">
      <c r="S2639" s="418">
        <f t="shared" si="459"/>
        <v>26.350000000001319</v>
      </c>
      <c r="T2639" s="418">
        <f t="shared" si="452"/>
        <v>0.45361792960584224</v>
      </c>
      <c r="U2639" s="418">
        <f t="shared" ca="1" si="453"/>
        <v>1</v>
      </c>
      <c r="V2639" s="418">
        <f t="shared" ca="1" si="460"/>
        <v>119.72693638156294</v>
      </c>
      <c r="W2639" s="418">
        <f t="shared" ca="1" si="461"/>
        <v>1</v>
      </c>
      <c r="X2639" s="418">
        <f t="shared" ca="1" si="462"/>
        <v>0.62927019927921934</v>
      </c>
      <c r="Y2639" s="418">
        <f t="shared" ca="1" si="454"/>
        <v>1</v>
      </c>
      <c r="Z2639" s="418">
        <f t="shared" ca="1" si="455"/>
        <v>7.9934142817650322E-2</v>
      </c>
      <c r="AA2639" s="418">
        <f t="shared" ca="1" si="456"/>
        <v>35918.080914468883</v>
      </c>
      <c r="AB2639" s="418">
        <f t="shared" ca="1" si="457"/>
        <v>188.78105978376581</v>
      </c>
      <c r="AC2639" s="418">
        <f t="shared" ca="1" si="458"/>
        <v>23.980242845295095</v>
      </c>
    </row>
    <row r="2640" spans="19:29">
      <c r="S2640" s="418">
        <f t="shared" si="459"/>
        <v>26.360000000001321</v>
      </c>
      <c r="T2640" s="418">
        <f t="shared" si="452"/>
        <v>0.45348186463772611</v>
      </c>
      <c r="U2640" s="418">
        <f t="shared" ca="1" si="453"/>
        <v>1</v>
      </c>
      <c r="V2640" s="418">
        <f t="shared" ca="1" si="460"/>
        <v>119.72829859283263</v>
      </c>
      <c r="W2640" s="418">
        <f t="shared" ca="1" si="461"/>
        <v>1</v>
      </c>
      <c r="X2640" s="418">
        <f t="shared" ca="1" si="462"/>
        <v>0.62738521756768506</v>
      </c>
      <c r="Y2640" s="418">
        <f t="shared" ca="1" si="454"/>
        <v>1</v>
      </c>
      <c r="Z2640" s="418">
        <f t="shared" ca="1" si="455"/>
        <v>7.9694699733406024E-2</v>
      </c>
      <c r="AA2640" s="418">
        <f t="shared" ca="1" si="456"/>
        <v>35918.489577849788</v>
      </c>
      <c r="AB2640" s="418">
        <f t="shared" ca="1" si="457"/>
        <v>188.21556527030552</v>
      </c>
      <c r="AC2640" s="418">
        <f t="shared" ca="1" si="458"/>
        <v>23.908409920021807</v>
      </c>
    </row>
    <row r="2641" spans="19:29">
      <c r="S2641" s="418">
        <f t="shared" si="459"/>
        <v>26.370000000001323</v>
      </c>
      <c r="T2641" s="418">
        <f t="shared" si="452"/>
        <v>0.45334584048297816</v>
      </c>
      <c r="U2641" s="418">
        <f t="shared" ca="1" si="453"/>
        <v>1</v>
      </c>
      <c r="V2641" s="418">
        <f t="shared" ca="1" si="460"/>
        <v>119.72965402396619</v>
      </c>
      <c r="W2641" s="418">
        <f t="shared" ca="1" si="461"/>
        <v>1</v>
      </c>
      <c r="X2641" s="418">
        <f t="shared" ca="1" si="462"/>
        <v>0.62550588232734372</v>
      </c>
      <c r="Y2641" s="418">
        <f t="shared" ca="1" si="454"/>
        <v>1</v>
      </c>
      <c r="Z2641" s="418">
        <f t="shared" ca="1" si="455"/>
        <v>7.9455973901997268E-2</v>
      </c>
      <c r="AA2641" s="418">
        <f t="shared" ca="1" si="456"/>
        <v>35918.896207189857</v>
      </c>
      <c r="AB2641" s="418">
        <f t="shared" ca="1" si="457"/>
        <v>187.65176469820312</v>
      </c>
      <c r="AC2641" s="418">
        <f t="shared" ca="1" si="458"/>
        <v>23.836792170599182</v>
      </c>
    </row>
    <row r="2642" spans="19:29">
      <c r="S2642" s="418">
        <f t="shared" si="459"/>
        <v>26.380000000001324</v>
      </c>
      <c r="T2642" s="418">
        <f t="shared" si="452"/>
        <v>0.45320985712935619</v>
      </c>
      <c r="U2642" s="418">
        <f t="shared" ca="1" si="453"/>
        <v>1</v>
      </c>
      <c r="V2642" s="418">
        <f t="shared" ca="1" si="460"/>
        <v>119.73100270855691</v>
      </c>
      <c r="W2642" s="418">
        <f t="shared" ca="1" si="461"/>
        <v>1</v>
      </c>
      <c r="X2642" s="418">
        <f t="shared" ca="1" si="462"/>
        <v>0.62363217664416548</v>
      </c>
      <c r="Y2642" s="418">
        <f t="shared" ca="1" si="454"/>
        <v>1</v>
      </c>
      <c r="Z2642" s="418">
        <f t="shared" ca="1" si="455"/>
        <v>7.9217963174889952E-2</v>
      </c>
      <c r="AA2642" s="418">
        <f t="shared" ca="1" si="456"/>
        <v>35919.300812567075</v>
      </c>
      <c r="AB2642" s="418">
        <f t="shared" ca="1" si="457"/>
        <v>187.08965299324964</v>
      </c>
      <c r="AC2642" s="418">
        <f t="shared" ca="1" si="458"/>
        <v>23.765388952466985</v>
      </c>
    </row>
    <row r="2643" spans="19:29">
      <c r="S2643" s="418">
        <f t="shared" si="459"/>
        <v>26.390000000001326</v>
      </c>
      <c r="T2643" s="418">
        <f t="shared" si="452"/>
        <v>0.45307391456462165</v>
      </c>
      <c r="U2643" s="418">
        <f t="shared" ca="1" si="453"/>
        <v>1</v>
      </c>
      <c r="V2643" s="418">
        <f t="shared" ca="1" si="460"/>
        <v>119.73234468003318</v>
      </c>
      <c r="W2643" s="418">
        <f t="shared" ca="1" si="461"/>
        <v>1</v>
      </c>
      <c r="X2643" s="418">
        <f t="shared" ca="1" si="462"/>
        <v>0.62176408365478664</v>
      </c>
      <c r="Y2643" s="418">
        <f t="shared" ca="1" si="454"/>
        <v>1</v>
      </c>
      <c r="Z2643" s="418">
        <f t="shared" ca="1" si="455"/>
        <v>7.898066540998594E-2</v>
      </c>
      <c r="AA2643" s="418">
        <f t="shared" ca="1" si="456"/>
        <v>35919.703404009953</v>
      </c>
      <c r="AB2643" s="418">
        <f t="shared" ca="1" si="457"/>
        <v>186.52922509643599</v>
      </c>
      <c r="AC2643" s="418">
        <f t="shared" ca="1" si="458"/>
        <v>23.694199622995782</v>
      </c>
    </row>
    <row r="2644" spans="19:29">
      <c r="S2644" s="418">
        <f t="shared" si="459"/>
        <v>26.400000000001327</v>
      </c>
      <c r="T2644" s="418">
        <f t="shared" si="452"/>
        <v>0.45293801277653972</v>
      </c>
      <c r="U2644" s="418">
        <f t="shared" ca="1" si="453"/>
        <v>1</v>
      </c>
      <c r="V2644" s="418">
        <f t="shared" ca="1" si="460"/>
        <v>119.73367997165926</v>
      </c>
      <c r="W2644" s="418">
        <f t="shared" ca="1" si="461"/>
        <v>1</v>
      </c>
      <c r="X2644" s="418">
        <f t="shared" ca="1" si="462"/>
        <v>0.61990158654635752</v>
      </c>
      <c r="Y2644" s="418">
        <f t="shared" ca="1" si="454"/>
        <v>1</v>
      </c>
      <c r="Z2644" s="418">
        <f t="shared" ca="1" si="455"/>
        <v>7.8744078471603737E-2</v>
      </c>
      <c r="AA2644" s="418">
        <f t="shared" ca="1" si="456"/>
        <v>35920.103991497774</v>
      </c>
      <c r="AB2644" s="418">
        <f t="shared" ca="1" si="457"/>
        <v>185.97047596390726</v>
      </c>
      <c r="AC2644" s="418">
        <f t="shared" ca="1" si="458"/>
        <v>23.623223541481121</v>
      </c>
    </row>
    <row r="2645" spans="19:29">
      <c r="S2645" s="418">
        <f t="shared" si="459"/>
        <v>26.410000000001329</v>
      </c>
      <c r="T2645" s="418">
        <f t="shared" si="452"/>
        <v>0.45280215175287919</v>
      </c>
      <c r="U2645" s="418">
        <f t="shared" ca="1" si="453"/>
        <v>1</v>
      </c>
      <c r="V2645" s="418">
        <f t="shared" ca="1" si="460"/>
        <v>119.73500861653606</v>
      </c>
      <c r="W2645" s="418">
        <f t="shared" ca="1" si="461"/>
        <v>1</v>
      </c>
      <c r="X2645" s="418">
        <f t="shared" ca="1" si="462"/>
        <v>0.61804466855639173</v>
      </c>
      <c r="Y2645" s="418">
        <f t="shared" ca="1" si="454"/>
        <v>1</v>
      </c>
      <c r="Z2645" s="418">
        <f t="shared" ca="1" si="455"/>
        <v>7.8508200230459305E-2</v>
      </c>
      <c r="AA2645" s="418">
        <f t="shared" ca="1" si="456"/>
        <v>35920.502584960821</v>
      </c>
      <c r="AB2645" s="418">
        <f t="shared" ca="1" si="457"/>
        <v>185.41340056691752</v>
      </c>
      <c r="AC2645" s="418">
        <f t="shared" ca="1" si="458"/>
        <v>23.552460069137791</v>
      </c>
    </row>
    <row r="2646" spans="19:29">
      <c r="S2646" s="418">
        <f t="shared" si="459"/>
        <v>26.42000000000133</v>
      </c>
      <c r="T2646" s="418">
        <f t="shared" si="452"/>
        <v>0.45266633148141272</v>
      </c>
      <c r="U2646" s="418">
        <f t="shared" ca="1" si="453"/>
        <v>1</v>
      </c>
      <c r="V2646" s="418">
        <f t="shared" ca="1" si="460"/>
        <v>119.73633064760199</v>
      </c>
      <c r="W2646" s="418">
        <f t="shared" ca="1" si="461"/>
        <v>1</v>
      </c>
      <c r="X2646" s="418">
        <f t="shared" ca="1" si="462"/>
        <v>0.6161933129726147</v>
      </c>
      <c r="Y2646" s="418">
        <f t="shared" ca="1" si="454"/>
        <v>1</v>
      </c>
      <c r="Z2646" s="418">
        <f t="shared" ca="1" si="455"/>
        <v>7.8273028563646874E-2</v>
      </c>
      <c r="AA2646" s="418">
        <f t="shared" ca="1" si="456"/>
        <v>35920.899194280595</v>
      </c>
      <c r="AB2646" s="418">
        <f t="shared" ca="1" si="457"/>
        <v>184.85799389178442</v>
      </c>
      <c r="AC2646" s="418">
        <f t="shared" ca="1" si="458"/>
        <v>23.481908569094063</v>
      </c>
    </row>
    <row r="2647" spans="19:29">
      <c r="S2647" s="418">
        <f t="shared" si="459"/>
        <v>26.430000000001332</v>
      </c>
      <c r="T2647" s="418">
        <f t="shared" si="452"/>
        <v>0.45253055194991637</v>
      </c>
      <c r="U2647" s="418">
        <f t="shared" ca="1" si="453"/>
        <v>1</v>
      </c>
      <c r="V2647" s="418">
        <f t="shared" ca="1" si="460"/>
        <v>119.73764609763367</v>
      </c>
      <c r="W2647" s="418">
        <f t="shared" ca="1" si="461"/>
        <v>1</v>
      </c>
      <c r="X2647" s="418">
        <f t="shared" ca="1" si="462"/>
        <v>0.61434750313281372</v>
      </c>
      <c r="Y2647" s="418">
        <f t="shared" ca="1" si="454"/>
        <v>1</v>
      </c>
      <c r="Z2647" s="418">
        <f t="shared" ca="1" si="455"/>
        <v>7.8038561354619854E-2</v>
      </c>
      <c r="AA2647" s="418">
        <f t="shared" ca="1" si="456"/>
        <v>35921.293829290102</v>
      </c>
      <c r="AB2647" s="418">
        <f t="shared" ca="1" si="457"/>
        <v>184.30425093984411</v>
      </c>
      <c r="AC2647" s="418">
        <f t="shared" ca="1" si="458"/>
        <v>23.411568406385957</v>
      </c>
    </row>
    <row r="2648" spans="19:29">
      <c r="S2648" s="418">
        <f t="shared" si="459"/>
        <v>26.440000000001334</v>
      </c>
      <c r="T2648" s="418">
        <f t="shared" si="452"/>
        <v>0.45239481314616992</v>
      </c>
      <c r="U2648" s="418">
        <f t="shared" ca="1" si="453"/>
        <v>1</v>
      </c>
      <c r="V2648" s="418">
        <f t="shared" ca="1" si="460"/>
        <v>119.73895499924674</v>
      </c>
      <c r="W2648" s="418">
        <f t="shared" ca="1" si="461"/>
        <v>1</v>
      </c>
      <c r="X2648" s="418">
        <f t="shared" ca="1" si="462"/>
        <v>0.6125072224246878</v>
      </c>
      <c r="Y2648" s="418">
        <f t="shared" ca="1" si="454"/>
        <v>1</v>
      </c>
      <c r="Z2648" s="418">
        <f t="shared" ca="1" si="455"/>
        <v>7.7804796493171791E-2</v>
      </c>
      <c r="AA2648" s="418">
        <f t="shared" ca="1" si="456"/>
        <v>35921.686499774019</v>
      </c>
      <c r="AB2648" s="418">
        <f t="shared" ca="1" si="457"/>
        <v>183.75216672740635</v>
      </c>
      <c r="AC2648" s="418">
        <f t="shared" ca="1" si="458"/>
        <v>23.341438947951538</v>
      </c>
    </row>
    <row r="2649" spans="19:29">
      <c r="S2649" s="418">
        <f t="shared" si="459"/>
        <v>26.450000000001335</v>
      </c>
      <c r="T2649" s="418">
        <f t="shared" si="452"/>
        <v>0.45225911505795702</v>
      </c>
      <c r="U2649" s="418">
        <f t="shared" ca="1" si="453"/>
        <v>1</v>
      </c>
      <c r="V2649" s="418">
        <f t="shared" ca="1" si="460"/>
        <v>119.74025738489667</v>
      </c>
      <c r="W2649" s="418">
        <f t="shared" ca="1" si="461"/>
        <v>1</v>
      </c>
      <c r="X2649" s="418">
        <f t="shared" ca="1" si="462"/>
        <v>0.61067245428569816</v>
      </c>
      <c r="Y2649" s="418">
        <f t="shared" ca="1" si="454"/>
        <v>1</v>
      </c>
      <c r="Z2649" s="418">
        <f t="shared" ca="1" si="455"/>
        <v>7.7571731875417341E-2</v>
      </c>
      <c r="AA2649" s="418">
        <f t="shared" ca="1" si="456"/>
        <v>35922.077215468998</v>
      </c>
      <c r="AB2649" s="418">
        <f t="shared" ca="1" si="457"/>
        <v>183.20173628570944</v>
      </c>
      <c r="AC2649" s="418">
        <f t="shared" ca="1" si="458"/>
        <v>23.271519562625201</v>
      </c>
    </row>
    <row r="2650" spans="19:29">
      <c r="S2650" s="418">
        <f t="shared" si="459"/>
        <v>26.460000000001337</v>
      </c>
      <c r="T2650" s="418">
        <f t="shared" si="452"/>
        <v>0.45212345767306483</v>
      </c>
      <c r="U2650" s="418">
        <f t="shared" ca="1" si="453"/>
        <v>1</v>
      </c>
      <c r="V2650" s="418">
        <f t="shared" ca="1" si="460"/>
        <v>119.74155328687942</v>
      </c>
      <c r="W2650" s="418">
        <f t="shared" ca="1" si="461"/>
        <v>1</v>
      </c>
      <c r="X2650" s="418">
        <f t="shared" ca="1" si="462"/>
        <v>0.60884318220291911</v>
      </c>
      <c r="Y2650" s="418">
        <f t="shared" ca="1" si="454"/>
        <v>1</v>
      </c>
      <c r="Z2650" s="418">
        <f t="shared" ca="1" si="455"/>
        <v>7.7339365403773383E-2</v>
      </c>
      <c r="AA2650" s="418">
        <f t="shared" ca="1" si="456"/>
        <v>35922.465986063828</v>
      </c>
      <c r="AB2650" s="418">
        <f t="shared" ca="1" si="457"/>
        <v>182.65295466087574</v>
      </c>
      <c r="AC2650" s="418">
        <f t="shared" ca="1" si="458"/>
        <v>23.201809621132014</v>
      </c>
    </row>
    <row r="2651" spans="19:29">
      <c r="S2651" s="418">
        <f t="shared" si="459"/>
        <v>26.470000000001338</v>
      </c>
      <c r="T2651" s="418">
        <f t="shared" si="452"/>
        <v>0.45198784097928407</v>
      </c>
      <c r="U2651" s="418">
        <f t="shared" ca="1" si="453"/>
        <v>1</v>
      </c>
      <c r="V2651" s="418">
        <f t="shared" ca="1" si="460"/>
        <v>119.74284273733238</v>
      </c>
      <c r="W2651" s="418">
        <f t="shared" ca="1" si="461"/>
        <v>1</v>
      </c>
      <c r="X2651" s="418">
        <f t="shared" ca="1" si="462"/>
        <v>0.6070193897128896</v>
      </c>
      <c r="Y2651" s="418">
        <f t="shared" ca="1" si="454"/>
        <v>1</v>
      </c>
      <c r="Z2651" s="418">
        <f t="shared" ca="1" si="455"/>
        <v>7.7107694986940103E-2</v>
      </c>
      <c r="AA2651" s="418">
        <f t="shared" ca="1" si="456"/>
        <v>35922.852821199711</v>
      </c>
      <c r="AB2651" s="418">
        <f t="shared" ca="1" si="457"/>
        <v>182.10581691386687</v>
      </c>
      <c r="AC2651" s="418">
        <f t="shared" ca="1" si="458"/>
        <v>23.132308496082032</v>
      </c>
    </row>
    <row r="2652" spans="19:29">
      <c r="S2652" s="418">
        <f t="shared" si="459"/>
        <v>26.48000000000134</v>
      </c>
      <c r="T2652" s="418">
        <f t="shared" si="452"/>
        <v>0.45185226496440928</v>
      </c>
      <c r="U2652" s="418">
        <f t="shared" ca="1" si="453"/>
        <v>1</v>
      </c>
      <c r="V2652" s="418">
        <f t="shared" ca="1" si="460"/>
        <v>119.74412576823498</v>
      </c>
      <c r="W2652" s="418">
        <f t="shared" ca="1" si="461"/>
        <v>1</v>
      </c>
      <c r="X2652" s="418">
        <f t="shared" ca="1" si="462"/>
        <v>0.60520106040146482</v>
      </c>
      <c r="Y2652" s="418">
        <f t="shared" ca="1" si="454"/>
        <v>1</v>
      </c>
      <c r="Z2652" s="418">
        <f t="shared" ca="1" si="455"/>
        <v>7.6876718539882177E-2</v>
      </c>
      <c r="AA2652" s="418">
        <f t="shared" ca="1" si="456"/>
        <v>35923.237730470493</v>
      </c>
      <c r="AB2652" s="418">
        <f t="shared" ca="1" si="457"/>
        <v>181.56031812043943</v>
      </c>
      <c r="AC2652" s="418">
        <f t="shared" ca="1" si="458"/>
        <v>23.063015561964654</v>
      </c>
    </row>
    <row r="2653" spans="19:29">
      <c r="S2653" s="418">
        <f t="shared" si="459"/>
        <v>26.490000000001341</v>
      </c>
      <c r="T2653" s="418">
        <f t="shared" si="452"/>
        <v>0.45171672961623865</v>
      </c>
      <c r="U2653" s="418">
        <f t="shared" ca="1" si="453"/>
        <v>1</v>
      </c>
      <c r="V2653" s="418">
        <f t="shared" ca="1" si="460"/>
        <v>119.74540241140953</v>
      </c>
      <c r="W2653" s="418">
        <f t="shared" ca="1" si="461"/>
        <v>1</v>
      </c>
      <c r="X2653" s="418">
        <f t="shared" ca="1" si="462"/>
        <v>0.60338817790366883</v>
      </c>
      <c r="Y2653" s="418">
        <f t="shared" ca="1" si="454"/>
        <v>1</v>
      </c>
      <c r="Z2653" s="418">
        <f t="shared" ca="1" si="455"/>
        <v>7.6646433983810033E-2</v>
      </c>
      <c r="AA2653" s="418">
        <f t="shared" ca="1" si="456"/>
        <v>35923.620723422857</v>
      </c>
      <c r="AB2653" s="418">
        <f t="shared" ca="1" si="457"/>
        <v>181.01645337110065</v>
      </c>
      <c r="AC2653" s="418">
        <f t="shared" ca="1" si="458"/>
        <v>22.993930195143012</v>
      </c>
    </row>
    <row r="2654" spans="19:29">
      <c r="S2654" s="418">
        <f t="shared" si="459"/>
        <v>26.500000000001343</v>
      </c>
      <c r="T2654" s="418">
        <f t="shared" si="452"/>
        <v>0.45158123492257407</v>
      </c>
      <c r="U2654" s="418">
        <f t="shared" ca="1" si="453"/>
        <v>1</v>
      </c>
      <c r="V2654" s="418">
        <f t="shared" ca="1" si="460"/>
        <v>119.74667269852198</v>
      </c>
      <c r="W2654" s="418">
        <f t="shared" ca="1" si="461"/>
        <v>1</v>
      </c>
      <c r="X2654" s="418">
        <f t="shared" ca="1" si="462"/>
        <v>0.60158072590354683</v>
      </c>
      <c r="Y2654" s="418">
        <f t="shared" ca="1" si="454"/>
        <v>1</v>
      </c>
      <c r="Z2654" s="418">
        <f t="shared" ca="1" si="455"/>
        <v>7.6416839246161106E-2</v>
      </c>
      <c r="AA2654" s="418">
        <f t="shared" ca="1" si="456"/>
        <v>35924.00180955659</v>
      </c>
      <c r="AB2654" s="418">
        <f t="shared" ca="1" si="457"/>
        <v>180.47421777106405</v>
      </c>
      <c r="AC2654" s="418">
        <f t="shared" ca="1" si="458"/>
        <v>22.925051773848331</v>
      </c>
    </row>
    <row r="2655" spans="19:29">
      <c r="S2655" s="418">
        <f t="shared" si="459"/>
        <v>26.510000000001344</v>
      </c>
      <c r="T2655" s="418">
        <f t="shared" si="452"/>
        <v>0.45144578087122089</v>
      </c>
      <c r="U2655" s="418">
        <f t="shared" ca="1" si="453"/>
        <v>1</v>
      </c>
      <c r="V2655" s="418">
        <f t="shared" ca="1" si="460"/>
        <v>119.74793666108263</v>
      </c>
      <c r="W2655" s="418">
        <f t="shared" ca="1" si="461"/>
        <v>1</v>
      </c>
      <c r="X2655" s="418">
        <f t="shared" ca="1" si="462"/>
        <v>0.59977868813401858</v>
      </c>
      <c r="Y2655" s="418">
        <f t="shared" ca="1" si="454"/>
        <v>1</v>
      </c>
      <c r="Z2655" s="418">
        <f t="shared" ca="1" si="455"/>
        <v>7.6187932260581209E-2</v>
      </c>
      <c r="AA2655" s="418">
        <f t="shared" ca="1" si="456"/>
        <v>35924.380998324792</v>
      </c>
      <c r="AB2655" s="418">
        <f t="shared" ca="1" si="457"/>
        <v>179.93360644020558</v>
      </c>
      <c r="AC2655" s="418">
        <f t="shared" ca="1" si="458"/>
        <v>22.856379678174363</v>
      </c>
    </row>
    <row r="2656" spans="19:29">
      <c r="S2656" s="418">
        <f t="shared" si="459"/>
        <v>26.520000000001346</v>
      </c>
      <c r="T2656" s="418">
        <f t="shared" si="452"/>
        <v>0.45131036744998826</v>
      </c>
      <c r="U2656" s="418">
        <f t="shared" ca="1" si="453"/>
        <v>1</v>
      </c>
      <c r="V2656" s="418">
        <f t="shared" ca="1" si="460"/>
        <v>119.74919433044694</v>
      </c>
      <c r="W2656" s="418">
        <f t="shared" ca="1" si="461"/>
        <v>1</v>
      </c>
      <c r="X2656" s="418">
        <f t="shared" ca="1" si="462"/>
        <v>0.59798204837673208</v>
      </c>
      <c r="Y2656" s="418">
        <f t="shared" ca="1" si="454"/>
        <v>1</v>
      </c>
      <c r="Z2656" s="418">
        <f t="shared" ca="1" si="455"/>
        <v>7.595971096690593E-2</v>
      </c>
      <c r="AA2656" s="418">
        <f t="shared" ca="1" si="456"/>
        <v>35924.758299134082</v>
      </c>
      <c r="AB2656" s="418">
        <f t="shared" ca="1" si="457"/>
        <v>179.39461451301963</v>
      </c>
      <c r="AC2656" s="418">
        <f t="shared" ca="1" si="458"/>
        <v>22.787913290071778</v>
      </c>
    </row>
    <row r="2657" spans="19:29">
      <c r="S2657" s="418">
        <f t="shared" si="459"/>
        <v>26.530000000001348</v>
      </c>
      <c r="T2657" s="418">
        <f t="shared" si="452"/>
        <v>0.45117499464668909</v>
      </c>
      <c r="U2657" s="418">
        <f t="shared" ca="1" si="453"/>
        <v>1</v>
      </c>
      <c r="V2657" s="418">
        <f t="shared" ca="1" si="460"/>
        <v>119.75044573781621</v>
      </c>
      <c r="W2657" s="418">
        <f t="shared" ca="1" si="461"/>
        <v>1</v>
      </c>
      <c r="X2657" s="418">
        <f t="shared" ca="1" si="462"/>
        <v>0.59619079046191736</v>
      </c>
      <c r="Y2657" s="418">
        <f t="shared" ca="1" si="454"/>
        <v>1</v>
      </c>
      <c r="Z2657" s="418">
        <f t="shared" ca="1" si="455"/>
        <v>7.573217331114207E-2</v>
      </c>
      <c r="AA2657" s="418">
        <f t="shared" ca="1" si="456"/>
        <v>35925.133721344864</v>
      </c>
      <c r="AB2657" s="418">
        <f t="shared" ca="1" si="457"/>
        <v>178.85723713857521</v>
      </c>
      <c r="AC2657" s="418">
        <f t="shared" ca="1" si="458"/>
        <v>22.71965199334262</v>
      </c>
    </row>
    <row r="2658" spans="19:29">
      <c r="S2658" s="418">
        <f t="shared" si="459"/>
        <v>26.540000000001349</v>
      </c>
      <c r="T2658" s="418">
        <f t="shared" si="452"/>
        <v>0.45103966244913962</v>
      </c>
      <c r="U2658" s="418">
        <f t="shared" ca="1" si="453"/>
        <v>1</v>
      </c>
      <c r="V2658" s="418">
        <f t="shared" ca="1" si="460"/>
        <v>119.75169091423838</v>
      </c>
      <c r="W2658" s="418">
        <f t="shared" ca="1" si="461"/>
        <v>1</v>
      </c>
      <c r="X2658" s="418">
        <f t="shared" ca="1" si="462"/>
        <v>0.59440489826824106</v>
      </c>
      <c r="Y2658" s="418">
        <f t="shared" ca="1" si="454"/>
        <v>1</v>
      </c>
      <c r="Z2658" s="418">
        <f t="shared" ca="1" si="455"/>
        <v>7.5505317245449205E-2</v>
      </c>
      <c r="AA2658" s="418">
        <f t="shared" ca="1" si="456"/>
        <v>35925.507274271513</v>
      </c>
      <c r="AB2658" s="418">
        <f t="shared" ca="1" si="457"/>
        <v>178.32146948047233</v>
      </c>
      <c r="AC2658" s="418">
        <f t="shared" ca="1" si="458"/>
        <v>22.65159517363476</v>
      </c>
    </row>
    <row r="2659" spans="19:29">
      <c r="S2659" s="418">
        <f t="shared" si="459"/>
        <v>26.550000000001351</v>
      </c>
      <c r="T2659" s="418">
        <f t="shared" si="452"/>
        <v>0.45090437084516016</v>
      </c>
      <c r="U2659" s="418">
        <f t="shared" ca="1" si="453"/>
        <v>1</v>
      </c>
      <c r="V2659" s="418">
        <f t="shared" ca="1" si="460"/>
        <v>119.75292989060877</v>
      </c>
      <c r="W2659" s="418">
        <f t="shared" ca="1" si="461"/>
        <v>1</v>
      </c>
      <c r="X2659" s="418">
        <f t="shared" ca="1" si="462"/>
        <v>0.59262435572266148</v>
      </c>
      <c r="Y2659" s="418">
        <f t="shared" ca="1" si="454"/>
        <v>1</v>
      </c>
      <c r="Z2659" s="418">
        <f t="shared" ca="1" si="455"/>
        <v>7.527914072812121E-2</v>
      </c>
      <c r="AA2659" s="418">
        <f t="shared" ca="1" si="456"/>
        <v>35925.878967182631</v>
      </c>
      <c r="AB2659" s="418">
        <f t="shared" ca="1" si="457"/>
        <v>177.78730671679844</v>
      </c>
      <c r="AC2659" s="418">
        <f t="shared" ca="1" si="458"/>
        <v>22.583742218436363</v>
      </c>
    </row>
    <row r="2660" spans="19:29">
      <c r="S2660" s="418">
        <f t="shared" si="459"/>
        <v>26.560000000001352</v>
      </c>
      <c r="T2660" s="418">
        <f t="shared" si="452"/>
        <v>0.45076911982257434</v>
      </c>
      <c r="U2660" s="418">
        <f t="shared" ca="1" si="453"/>
        <v>1</v>
      </c>
      <c r="V2660" s="418">
        <f t="shared" ca="1" si="460"/>
        <v>119.75416269767076</v>
      </c>
      <c r="W2660" s="418">
        <f t="shared" ca="1" si="461"/>
        <v>1</v>
      </c>
      <c r="X2660" s="418">
        <f t="shared" ca="1" si="462"/>
        <v>0.59084914680028355</v>
      </c>
      <c r="Y2660" s="418">
        <f t="shared" ca="1" si="454"/>
        <v>1</v>
      </c>
      <c r="Z2660" s="418">
        <f t="shared" ca="1" si="455"/>
        <v>7.5053641723567904E-2</v>
      </c>
      <c r="AA2660" s="418">
        <f t="shared" ca="1" si="456"/>
        <v>35926.248809301229</v>
      </c>
      <c r="AB2660" s="418">
        <f t="shared" ca="1" si="457"/>
        <v>177.25474404008506</v>
      </c>
      <c r="AC2660" s="418">
        <f t="shared" ca="1" si="458"/>
        <v>22.516092517070373</v>
      </c>
    </row>
    <row r="2661" spans="19:29">
      <c r="S2661" s="418">
        <f t="shared" si="459"/>
        <v>26.570000000001354</v>
      </c>
      <c r="T2661" s="418">
        <f t="shared" si="452"/>
        <v>0.45063390936920966</v>
      </c>
      <c r="U2661" s="418">
        <f t="shared" ca="1" si="453"/>
        <v>1</v>
      </c>
      <c r="V2661" s="418">
        <f t="shared" ca="1" si="460"/>
        <v>119.75538936601662</v>
      </c>
      <c r="W2661" s="418">
        <f t="shared" ca="1" si="461"/>
        <v>1</v>
      </c>
      <c r="X2661" s="418">
        <f t="shared" ca="1" si="462"/>
        <v>0.58907925552421503</v>
      </c>
      <c r="Y2661" s="418">
        <f t="shared" ca="1" si="454"/>
        <v>1</v>
      </c>
      <c r="Z2661" s="418">
        <f t="shared" ca="1" si="455"/>
        <v>7.4828818202296726E-2</v>
      </c>
      <c r="AA2661" s="418">
        <f t="shared" ca="1" si="456"/>
        <v>35926.616809804982</v>
      </c>
      <c r="AB2661" s="418">
        <f t="shared" ca="1" si="457"/>
        <v>176.72377665726452</v>
      </c>
      <c r="AC2661" s="418">
        <f t="shared" ca="1" si="458"/>
        <v>22.448645460689018</v>
      </c>
    </row>
    <row r="2662" spans="19:29">
      <c r="S2662" s="418">
        <f t="shared" si="459"/>
        <v>26.580000000001355</v>
      </c>
      <c r="T2662" s="418">
        <f t="shared" si="452"/>
        <v>0.45049873947289709</v>
      </c>
      <c r="U2662" s="418">
        <f t="shared" ca="1" si="453"/>
        <v>1</v>
      </c>
      <c r="V2662" s="418">
        <f t="shared" ca="1" si="460"/>
        <v>119.7566099260881</v>
      </c>
      <c r="W2662" s="418">
        <f t="shared" ca="1" si="461"/>
        <v>1</v>
      </c>
      <c r="X2662" s="418">
        <f t="shared" ca="1" si="462"/>
        <v>0.58731466596542259</v>
      </c>
      <c r="Y2662" s="418">
        <f t="shared" ca="1" si="454"/>
        <v>1</v>
      </c>
      <c r="Z2662" s="418">
        <f t="shared" ca="1" si="455"/>
        <v>7.4604668140894462E-2</v>
      </c>
      <c r="AA2662" s="418">
        <f t="shared" ca="1" si="456"/>
        <v>35926.982977826432</v>
      </c>
      <c r="AB2662" s="418">
        <f t="shared" ca="1" si="457"/>
        <v>176.19439978962677</v>
      </c>
      <c r="AC2662" s="418">
        <f t="shared" ca="1" si="458"/>
        <v>22.381400442268337</v>
      </c>
    </row>
    <row r="2663" spans="19:29">
      <c r="S2663" s="418">
        <f t="shared" si="459"/>
        <v>26.590000000001357</v>
      </c>
      <c r="T2663" s="418">
        <f t="shared" si="452"/>
        <v>0.45036361012147136</v>
      </c>
      <c r="U2663" s="418">
        <f t="shared" ca="1" si="453"/>
        <v>1</v>
      </c>
      <c r="V2663" s="418">
        <f t="shared" ca="1" si="460"/>
        <v>119.75782440817733</v>
      </c>
      <c r="W2663" s="418">
        <f t="shared" ca="1" si="461"/>
        <v>1</v>
      </c>
      <c r="X2663" s="418">
        <f t="shared" ca="1" si="462"/>
        <v>0.5855553622425882</v>
      </c>
      <c r="Y2663" s="418">
        <f t="shared" ca="1" si="454"/>
        <v>1</v>
      </c>
      <c r="Z2663" s="418">
        <f t="shared" ca="1" si="455"/>
        <v>7.4381189522009047E-2</v>
      </c>
      <c r="AA2663" s="418">
        <f t="shared" ca="1" si="456"/>
        <v>35927.347322453199</v>
      </c>
      <c r="AB2663" s="418">
        <f t="shared" ca="1" si="457"/>
        <v>175.66660867277645</v>
      </c>
      <c r="AC2663" s="418">
        <f t="shared" ca="1" si="458"/>
        <v>22.314356856602714</v>
      </c>
    </row>
    <row r="2664" spans="19:29">
      <c r="S2664" s="418">
        <f t="shared" si="459"/>
        <v>26.600000000001359</v>
      </c>
      <c r="T2664" s="418">
        <f t="shared" si="452"/>
        <v>0.45022852130277091</v>
      </c>
      <c r="U2664" s="418">
        <f t="shared" ca="1" si="453"/>
        <v>1</v>
      </c>
      <c r="V2664" s="418">
        <f t="shared" ca="1" si="460"/>
        <v>119.75903284242739</v>
      </c>
      <c r="W2664" s="418">
        <f t="shared" ca="1" si="461"/>
        <v>1</v>
      </c>
      <c r="X2664" s="418">
        <f t="shared" ca="1" si="462"/>
        <v>0.58380132852196642</v>
      </c>
      <c r="Y2664" s="418">
        <f t="shared" ca="1" si="454"/>
        <v>1</v>
      </c>
      <c r="Z2664" s="418">
        <f t="shared" ca="1" si="455"/>
        <v>7.4158380334331406E-2</v>
      </c>
      <c r="AA2664" s="418">
        <f t="shared" ca="1" si="456"/>
        <v>35927.709852728214</v>
      </c>
      <c r="AB2664" s="418">
        <f t="shared" ca="1" si="457"/>
        <v>175.14039855658993</v>
      </c>
      <c r="AC2664" s="418">
        <f t="shared" ca="1" si="458"/>
        <v>22.247514100299423</v>
      </c>
    </row>
    <row r="2665" spans="19:29">
      <c r="S2665" s="418">
        <f t="shared" si="459"/>
        <v>26.61000000000136</v>
      </c>
      <c r="T2665" s="418">
        <f t="shared" si="452"/>
        <v>0.45009347300463765</v>
      </c>
      <c r="U2665" s="418">
        <f t="shared" ca="1" si="453"/>
        <v>1</v>
      </c>
      <c r="V2665" s="418">
        <f t="shared" ca="1" si="460"/>
        <v>119.76023525883312</v>
      </c>
      <c r="W2665" s="418">
        <f t="shared" ca="1" si="461"/>
        <v>1</v>
      </c>
      <c r="X2665" s="418">
        <f t="shared" ca="1" si="462"/>
        <v>0.58205254901724202</v>
      </c>
      <c r="Y2665" s="418">
        <f t="shared" ca="1" si="454"/>
        <v>1</v>
      </c>
      <c r="Z2665" s="418">
        <f t="shared" ca="1" si="455"/>
        <v>7.3936238572577334E-2</v>
      </c>
      <c r="AA2665" s="418">
        <f t="shared" ca="1" si="456"/>
        <v>35928.070577649938</v>
      </c>
      <c r="AB2665" s="418">
        <f t="shared" ca="1" si="457"/>
        <v>174.61576470517261</v>
      </c>
      <c r="AC2665" s="418">
        <f t="shared" ca="1" si="458"/>
        <v>22.180871571773199</v>
      </c>
    </row>
    <row r="2666" spans="19:29">
      <c r="S2666" s="418">
        <f t="shared" si="459"/>
        <v>26.620000000001362</v>
      </c>
      <c r="T2666" s="418">
        <f t="shared" si="452"/>
        <v>0.44995846521491722</v>
      </c>
      <c r="U2666" s="418">
        <f t="shared" ca="1" si="453"/>
        <v>1</v>
      </c>
      <c r="V2666" s="418">
        <f t="shared" ca="1" si="460"/>
        <v>119.76143168724182</v>
      </c>
      <c r="W2666" s="418">
        <f t="shared" ca="1" si="461"/>
        <v>1</v>
      </c>
      <c r="X2666" s="418">
        <f t="shared" ca="1" si="462"/>
        <v>0.58030900798938767</v>
      </c>
      <c r="Y2666" s="418">
        <f t="shared" ca="1" si="454"/>
        <v>1</v>
      </c>
      <c r="Z2666" s="418">
        <f t="shared" ca="1" si="455"/>
        <v>7.3714762237469492E-2</v>
      </c>
      <c r="AA2666" s="418">
        <f t="shared" ca="1" si="456"/>
        <v>35928.42950617255</v>
      </c>
      <c r="AB2666" s="418">
        <f t="shared" ca="1" si="457"/>
        <v>174.09270239681629</v>
      </c>
      <c r="AC2666" s="418">
        <f t="shared" ca="1" si="458"/>
        <v>22.114428671240848</v>
      </c>
    </row>
    <row r="2667" spans="19:29">
      <c r="S2667" s="418">
        <f t="shared" si="459"/>
        <v>26.630000000001363</v>
      </c>
      <c r="T2667" s="418">
        <f t="shared" si="452"/>
        <v>0.44982349792145898</v>
      </c>
      <c r="U2667" s="418">
        <f t="shared" ca="1" si="453"/>
        <v>1</v>
      </c>
      <c r="V2667" s="418">
        <f t="shared" ca="1" si="460"/>
        <v>119.76262215735396</v>
      </c>
      <c r="W2667" s="418">
        <f t="shared" ca="1" si="461"/>
        <v>1</v>
      </c>
      <c r="X2667" s="418">
        <f t="shared" ca="1" si="462"/>
        <v>0.57857068974652226</v>
      </c>
      <c r="Y2667" s="418">
        <f t="shared" ca="1" si="454"/>
        <v>1</v>
      </c>
      <c r="Z2667" s="418">
        <f t="shared" ca="1" si="455"/>
        <v>7.3493949335719358E-2</v>
      </c>
      <c r="AA2667" s="418">
        <f t="shared" ca="1" si="456"/>
        <v>35928.786647206187</v>
      </c>
      <c r="AB2667" s="418">
        <f t="shared" ca="1" si="457"/>
        <v>173.57120692395668</v>
      </c>
      <c r="AC2667" s="418">
        <f t="shared" ca="1" si="458"/>
        <v>22.048184800715806</v>
      </c>
    </row>
    <row r="2668" spans="19:29">
      <c r="S2668" s="418">
        <f t="shared" si="459"/>
        <v>26.640000000001365</v>
      </c>
      <c r="T2668" s="418">
        <f t="shared" si="452"/>
        <v>0.44968857111211591</v>
      </c>
      <c r="U2668" s="418">
        <f t="shared" ca="1" si="453"/>
        <v>1</v>
      </c>
      <c r="V2668" s="418">
        <f t="shared" ca="1" si="460"/>
        <v>119.76380669872385</v>
      </c>
      <c r="W2668" s="418">
        <f t="shared" ca="1" si="461"/>
        <v>1</v>
      </c>
      <c r="X2668" s="418">
        <f t="shared" ca="1" si="462"/>
        <v>0.57683757864376994</v>
      </c>
      <c r="Y2668" s="418">
        <f t="shared" ca="1" si="454"/>
        <v>1</v>
      </c>
      <c r="Z2668" s="418">
        <f t="shared" ca="1" si="455"/>
        <v>7.3273797880009331E-2</v>
      </c>
      <c r="AA2668" s="418">
        <f t="shared" ca="1" si="456"/>
        <v>35929.142009617157</v>
      </c>
      <c r="AB2668" s="418">
        <f t="shared" ca="1" si="457"/>
        <v>173.05127359313099</v>
      </c>
      <c r="AC2668" s="418">
        <f t="shared" ca="1" si="458"/>
        <v>21.982139364002798</v>
      </c>
    </row>
    <row r="2669" spans="19:29">
      <c r="S2669" s="418">
        <f t="shared" si="459"/>
        <v>26.650000000001366</v>
      </c>
      <c r="T2669" s="418">
        <f t="shared" si="452"/>
        <v>0.4495536847747445</v>
      </c>
      <c r="U2669" s="418">
        <f t="shared" ca="1" si="453"/>
        <v>1</v>
      </c>
      <c r="V2669" s="418">
        <f t="shared" ca="1" si="460"/>
        <v>119.76498534076042</v>
      </c>
      <c r="W2669" s="418">
        <f t="shared" ca="1" si="461"/>
        <v>1</v>
      </c>
      <c r="X2669" s="418">
        <f t="shared" ca="1" si="462"/>
        <v>0.57510965908311906</v>
      </c>
      <c r="Y2669" s="418">
        <f t="shared" ca="1" si="454"/>
        <v>1</v>
      </c>
      <c r="Z2669" s="418">
        <f t="shared" ca="1" si="455"/>
        <v>7.3054305888974824E-2</v>
      </c>
      <c r="AA2669" s="418">
        <f t="shared" ca="1" si="456"/>
        <v>35929.495602228126</v>
      </c>
      <c r="AB2669" s="418">
        <f t="shared" ca="1" si="457"/>
        <v>172.53289772493571</v>
      </c>
      <c r="AC2669" s="418">
        <f t="shared" ca="1" si="458"/>
        <v>21.916291766692446</v>
      </c>
    </row>
    <row r="2670" spans="19:29">
      <c r="S2670" s="418">
        <f t="shared" si="459"/>
        <v>26.660000000001368</v>
      </c>
      <c r="T2670" s="418">
        <f t="shared" si="452"/>
        <v>0.44941883889720502</v>
      </c>
      <c r="U2670" s="418">
        <f t="shared" ca="1" si="453"/>
        <v>1</v>
      </c>
      <c r="V2670" s="418">
        <f t="shared" ca="1" si="460"/>
        <v>119.76615811272787</v>
      </c>
      <c r="W2670" s="418">
        <f t="shared" ca="1" si="461"/>
        <v>1</v>
      </c>
      <c r="X2670" s="418">
        <f t="shared" ca="1" si="462"/>
        <v>0.57338691551328191</v>
      </c>
      <c r="Y2670" s="418">
        <f t="shared" ca="1" si="454"/>
        <v>1</v>
      </c>
      <c r="Z2670" s="418">
        <f t="shared" ca="1" si="455"/>
        <v>7.2835471387186435E-2</v>
      </c>
      <c r="AA2670" s="418">
        <f t="shared" ca="1" si="456"/>
        <v>35929.847433818359</v>
      </c>
      <c r="AB2670" s="418">
        <f t="shared" ca="1" si="457"/>
        <v>172.01607465398456</v>
      </c>
      <c r="AC2670" s="418">
        <f t="shared" ca="1" si="458"/>
        <v>21.850641416155931</v>
      </c>
    </row>
    <row r="2671" spans="19:29">
      <c r="S2671" s="418">
        <f t="shared" si="459"/>
        <v>26.67000000000137</v>
      </c>
      <c r="T2671" s="418">
        <f t="shared" si="452"/>
        <v>0.4492840334673614</v>
      </c>
      <c r="U2671" s="418">
        <f t="shared" ca="1" si="453"/>
        <v>1</v>
      </c>
      <c r="V2671" s="418">
        <f t="shared" ca="1" si="460"/>
        <v>119.76732504374638</v>
      </c>
      <c r="W2671" s="418">
        <f t="shared" ca="1" si="461"/>
        <v>1</v>
      </c>
      <c r="X2671" s="418">
        <f t="shared" ca="1" si="462"/>
        <v>0.57166933242955476</v>
      </c>
      <c r="Y2671" s="418">
        <f t="shared" ca="1" si="454"/>
        <v>1</v>
      </c>
      <c r="Z2671" s="418">
        <f t="shared" ca="1" si="455"/>
        <v>7.2617292405132164E-2</v>
      </c>
      <c r="AA2671" s="418">
        <f t="shared" ca="1" si="456"/>
        <v>35930.197513123916</v>
      </c>
      <c r="AB2671" s="418">
        <f t="shared" ca="1" si="457"/>
        <v>171.50079972886644</v>
      </c>
      <c r="AC2671" s="418">
        <f t="shared" ca="1" si="458"/>
        <v>21.78518772153965</v>
      </c>
    </row>
    <row r="2672" spans="19:29">
      <c r="S2672" s="418">
        <f t="shared" si="459"/>
        <v>26.680000000001371</v>
      </c>
      <c r="T2672" s="418">
        <f t="shared" si="452"/>
        <v>0.44914926847308101</v>
      </c>
      <c r="U2672" s="418">
        <f t="shared" ca="1" si="453"/>
        <v>1</v>
      </c>
      <c r="V2672" s="418">
        <f t="shared" ca="1" si="460"/>
        <v>119.76848616279285</v>
      </c>
      <c r="W2672" s="418">
        <f t="shared" ca="1" si="461"/>
        <v>1</v>
      </c>
      <c r="X2672" s="418">
        <f t="shared" ca="1" si="462"/>
        <v>0.56995689437367825</v>
      </c>
      <c r="Y2672" s="418">
        <f t="shared" ca="1" si="454"/>
        <v>1</v>
      </c>
      <c r="Z2672" s="418">
        <f t="shared" ca="1" si="455"/>
        <v>7.2399766979199712E-2</v>
      </c>
      <c r="AA2672" s="418">
        <f t="shared" ca="1" si="456"/>
        <v>35930.545848837857</v>
      </c>
      <c r="AB2672" s="418">
        <f t="shared" ca="1" si="457"/>
        <v>170.98706831210347</v>
      </c>
      <c r="AC2672" s="418">
        <f t="shared" ca="1" si="458"/>
        <v>21.719930093759913</v>
      </c>
    </row>
    <row r="2673" spans="19:29">
      <c r="S2673" s="418">
        <f t="shared" si="459"/>
        <v>26.690000000001373</v>
      </c>
      <c r="T2673" s="418">
        <f t="shared" si="452"/>
        <v>0.44901454390223511</v>
      </c>
      <c r="U2673" s="418">
        <f t="shared" ca="1" si="453"/>
        <v>1</v>
      </c>
      <c r="V2673" s="418">
        <f t="shared" ca="1" si="460"/>
        <v>119.76964149870152</v>
      </c>
      <c r="W2673" s="418">
        <f t="shared" ca="1" si="461"/>
        <v>1</v>
      </c>
      <c r="X2673" s="418">
        <f t="shared" ca="1" si="462"/>
        <v>0.56824958593369834</v>
      </c>
      <c r="Y2673" s="418">
        <f t="shared" ca="1" si="454"/>
        <v>1</v>
      </c>
      <c r="Z2673" s="418">
        <f t="shared" ca="1" si="455"/>
        <v>7.2182893151658767E-2</v>
      </c>
      <c r="AA2673" s="418">
        <f t="shared" ca="1" si="456"/>
        <v>35930.892449610452</v>
      </c>
      <c r="AB2673" s="418">
        <f t="shared" ca="1" si="457"/>
        <v>170.4748757801095</v>
      </c>
      <c r="AC2673" s="418">
        <f t="shared" ca="1" si="458"/>
        <v>21.654867945497632</v>
      </c>
    </row>
    <row r="2674" spans="19:29">
      <c r="S2674" s="418">
        <f t="shared" si="459"/>
        <v>26.700000000001374</v>
      </c>
      <c r="T2674" s="418">
        <f t="shared" si="452"/>
        <v>0.44887985974269845</v>
      </c>
      <c r="U2674" s="418">
        <f t="shared" ca="1" si="453"/>
        <v>1</v>
      </c>
      <c r="V2674" s="418">
        <f t="shared" ca="1" si="460"/>
        <v>119.77079108016471</v>
      </c>
      <c r="W2674" s="418">
        <f t="shared" ca="1" si="461"/>
        <v>1</v>
      </c>
      <c r="X2674" s="418">
        <f t="shared" ca="1" si="462"/>
        <v>0.56654739174382751</v>
      </c>
      <c r="Y2674" s="418">
        <f t="shared" ca="1" si="454"/>
        <v>1</v>
      </c>
      <c r="Z2674" s="418">
        <f t="shared" ca="1" si="455"/>
        <v>7.1966668970643424E-2</v>
      </c>
      <c r="AA2674" s="418">
        <f t="shared" ca="1" si="456"/>
        <v>35931.237324049413</v>
      </c>
      <c r="AB2674" s="418">
        <f t="shared" ca="1" si="457"/>
        <v>169.96421752314825</v>
      </c>
      <c r="AC2674" s="418">
        <f t="shared" ca="1" si="458"/>
        <v>21.590000691193026</v>
      </c>
    </row>
    <row r="2675" spans="19:29">
      <c r="S2675" s="418">
        <f t="shared" si="459"/>
        <v>26.710000000001376</v>
      </c>
      <c r="T2675" s="418">
        <f t="shared" si="452"/>
        <v>0.44874521598234957</v>
      </c>
      <c r="U2675" s="418">
        <f t="shared" ca="1" si="453"/>
        <v>1</v>
      </c>
      <c r="V2675" s="418">
        <f t="shared" ca="1" si="460"/>
        <v>119.77193493573351</v>
      </c>
      <c r="W2675" s="418">
        <f t="shared" ca="1" si="461"/>
        <v>1</v>
      </c>
      <c r="X2675" s="418">
        <f t="shared" ca="1" si="462"/>
        <v>0.56485029648430662</v>
      </c>
      <c r="Y2675" s="418">
        <f t="shared" ca="1" si="454"/>
        <v>1</v>
      </c>
      <c r="Z2675" s="418">
        <f t="shared" ca="1" si="455"/>
        <v>7.1751092490134602E-2</v>
      </c>
      <c r="AA2675" s="418">
        <f t="shared" ca="1" si="456"/>
        <v>35931.580480720055</v>
      </c>
      <c r="AB2675" s="418">
        <f t="shared" ca="1" si="457"/>
        <v>169.45508894529198</v>
      </c>
      <c r="AC2675" s="418">
        <f t="shared" ca="1" si="458"/>
        <v>21.525327747040382</v>
      </c>
    </row>
    <row r="2676" spans="19:29">
      <c r="S2676" s="418">
        <f t="shared" si="459"/>
        <v>26.720000000001377</v>
      </c>
      <c r="T2676" s="418">
        <f t="shared" si="452"/>
        <v>0.44861061260907031</v>
      </c>
      <c r="U2676" s="418">
        <f t="shared" ca="1" si="453"/>
        <v>1</v>
      </c>
      <c r="V2676" s="418">
        <f t="shared" ca="1" si="460"/>
        <v>119.77307309381845</v>
      </c>
      <c r="W2676" s="418">
        <f t="shared" ca="1" si="461"/>
        <v>1</v>
      </c>
      <c r="X2676" s="418">
        <f t="shared" ca="1" si="462"/>
        <v>0.56315828488126674</v>
      </c>
      <c r="Y2676" s="418">
        <f t="shared" ca="1" si="454"/>
        <v>1</v>
      </c>
      <c r="Z2676" s="418">
        <f t="shared" ca="1" si="455"/>
        <v>7.15361617699425E-2</v>
      </c>
      <c r="AA2676" s="418">
        <f t="shared" ca="1" si="456"/>
        <v>35931.921928145537</v>
      </c>
      <c r="AB2676" s="418">
        <f t="shared" ca="1" si="457"/>
        <v>168.94748546438001</v>
      </c>
      <c r="AC2676" s="418">
        <f t="shared" ca="1" si="458"/>
        <v>21.460848530982751</v>
      </c>
    </row>
    <row r="2677" spans="19:29">
      <c r="S2677" s="418">
        <f t="shared" si="459"/>
        <v>26.730000000001379</v>
      </c>
      <c r="T2677" s="418">
        <f t="shared" si="452"/>
        <v>0.44847604961074655</v>
      </c>
      <c r="U2677" s="418">
        <f t="shared" ca="1" si="453"/>
        <v>1</v>
      </c>
      <c r="V2677" s="418">
        <f t="shared" ca="1" si="460"/>
        <v>119.77420558269016</v>
      </c>
      <c r="W2677" s="418">
        <f t="shared" ca="1" si="461"/>
        <v>1</v>
      </c>
      <c r="X2677" s="418">
        <f t="shared" ca="1" si="462"/>
        <v>0.56147134170659219</v>
      </c>
      <c r="Y2677" s="418">
        <f t="shared" ca="1" si="454"/>
        <v>1</v>
      </c>
      <c r="Z2677" s="418">
        <f t="shared" ca="1" si="455"/>
        <v>7.1321874875689195E-2</v>
      </c>
      <c r="AA2677" s="418">
        <f t="shared" ca="1" si="456"/>
        <v>35932.26167480705</v>
      </c>
      <c r="AB2677" s="418">
        <f t="shared" ca="1" si="457"/>
        <v>168.44140251197766</v>
      </c>
      <c r="AC2677" s="418">
        <f t="shared" ca="1" si="458"/>
        <v>21.396562462706758</v>
      </c>
    </row>
    <row r="2678" spans="19:29">
      <c r="S2678" s="418">
        <f t="shared" si="459"/>
        <v>26.74000000000138</v>
      </c>
      <c r="T2678" s="418">
        <f t="shared" si="452"/>
        <v>0.44834152697526752</v>
      </c>
      <c r="U2678" s="418">
        <f t="shared" ca="1" si="453"/>
        <v>1</v>
      </c>
      <c r="V2678" s="418">
        <f t="shared" ca="1" si="460"/>
        <v>119.77533243048009</v>
      </c>
      <c r="W2678" s="418">
        <f t="shared" ca="1" si="461"/>
        <v>1</v>
      </c>
      <c r="X2678" s="418">
        <f t="shared" ca="1" si="462"/>
        <v>0.55978945177778294</v>
      </c>
      <c r="Y2678" s="418">
        <f t="shared" ca="1" si="454"/>
        <v>1</v>
      </c>
      <c r="Z2678" s="418">
        <f t="shared" ca="1" si="455"/>
        <v>7.1108229878791201E-2</v>
      </c>
      <c r="AA2678" s="418">
        <f t="shared" ca="1" si="456"/>
        <v>35932.599729144029</v>
      </c>
      <c r="AB2678" s="418">
        <f t="shared" ca="1" si="457"/>
        <v>167.93683553333489</v>
      </c>
      <c r="AC2678" s="418">
        <f t="shared" ca="1" si="458"/>
        <v>21.332468963637361</v>
      </c>
    </row>
    <row r="2679" spans="19:29">
      <c r="S2679" s="418">
        <f t="shared" si="459"/>
        <v>26.750000000001382</v>
      </c>
      <c r="T2679" s="418">
        <f t="shared" si="452"/>
        <v>0.4482070446905263</v>
      </c>
      <c r="U2679" s="418">
        <f t="shared" ca="1" si="453"/>
        <v>1</v>
      </c>
      <c r="V2679" s="418">
        <f t="shared" ca="1" si="460"/>
        <v>119.77645366518115</v>
      </c>
      <c r="W2679" s="418">
        <f t="shared" ca="1" si="461"/>
        <v>1</v>
      </c>
      <c r="X2679" s="418">
        <f t="shared" ca="1" si="462"/>
        <v>0.55811259995781826</v>
      </c>
      <c r="Y2679" s="418">
        <f t="shared" ca="1" si="454"/>
        <v>1</v>
      </c>
      <c r="Z2679" s="418">
        <f t="shared" ca="1" si="455"/>
        <v>7.0895224856442091E-2</v>
      </c>
      <c r="AA2679" s="418">
        <f t="shared" ca="1" si="456"/>
        <v>35932.936099554347</v>
      </c>
      <c r="AB2679" s="418">
        <f t="shared" ca="1" si="457"/>
        <v>167.43377998734547</v>
      </c>
      <c r="AC2679" s="418">
        <f t="shared" ca="1" si="458"/>
        <v>21.268567456932626</v>
      </c>
    </row>
    <row r="2680" spans="19:29">
      <c r="S2680" s="418">
        <f t="shared" si="459"/>
        <v>26.760000000001384</v>
      </c>
      <c r="T2680" s="418">
        <f t="shared" si="452"/>
        <v>0.44807260274441935</v>
      </c>
      <c r="U2680" s="418">
        <f t="shared" ca="1" si="453"/>
        <v>1</v>
      </c>
      <c r="V2680" s="418">
        <f t="shared" ca="1" si="460"/>
        <v>119.77756931464842</v>
      </c>
      <c r="W2680" s="418">
        <f t="shared" ca="1" si="461"/>
        <v>1</v>
      </c>
      <c r="X2680" s="418">
        <f t="shared" ca="1" si="462"/>
        <v>0.55644077115502044</v>
      </c>
      <c r="Y2680" s="418">
        <f t="shared" ca="1" si="454"/>
        <v>1</v>
      </c>
      <c r="Z2680" s="418">
        <f t="shared" ca="1" si="455"/>
        <v>7.068285789159523E-2</v>
      </c>
      <c r="AA2680" s="418">
        <f t="shared" ca="1" si="456"/>
        <v>35933.270794394528</v>
      </c>
      <c r="AB2680" s="418">
        <f t="shared" ca="1" si="457"/>
        <v>166.93223134650614</v>
      </c>
      <c r="AC2680" s="418">
        <f t="shared" ca="1" si="458"/>
        <v>21.204857367478567</v>
      </c>
    </row>
    <row r="2681" spans="19:29">
      <c r="S2681" s="418">
        <f t="shared" si="459"/>
        <v>26.770000000001385</v>
      </c>
      <c r="T2681" s="418">
        <f t="shared" si="452"/>
        <v>0.44793820112484695</v>
      </c>
      <c r="U2681" s="418">
        <f t="shared" ca="1" si="453"/>
        <v>1</v>
      </c>
      <c r="V2681" s="418">
        <f t="shared" ca="1" si="460"/>
        <v>119.77867940659976</v>
      </c>
      <c r="W2681" s="418">
        <f t="shared" ca="1" si="461"/>
        <v>1</v>
      </c>
      <c r="X2681" s="418">
        <f t="shared" ca="1" si="462"/>
        <v>0.55477395032291899</v>
      </c>
      <c r="Y2681" s="418">
        <f t="shared" ca="1" si="454"/>
        <v>1</v>
      </c>
      <c r="Z2681" s="418">
        <f t="shared" ca="1" si="455"/>
        <v>7.0471127072946504E-2</v>
      </c>
      <c r="AA2681" s="418">
        <f t="shared" ca="1" si="456"/>
        <v>35933.60382197993</v>
      </c>
      <c r="AB2681" s="418">
        <f t="shared" ca="1" si="457"/>
        <v>166.43218509687568</v>
      </c>
      <c r="AC2681" s="418">
        <f t="shared" ca="1" si="458"/>
        <v>21.141338121883951</v>
      </c>
    </row>
    <row r="2682" spans="19:29">
      <c r="S2682" s="418">
        <f t="shared" si="459"/>
        <v>26.780000000001387</v>
      </c>
      <c r="T2682" s="418">
        <f t="shared" si="452"/>
        <v>0.44780383981971295</v>
      </c>
      <c r="U2682" s="418">
        <f t="shared" ca="1" si="453"/>
        <v>1</v>
      </c>
      <c r="V2682" s="418">
        <f t="shared" ca="1" si="460"/>
        <v>119.77978396861656</v>
      </c>
      <c r="W2682" s="418">
        <f t="shared" ca="1" si="461"/>
        <v>1</v>
      </c>
      <c r="X2682" s="418">
        <f t="shared" ca="1" si="462"/>
        <v>0.55311212246011521</v>
      </c>
      <c r="Y2682" s="418">
        <f t="shared" ca="1" si="454"/>
        <v>1</v>
      </c>
      <c r="Z2682" s="418">
        <f t="shared" ca="1" si="455"/>
        <v>7.0260030494917122E-2</v>
      </c>
      <c r="AA2682" s="418">
        <f t="shared" ca="1" si="456"/>
        <v>35933.935190584969</v>
      </c>
      <c r="AB2682" s="418">
        <f t="shared" ca="1" si="457"/>
        <v>165.93363673803455</v>
      </c>
      <c r="AC2682" s="418">
        <f t="shared" ca="1" si="458"/>
        <v>21.078009148475136</v>
      </c>
    </row>
    <row r="2683" spans="19:29">
      <c r="S2683" s="418">
        <f t="shared" si="459"/>
        <v>26.790000000001388</v>
      </c>
      <c r="T2683" s="418">
        <f t="shared" si="452"/>
        <v>0.44766951881692485</v>
      </c>
      <c r="U2683" s="418">
        <f t="shared" ca="1" si="453"/>
        <v>1</v>
      </c>
      <c r="V2683" s="418">
        <f t="shared" ca="1" si="460"/>
        <v>119.78088302814429</v>
      </c>
      <c r="W2683" s="418">
        <f t="shared" ca="1" si="461"/>
        <v>1</v>
      </c>
      <c r="X2683" s="418">
        <f t="shared" ca="1" si="462"/>
        <v>0.55145527261014704</v>
      </c>
      <c r="Y2683" s="418">
        <f t="shared" ca="1" si="454"/>
        <v>1</v>
      </c>
      <c r="Z2683" s="418">
        <f t="shared" ca="1" si="455"/>
        <v>7.0049566257636448E-2</v>
      </c>
      <c r="AA2683" s="418">
        <f t="shared" ca="1" si="456"/>
        <v>35934.264908443285</v>
      </c>
      <c r="AB2683" s="418">
        <f t="shared" ca="1" si="457"/>
        <v>165.43658178304412</v>
      </c>
      <c r="AC2683" s="418">
        <f t="shared" ca="1" si="458"/>
        <v>21.014869877290934</v>
      </c>
    </row>
    <row r="2684" spans="19:29">
      <c r="S2684" s="418">
        <f t="shared" si="459"/>
        <v>26.80000000000139</v>
      </c>
      <c r="T2684" s="418">
        <f t="shared" si="452"/>
        <v>0.44753523810439372</v>
      </c>
      <c r="U2684" s="418">
        <f t="shared" ca="1" si="453"/>
        <v>1</v>
      </c>
      <c r="V2684" s="418">
        <f t="shared" ca="1" si="460"/>
        <v>119.78197661249327</v>
      </c>
      <c r="W2684" s="418">
        <f t="shared" ca="1" si="461"/>
        <v>1</v>
      </c>
      <c r="X2684" s="418">
        <f t="shared" ca="1" si="462"/>
        <v>0.54980338586135469</v>
      </c>
      <c r="Y2684" s="418">
        <f t="shared" ca="1" si="454"/>
        <v>1</v>
      </c>
      <c r="Z2684" s="418">
        <f t="shared" ca="1" si="455"/>
        <v>6.9839732466924931E-2</v>
      </c>
      <c r="AA2684" s="418">
        <f t="shared" ca="1" si="456"/>
        <v>35934.592983747978</v>
      </c>
      <c r="AB2684" s="418">
        <f t="shared" ca="1" si="457"/>
        <v>164.94101575840639</v>
      </c>
      <c r="AC2684" s="418">
        <f t="shared" ca="1" si="458"/>
        <v>20.951919740077479</v>
      </c>
    </row>
    <row r="2685" spans="19:29">
      <c r="S2685" s="418">
        <f t="shared" si="459"/>
        <v>26.810000000001391</v>
      </c>
      <c r="T2685" s="418">
        <f t="shared" si="452"/>
        <v>0.44740099767003433</v>
      </c>
      <c r="U2685" s="418">
        <f t="shared" ca="1" si="453"/>
        <v>1</v>
      </c>
      <c r="V2685" s="418">
        <f t="shared" ca="1" si="460"/>
        <v>119.78306474883924</v>
      </c>
      <c r="W2685" s="418">
        <f t="shared" ca="1" si="461"/>
        <v>1</v>
      </c>
      <c r="X2685" s="418">
        <f t="shared" ca="1" si="462"/>
        <v>0.54815644734674629</v>
      </c>
      <c r="Y2685" s="418">
        <f t="shared" ca="1" si="454"/>
        <v>1</v>
      </c>
      <c r="Z2685" s="418">
        <f t="shared" ca="1" si="455"/>
        <v>6.9630527234277026E-2</v>
      </c>
      <c r="AA2685" s="418">
        <f t="shared" ca="1" si="456"/>
        <v>35934.919424651773</v>
      </c>
      <c r="AB2685" s="418">
        <f t="shared" ca="1" si="457"/>
        <v>164.44693420402388</v>
      </c>
      <c r="AC2685" s="418">
        <f t="shared" ca="1" si="458"/>
        <v>20.889158170283107</v>
      </c>
    </row>
    <row r="2686" spans="19:29">
      <c r="S2686" s="418">
        <f t="shared" si="459"/>
        <v>26.820000000001393</v>
      </c>
      <c r="T2686" s="418">
        <f t="shared" si="452"/>
        <v>0.44726679750176507</v>
      </c>
      <c r="U2686" s="418">
        <f t="shared" ca="1" si="453"/>
        <v>1</v>
      </c>
      <c r="V2686" s="418">
        <f t="shared" ca="1" si="460"/>
        <v>119.78414746422408</v>
      </c>
      <c r="W2686" s="418">
        <f t="shared" ca="1" si="461"/>
        <v>1</v>
      </c>
      <c r="X2686" s="418">
        <f t="shared" ca="1" si="462"/>
        <v>0.54651444224386403</v>
      </c>
      <c r="Y2686" s="418">
        <f t="shared" ca="1" si="454"/>
        <v>1</v>
      </c>
      <c r="Z2686" s="418">
        <f t="shared" ca="1" si="455"/>
        <v>6.9421948676844245E-2</v>
      </c>
      <c r="AA2686" s="418">
        <f t="shared" ca="1" si="456"/>
        <v>35935.244239267224</v>
      </c>
      <c r="AB2686" s="418">
        <f t="shared" ca="1" si="457"/>
        <v>163.9543326731592</v>
      </c>
      <c r="AC2686" s="418">
        <f t="shared" ca="1" si="458"/>
        <v>20.826584603053274</v>
      </c>
    </row>
    <row r="2687" spans="19:29">
      <c r="S2687" s="418">
        <f t="shared" si="459"/>
        <v>26.830000000001395</v>
      </c>
      <c r="T2687" s="418">
        <f t="shared" si="452"/>
        <v>0.44713263758750782</v>
      </c>
      <c r="U2687" s="418">
        <f t="shared" ca="1" si="453"/>
        <v>1</v>
      </c>
      <c r="V2687" s="418">
        <f t="shared" ca="1" si="460"/>
        <v>119.78522478555641</v>
      </c>
      <c r="W2687" s="418">
        <f t="shared" ca="1" si="461"/>
        <v>1</v>
      </c>
      <c r="X2687" s="418">
        <f t="shared" ca="1" si="462"/>
        <v>0.54487735577465091</v>
      </c>
      <c r="Y2687" s="418">
        <f t="shared" ca="1" si="454"/>
        <v>1</v>
      </c>
      <c r="Z2687" s="418">
        <f t="shared" ca="1" si="455"/>
        <v>6.9213994917418142E-2</v>
      </c>
      <c r="AA2687" s="418">
        <f t="shared" ca="1" si="456"/>
        <v>35935.567435666926</v>
      </c>
      <c r="AB2687" s="418">
        <f t="shared" ca="1" si="457"/>
        <v>163.46320673239526</v>
      </c>
      <c r="AC2687" s="418">
        <f t="shared" ca="1" si="458"/>
        <v>20.764198475225442</v>
      </c>
    </row>
    <row r="2688" spans="19:29">
      <c r="S2688" s="418">
        <f t="shared" si="459"/>
        <v>26.840000000001396</v>
      </c>
      <c r="T2688" s="418">
        <f t="shared" si="452"/>
        <v>0.4469985179151883</v>
      </c>
      <c r="U2688" s="418">
        <f t="shared" ca="1" si="453"/>
        <v>1</v>
      </c>
      <c r="V2688" s="418">
        <f t="shared" ca="1" si="460"/>
        <v>119.78629673961227</v>
      </c>
      <c r="W2688" s="418">
        <f t="shared" ca="1" si="461"/>
        <v>1</v>
      </c>
      <c r="X2688" s="418">
        <f t="shared" ca="1" si="462"/>
        <v>0.54324517320531773</v>
      </c>
      <c r="Y2688" s="418">
        <f t="shared" ca="1" si="454"/>
        <v>1</v>
      </c>
      <c r="Z2688" s="418">
        <f t="shared" ca="1" si="455"/>
        <v>6.9006664084413499E-2</v>
      </c>
      <c r="AA2688" s="418">
        <f t="shared" ca="1" si="456"/>
        <v>35935.889021883682</v>
      </c>
      <c r="AB2688" s="418">
        <f t="shared" ca="1" si="457"/>
        <v>162.97355196159532</v>
      </c>
      <c r="AC2688" s="418">
        <f t="shared" ca="1" si="458"/>
        <v>20.701999225324048</v>
      </c>
    </row>
    <row r="2689" spans="19:29">
      <c r="S2689" s="418">
        <f t="shared" si="459"/>
        <v>26.850000000001398</v>
      </c>
      <c r="T2689" s="418">
        <f t="shared" si="452"/>
        <v>0.44686443847273571</v>
      </c>
      <c r="U2689" s="418">
        <f t="shared" ca="1" si="453"/>
        <v>1</v>
      </c>
      <c r="V2689" s="418">
        <f t="shared" ca="1" si="460"/>
        <v>119.78736335303573</v>
      </c>
      <c r="W2689" s="418">
        <f t="shared" ca="1" si="461"/>
        <v>1</v>
      </c>
      <c r="X2689" s="418">
        <f t="shared" ca="1" si="462"/>
        <v>0.54161787984621024</v>
      </c>
      <c r="Y2689" s="418">
        <f t="shared" ca="1" si="454"/>
        <v>1</v>
      </c>
      <c r="Z2689" s="418">
        <f t="shared" ca="1" si="455"/>
        <v>6.8799954311851416E-2</v>
      </c>
      <c r="AA2689" s="418">
        <f t="shared" ca="1" si="456"/>
        <v>35936.209005910721</v>
      </c>
      <c r="AB2689" s="418">
        <f t="shared" ca="1" si="457"/>
        <v>162.48536395386307</v>
      </c>
      <c r="AC2689" s="418">
        <f t="shared" ca="1" si="458"/>
        <v>20.639986293555424</v>
      </c>
    </row>
    <row r="2690" spans="19:29">
      <c r="S2690" s="418">
        <f t="shared" si="459"/>
        <v>26.860000000001399</v>
      </c>
      <c r="T2690" s="418">
        <f t="shared" si="452"/>
        <v>0.44673039924808283</v>
      </c>
      <c r="U2690" s="418">
        <f t="shared" ca="1" si="453"/>
        <v>1</v>
      </c>
      <c r="V2690" s="418">
        <f t="shared" ca="1" si="460"/>
        <v>119.78842465233957</v>
      </c>
      <c r="W2690" s="418">
        <f t="shared" ca="1" si="461"/>
        <v>1</v>
      </c>
      <c r="X2690" s="418">
        <f t="shared" ca="1" si="462"/>
        <v>0.53999546105167728</v>
      </c>
      <c r="Y2690" s="418">
        <f t="shared" ca="1" si="454"/>
        <v>1</v>
      </c>
      <c r="Z2690" s="418">
        <f t="shared" ca="1" si="455"/>
        <v>6.8593863739342537E-2</v>
      </c>
      <c r="AA2690" s="418">
        <f t="shared" ca="1" si="456"/>
        <v>35936.527395701873</v>
      </c>
      <c r="AB2690" s="418">
        <f t="shared" ca="1" si="457"/>
        <v>161.99863831550317</v>
      </c>
      <c r="AC2690" s="418">
        <f t="shared" ca="1" si="458"/>
        <v>20.578159121802759</v>
      </c>
    </row>
    <row r="2691" spans="19:29">
      <c r="S2691" s="418">
        <f t="shared" si="459"/>
        <v>26.870000000001401</v>
      </c>
      <c r="T2691" s="418">
        <f t="shared" si="452"/>
        <v>0.44659640022916625</v>
      </c>
      <c r="U2691" s="418">
        <f t="shared" ca="1" si="453"/>
        <v>1</v>
      </c>
      <c r="V2691" s="418">
        <f t="shared" ca="1" si="460"/>
        <v>119.78948066390589</v>
      </c>
      <c r="W2691" s="418">
        <f t="shared" ca="1" si="461"/>
        <v>1</v>
      </c>
      <c r="X2691" s="418">
        <f t="shared" ca="1" si="462"/>
        <v>0.53837790221993886</v>
      </c>
      <c r="Y2691" s="418">
        <f t="shared" ca="1" si="454"/>
        <v>1</v>
      </c>
      <c r="Z2691" s="418">
        <f t="shared" ca="1" si="455"/>
        <v>6.838839051207031E-2</v>
      </c>
      <c r="AA2691" s="418">
        <f t="shared" ca="1" si="456"/>
        <v>35936.84419917177</v>
      </c>
      <c r="AB2691" s="418">
        <f t="shared" ca="1" si="457"/>
        <v>161.51337066598165</v>
      </c>
      <c r="AC2691" s="418">
        <f t="shared" ca="1" si="458"/>
        <v>20.516517153621091</v>
      </c>
    </row>
    <row r="2692" spans="19:29">
      <c r="S2692" s="418">
        <f t="shared" si="459"/>
        <v>26.880000000001402</v>
      </c>
      <c r="T2692" s="418">
        <f t="shared" si="452"/>
        <v>0.44646244140392594</v>
      </c>
      <c r="U2692" s="418">
        <f t="shared" ca="1" si="453"/>
        <v>1</v>
      </c>
      <c r="V2692" s="418">
        <f t="shared" ca="1" si="460"/>
        <v>119.79053141398674</v>
      </c>
      <c r="W2692" s="418">
        <f t="shared" ca="1" si="461"/>
        <v>1</v>
      </c>
      <c r="X2692" s="418">
        <f t="shared" ca="1" si="462"/>
        <v>0.53676518879295443</v>
      </c>
      <c r="Y2692" s="418">
        <f t="shared" ca="1" si="454"/>
        <v>1</v>
      </c>
      <c r="Z2692" s="418">
        <f t="shared" ca="1" si="455"/>
        <v>6.8183532780774325E-2</v>
      </c>
      <c r="AA2692" s="418">
        <f t="shared" ca="1" si="456"/>
        <v>35937.159424196019</v>
      </c>
      <c r="AB2692" s="418">
        <f t="shared" ca="1" si="457"/>
        <v>161.02955663788632</v>
      </c>
      <c r="AC2692" s="418">
        <f t="shared" ca="1" si="458"/>
        <v>20.455059834232298</v>
      </c>
    </row>
    <row r="2693" spans="19:29">
      <c r="S2693" s="418">
        <f t="shared" si="459"/>
        <v>26.890000000001404</v>
      </c>
      <c r="T2693" s="418">
        <f t="shared" ref="T2693:T2756" si="463">EXP(-S2693*$C$13)</f>
        <v>0.44632852276030571</v>
      </c>
      <c r="U2693" s="418">
        <f t="shared" ref="U2693:U2756" ca="1" si="464">EXP($C$11*_xlfn.NORM.INV(RAND(),0,1))</f>
        <v>1</v>
      </c>
      <c r="V2693" s="418">
        <f t="shared" ca="1" si="460"/>
        <v>119.79157692870479</v>
      </c>
      <c r="W2693" s="418">
        <f t="shared" ca="1" si="461"/>
        <v>1</v>
      </c>
      <c r="X2693" s="418">
        <f t="shared" ca="1" si="462"/>
        <v>0.53515730625629232</v>
      </c>
      <c r="Y2693" s="418">
        <f t="shared" ref="Y2693:Y2756" ca="1" si="465">IF(OR(X2693&gt;$C$8,Y2692=1),1,0)</f>
        <v>1</v>
      </c>
      <c r="Z2693" s="418">
        <f t="shared" ref="Z2693:Z2756" ca="1" si="466">IF(Y2693=0,V2693,0)+IF(AND(Y2693=1,Y2692=0),V2693*$C$9,0)+IF(AND(Y2693=1,Y2692=1),Z2692*EXP($C$10*0.01),0)</f>
        <v>6.7979288701733601E-2</v>
      </c>
      <c r="AA2693" s="418">
        <f t="shared" ref="AA2693:AA2756" ca="1" si="467">V2693*$C$12</f>
        <v>35937.473078611438</v>
      </c>
      <c r="AB2693" s="418">
        <f t="shared" ref="AB2693:AB2756" ca="1" si="468">X2693*$C$12</f>
        <v>160.54719187688769</v>
      </c>
      <c r="AC2693" s="418">
        <f t="shared" ref="AC2693:AC2756" ca="1" si="469">Z2693*$C$12</f>
        <v>20.393786610520081</v>
      </c>
    </row>
    <row r="2694" spans="19:29">
      <c r="S2694" s="418">
        <f t="shared" ref="S2694:S2757" si="470">S2693+0.01</f>
        <v>26.900000000001405</v>
      </c>
      <c r="T2694" s="418">
        <f t="shared" si="463"/>
        <v>0.44619464428625277</v>
      </c>
      <c r="U2694" s="418">
        <f t="shared" ca="1" si="464"/>
        <v>1</v>
      </c>
      <c r="V2694" s="418">
        <f t="shared" ref="V2694:V2757" ca="1" si="471">V2693*U2693+$C$6*V2693*(1-V2693/IF($C$4&gt;0,$C$4,10000000))*0.01</f>
        <v>119.79261723405391</v>
      </c>
      <c r="W2694" s="418">
        <f t="shared" ref="W2694:W2757" ca="1" si="472">IF(OR(V2694&gt;$C$7,W2693=1),1,0)</f>
        <v>1</v>
      </c>
      <c r="X2694" s="418">
        <f t="shared" ref="X2694:X2757" ca="1" si="473">IF(W2694=0,V2694,0)+IF(AND(W2694=1,W2693=0),V2694*$C$9,0)+IF(AND(W2694=1,W2693=1),X2693*EXP($C$10*0.01*U2694),0)</f>
        <v>0.53355424013899877</v>
      </c>
      <c r="Y2694" s="418">
        <f t="shared" ca="1" si="465"/>
        <v>1</v>
      </c>
      <c r="Z2694" s="418">
        <f t="shared" ca="1" si="466"/>
        <v>6.7775656436750056E-2</v>
      </c>
      <c r="AA2694" s="418">
        <f t="shared" ca="1" si="467"/>
        <v>35937.785170216172</v>
      </c>
      <c r="AB2694" s="418">
        <f t="shared" ca="1" si="468"/>
        <v>160.06627204169962</v>
      </c>
      <c r="AC2694" s="418">
        <f t="shared" ca="1" si="469"/>
        <v>20.332696931025016</v>
      </c>
    </row>
    <row r="2695" spans="19:29">
      <c r="S2695" s="418">
        <f t="shared" si="470"/>
        <v>26.910000000001407</v>
      </c>
      <c r="T2695" s="418">
        <f t="shared" si="463"/>
        <v>0.44606080596971809</v>
      </c>
      <c r="U2695" s="418">
        <f t="shared" ca="1" si="464"/>
        <v>1</v>
      </c>
      <c r="V2695" s="418">
        <f t="shared" ca="1" si="471"/>
        <v>119.79365235589982</v>
      </c>
      <c r="W2695" s="418">
        <f t="shared" ca="1" si="472"/>
        <v>1</v>
      </c>
      <c r="X2695" s="418">
        <f t="shared" ca="1" si="473"/>
        <v>0.531955976013468</v>
      </c>
      <c r="Y2695" s="418">
        <f t="shared" ca="1" si="465"/>
        <v>1</v>
      </c>
      <c r="Z2695" s="418">
        <f t="shared" ca="1" si="466"/>
        <v>6.757263415313193E-2</v>
      </c>
      <c r="AA2695" s="418">
        <f t="shared" ca="1" si="467"/>
        <v>35938.095706769949</v>
      </c>
      <c r="AB2695" s="418">
        <f t="shared" ca="1" si="468"/>
        <v>159.58679280404041</v>
      </c>
      <c r="AC2695" s="418">
        <f t="shared" ca="1" si="469"/>
        <v>20.271790245939577</v>
      </c>
    </row>
    <row r="2696" spans="19:29">
      <c r="S2696" s="418">
        <f t="shared" si="470"/>
        <v>26.920000000001409</v>
      </c>
      <c r="T2696" s="418">
        <f t="shared" si="463"/>
        <v>0.44592700779865635</v>
      </c>
      <c r="U2696" s="418">
        <f t="shared" ca="1" si="464"/>
        <v>1</v>
      </c>
      <c r="V2696" s="418">
        <f t="shared" ca="1" si="471"/>
        <v>119.79468231998074</v>
      </c>
      <c r="W2696" s="418">
        <f t="shared" ca="1" si="472"/>
        <v>1</v>
      </c>
      <c r="X2696" s="418">
        <f t="shared" ca="1" si="473"/>
        <v>0.530362499495312</v>
      </c>
      <c r="Y2696" s="418">
        <f t="shared" ca="1" si="465"/>
        <v>1</v>
      </c>
      <c r="Z2696" s="418">
        <f t="shared" ca="1" si="466"/>
        <v>6.7370220023677291E-2</v>
      </c>
      <c r="AA2696" s="418">
        <f t="shared" ca="1" si="467"/>
        <v>35938.404695994221</v>
      </c>
      <c r="AB2696" s="418">
        <f t="shared" ca="1" si="468"/>
        <v>159.10874984859359</v>
      </c>
      <c r="AC2696" s="418">
        <f t="shared" ca="1" si="469"/>
        <v>20.211066007103188</v>
      </c>
    </row>
    <row r="2697" spans="19:29">
      <c r="S2697" s="418">
        <f t="shared" si="470"/>
        <v>26.93000000000141</v>
      </c>
      <c r="T2697" s="418">
        <f t="shared" si="463"/>
        <v>0.44579324976102558</v>
      </c>
      <c r="U2697" s="418">
        <f t="shared" ca="1" si="464"/>
        <v>1</v>
      </c>
      <c r="V2697" s="418">
        <f t="shared" ca="1" si="471"/>
        <v>119.79570715190793</v>
      </c>
      <c r="W2697" s="418">
        <f t="shared" ca="1" si="472"/>
        <v>1</v>
      </c>
      <c r="X2697" s="418">
        <f t="shared" ca="1" si="473"/>
        <v>0.52877379624323151</v>
      </c>
      <c r="Y2697" s="418">
        <f t="shared" ca="1" si="465"/>
        <v>1</v>
      </c>
      <c r="Z2697" s="418">
        <f t="shared" ca="1" si="466"/>
        <v>6.716841222665762E-2</v>
      </c>
      <c r="AA2697" s="418">
        <f t="shared" ca="1" si="467"/>
        <v>35938.712145572383</v>
      </c>
      <c r="AB2697" s="418">
        <f t="shared" ca="1" si="468"/>
        <v>158.63213887296945</v>
      </c>
      <c r="AC2697" s="418">
        <f t="shared" ca="1" si="469"/>
        <v>20.150523667997287</v>
      </c>
    </row>
    <row r="2698" spans="19:29">
      <c r="S2698" s="418">
        <f t="shared" si="470"/>
        <v>26.940000000001412</v>
      </c>
      <c r="T2698" s="418">
        <f t="shared" si="463"/>
        <v>0.44565953184478752</v>
      </c>
      <c r="U2698" s="418">
        <f t="shared" ca="1" si="464"/>
        <v>1</v>
      </c>
      <c r="V2698" s="418">
        <f t="shared" ca="1" si="471"/>
        <v>119.79672687716641</v>
      </c>
      <c r="W2698" s="418">
        <f t="shared" ca="1" si="472"/>
        <v>1</v>
      </c>
      <c r="X2698" s="418">
        <f t="shared" ca="1" si="473"/>
        <v>0.52718985195888635</v>
      </c>
      <c r="Y2698" s="418">
        <f t="shared" ca="1" si="465"/>
        <v>1</v>
      </c>
      <c r="Z2698" s="418">
        <f t="shared" ca="1" si="466"/>
        <v>6.6967208945801368E-2</v>
      </c>
      <c r="AA2698" s="418">
        <f t="shared" ca="1" si="467"/>
        <v>35939.018063149924</v>
      </c>
      <c r="AB2698" s="418">
        <f t="shared" ca="1" si="468"/>
        <v>158.15695558766589</v>
      </c>
      <c r="AC2698" s="418">
        <f t="shared" ca="1" si="469"/>
        <v>20.090162683740409</v>
      </c>
    </row>
    <row r="2699" spans="19:29">
      <c r="S2699" s="418">
        <f t="shared" si="470"/>
        <v>26.950000000001413</v>
      </c>
      <c r="T2699" s="418">
        <f t="shared" si="463"/>
        <v>0.44552585403790768</v>
      </c>
      <c r="U2699" s="418">
        <f t="shared" ca="1" si="464"/>
        <v>1</v>
      </c>
      <c r="V2699" s="418">
        <f t="shared" ca="1" si="471"/>
        <v>119.79774152111547</v>
      </c>
      <c r="W2699" s="418">
        <f t="shared" ca="1" si="472"/>
        <v>1</v>
      </c>
      <c r="X2699" s="418">
        <f t="shared" ca="1" si="473"/>
        <v>0.52561065238676741</v>
      </c>
      <c r="Y2699" s="418">
        <f t="shared" ca="1" si="465"/>
        <v>1</v>
      </c>
      <c r="Z2699" s="418">
        <f t="shared" ca="1" si="466"/>
        <v>6.6766608370277661E-2</v>
      </c>
      <c r="AA2699" s="418">
        <f t="shared" ca="1" si="467"/>
        <v>35939.322456334638</v>
      </c>
      <c r="AB2699" s="418">
        <f t="shared" ca="1" si="468"/>
        <v>157.68319571603021</v>
      </c>
      <c r="AC2699" s="418">
        <f t="shared" ca="1" si="469"/>
        <v>20.029982511083297</v>
      </c>
    </row>
    <row r="2700" spans="19:29">
      <c r="S2700" s="418">
        <f t="shared" si="470"/>
        <v>26.960000000001415</v>
      </c>
      <c r="T2700" s="418">
        <f t="shared" si="463"/>
        <v>0.44539221632835502</v>
      </c>
      <c r="U2700" s="418">
        <f t="shared" ca="1" si="464"/>
        <v>1</v>
      </c>
      <c r="V2700" s="418">
        <f t="shared" ca="1" si="471"/>
        <v>119.79875110898938</v>
      </c>
      <c r="W2700" s="418">
        <f t="shared" ca="1" si="472"/>
        <v>1</v>
      </c>
      <c r="X2700" s="418">
        <f t="shared" ca="1" si="473"/>
        <v>0.52403618331406776</v>
      </c>
      <c r="Y2700" s="418">
        <f t="shared" ca="1" si="465"/>
        <v>1</v>
      </c>
      <c r="Z2700" s="418">
        <f t="shared" ca="1" si="466"/>
        <v>6.6566608694679966E-2</v>
      </c>
      <c r="AA2700" s="418">
        <f t="shared" ca="1" si="467"/>
        <v>35939.625332696814</v>
      </c>
      <c r="AB2700" s="418">
        <f t="shared" ca="1" si="468"/>
        <v>157.21085499422034</v>
      </c>
      <c r="AC2700" s="418">
        <f t="shared" ca="1" si="469"/>
        <v>19.969982608403988</v>
      </c>
    </row>
    <row r="2701" spans="19:29">
      <c r="S2701" s="418">
        <f t="shared" si="470"/>
        <v>26.970000000001416</v>
      </c>
      <c r="T2701" s="418">
        <f t="shared" si="463"/>
        <v>0.4452586187041021</v>
      </c>
      <c r="U2701" s="418">
        <f t="shared" ca="1" si="464"/>
        <v>1</v>
      </c>
      <c r="V2701" s="418">
        <f t="shared" ca="1" si="471"/>
        <v>119.79975566589792</v>
      </c>
      <c r="W2701" s="418">
        <f t="shared" ca="1" si="472"/>
        <v>1</v>
      </c>
      <c r="X2701" s="418">
        <f t="shared" ca="1" si="473"/>
        <v>0.5224664305705552</v>
      </c>
      <c r="Y2701" s="418">
        <f t="shared" ca="1" si="465"/>
        <v>1</v>
      </c>
      <c r="Z2701" s="418">
        <f t="shared" ca="1" si="466"/>
        <v>6.6367208119009841E-2</v>
      </c>
      <c r="AA2701" s="418">
        <f t="shared" ca="1" si="467"/>
        <v>35939.926699769378</v>
      </c>
      <c r="AB2701" s="418">
        <f t="shared" ca="1" si="468"/>
        <v>156.73992917116655</v>
      </c>
      <c r="AC2701" s="418">
        <f t="shared" ca="1" si="469"/>
        <v>19.910162435702951</v>
      </c>
    </row>
    <row r="2702" spans="19:29">
      <c r="S2702" s="418">
        <f t="shared" si="470"/>
        <v>26.980000000001418</v>
      </c>
      <c r="T2702" s="418">
        <f t="shared" si="463"/>
        <v>0.44512506115312517</v>
      </c>
      <c r="U2702" s="418">
        <f t="shared" ca="1" si="464"/>
        <v>1</v>
      </c>
      <c r="V2702" s="418">
        <f t="shared" ca="1" si="471"/>
        <v>119.80075521682704</v>
      </c>
      <c r="W2702" s="418">
        <f t="shared" ca="1" si="472"/>
        <v>1</v>
      </c>
      <c r="X2702" s="418">
        <f t="shared" ca="1" si="473"/>
        <v>0.52090138002844444</v>
      </c>
      <c r="Y2702" s="418">
        <f t="shared" ca="1" si="465"/>
        <v>1</v>
      </c>
      <c r="Z2702" s="418">
        <f t="shared" ca="1" si="466"/>
        <v>6.6168404848660767E-2</v>
      </c>
      <c r="AA2702" s="418">
        <f t="shared" ca="1" si="467"/>
        <v>35940.226565048113</v>
      </c>
      <c r="AB2702" s="418">
        <f t="shared" ca="1" si="468"/>
        <v>156.27041400853332</v>
      </c>
      <c r="AC2702" s="418">
        <f t="shared" ca="1" si="469"/>
        <v>19.85052145459823</v>
      </c>
    </row>
    <row r="2703" spans="19:29">
      <c r="S2703" s="418">
        <f t="shared" si="470"/>
        <v>26.99000000000142</v>
      </c>
      <c r="T2703" s="418">
        <f t="shared" si="463"/>
        <v>0.44499154366340404</v>
      </c>
      <c r="U2703" s="418">
        <f t="shared" ca="1" si="464"/>
        <v>1</v>
      </c>
      <c r="V2703" s="418">
        <f t="shared" ca="1" si="471"/>
        <v>119.80174978663942</v>
      </c>
      <c r="W2703" s="418">
        <f t="shared" ca="1" si="472"/>
        <v>1</v>
      </c>
      <c r="X2703" s="418">
        <f t="shared" ca="1" si="473"/>
        <v>0.51934101760227003</v>
      </c>
      <c r="Y2703" s="418">
        <f t="shared" ca="1" si="465"/>
        <v>1</v>
      </c>
      <c r="Z2703" s="418">
        <f t="shared" ca="1" si="466"/>
        <v>6.5970197094401967E-2</v>
      </c>
      <c r="AA2703" s="418">
        <f t="shared" ca="1" si="467"/>
        <v>35940.524935991823</v>
      </c>
      <c r="AB2703" s="418">
        <f t="shared" ca="1" si="468"/>
        <v>155.802305280681</v>
      </c>
      <c r="AC2703" s="418">
        <f t="shared" ca="1" si="469"/>
        <v>19.79105912832059</v>
      </c>
    </row>
    <row r="2704" spans="19:29">
      <c r="S2704" s="418">
        <f t="shared" si="470"/>
        <v>27.000000000001421</v>
      </c>
      <c r="T2704" s="418">
        <f t="shared" si="463"/>
        <v>0.44485806622292218</v>
      </c>
      <c r="U2704" s="418">
        <f t="shared" ca="1" si="464"/>
        <v>1</v>
      </c>
      <c r="V2704" s="418">
        <f t="shared" ca="1" si="471"/>
        <v>119.8027394000751</v>
      </c>
      <c r="W2704" s="418">
        <f t="shared" ca="1" si="472"/>
        <v>1</v>
      </c>
      <c r="X2704" s="418">
        <f t="shared" ca="1" si="473"/>
        <v>0.51778532924875964</v>
      </c>
      <c r="Y2704" s="418">
        <f t="shared" ca="1" si="465"/>
        <v>1</v>
      </c>
      <c r="Z2704" s="418">
        <f t="shared" ca="1" si="466"/>
        <v>6.577258307236232E-2</v>
      </c>
      <c r="AA2704" s="418">
        <f t="shared" ca="1" si="467"/>
        <v>35940.821820022531</v>
      </c>
      <c r="AB2704" s="418">
        <f t="shared" ca="1" si="468"/>
        <v>155.3355987746279</v>
      </c>
      <c r="AC2704" s="418">
        <f t="shared" ca="1" si="469"/>
        <v>19.731774921708695</v>
      </c>
    </row>
    <row r="2705" spans="19:29">
      <c r="S2705" s="418">
        <f t="shared" si="470"/>
        <v>27.010000000001423</v>
      </c>
      <c r="T2705" s="418">
        <f t="shared" si="463"/>
        <v>0.44472462881966657</v>
      </c>
      <c r="U2705" s="418">
        <f t="shared" ca="1" si="464"/>
        <v>1</v>
      </c>
      <c r="V2705" s="418">
        <f t="shared" ca="1" si="471"/>
        <v>119.80372408175204</v>
      </c>
      <c r="W2705" s="418">
        <f t="shared" ca="1" si="472"/>
        <v>1</v>
      </c>
      <c r="X2705" s="418">
        <f t="shared" ca="1" si="473"/>
        <v>0.51623430096670753</v>
      </c>
      <c r="Y2705" s="418">
        <f t="shared" ca="1" si="465"/>
        <v>1</v>
      </c>
      <c r="Z2705" s="418">
        <f t="shared" ca="1" si="466"/>
        <v>6.5575561004014279E-2</v>
      </c>
      <c r="AA2705" s="418">
        <f t="shared" ca="1" si="467"/>
        <v>35941.117224525609</v>
      </c>
      <c r="AB2705" s="418">
        <f t="shared" ca="1" si="468"/>
        <v>154.87029029001226</v>
      </c>
      <c r="AC2705" s="418">
        <f t="shared" ca="1" si="469"/>
        <v>19.672668301204283</v>
      </c>
    </row>
    <row r="2706" spans="19:29">
      <c r="S2706" s="418">
        <f t="shared" si="470"/>
        <v>27.020000000001424</v>
      </c>
      <c r="T2706" s="418">
        <f t="shared" si="463"/>
        <v>0.44459123144162782</v>
      </c>
      <c r="U2706" s="418">
        <f t="shared" ca="1" si="464"/>
        <v>1</v>
      </c>
      <c r="V2706" s="418">
        <f t="shared" ca="1" si="471"/>
        <v>119.80470385616677</v>
      </c>
      <c r="W2706" s="418">
        <f t="shared" ca="1" si="472"/>
        <v>1</v>
      </c>
      <c r="X2706" s="418">
        <f t="shared" ca="1" si="473"/>
        <v>0.51468791879684861</v>
      </c>
      <c r="Y2706" s="418">
        <f t="shared" ca="1" si="465"/>
        <v>1</v>
      </c>
      <c r="Z2706" s="418">
        <f t="shared" ca="1" si="466"/>
        <v>6.5379129116157911E-2</v>
      </c>
      <c r="AA2706" s="418">
        <f t="shared" ca="1" si="467"/>
        <v>35941.41115685003</v>
      </c>
      <c r="AB2706" s="418">
        <f t="shared" ca="1" si="468"/>
        <v>154.40637563905457</v>
      </c>
      <c r="AC2706" s="418">
        <f t="shared" ca="1" si="469"/>
        <v>19.613738734847374</v>
      </c>
    </row>
    <row r="2707" spans="19:29">
      <c r="S2707" s="418">
        <f t="shared" si="470"/>
        <v>27.030000000001426</v>
      </c>
      <c r="T2707" s="418">
        <f t="shared" si="463"/>
        <v>0.44445787407680021</v>
      </c>
      <c r="U2707" s="418">
        <f t="shared" ca="1" si="464"/>
        <v>1</v>
      </c>
      <c r="V2707" s="418">
        <f t="shared" ca="1" si="471"/>
        <v>119.80567874769494</v>
      </c>
      <c r="W2707" s="418">
        <f t="shared" ca="1" si="472"/>
        <v>1</v>
      </c>
      <c r="X2707" s="418">
        <f t="shared" ca="1" si="473"/>
        <v>0.51314616882173303</v>
      </c>
      <c r="Y2707" s="418">
        <f t="shared" ca="1" si="465"/>
        <v>1</v>
      </c>
      <c r="Z2707" s="418">
        <f t="shared" ca="1" si="466"/>
        <v>6.5183285640904906E-2</v>
      </c>
      <c r="AA2707" s="418">
        <f t="shared" ca="1" si="467"/>
        <v>35941.70362430848</v>
      </c>
      <c r="AB2707" s="418">
        <f t="shared" ca="1" si="468"/>
        <v>153.94385064651991</v>
      </c>
      <c r="AC2707" s="418">
        <f t="shared" ca="1" si="469"/>
        <v>19.554985692271472</v>
      </c>
    </row>
    <row r="2708" spans="19:29">
      <c r="S2708" s="418">
        <f t="shared" si="470"/>
        <v>27.040000000001427</v>
      </c>
      <c r="T2708" s="418">
        <f t="shared" si="463"/>
        <v>0.44432455671318161</v>
      </c>
      <c r="U2708" s="418">
        <f t="shared" ca="1" si="464"/>
        <v>1</v>
      </c>
      <c r="V2708" s="418">
        <f t="shared" ca="1" si="471"/>
        <v>119.80664878059191</v>
      </c>
      <c r="W2708" s="418">
        <f t="shared" ca="1" si="472"/>
        <v>1</v>
      </c>
      <c r="X2708" s="418">
        <f t="shared" ca="1" si="473"/>
        <v>0.51160903716560058</v>
      </c>
      <c r="Y2708" s="418">
        <f t="shared" ca="1" si="465"/>
        <v>1</v>
      </c>
      <c r="Z2708" s="418">
        <f t="shared" ca="1" si="466"/>
        <v>6.4988028815662652E-2</v>
      </c>
      <c r="AA2708" s="418">
        <f t="shared" ca="1" si="467"/>
        <v>35941.994634177572</v>
      </c>
      <c r="AB2708" s="418">
        <f t="shared" ca="1" si="468"/>
        <v>153.48271114968017</v>
      </c>
      <c r="AC2708" s="418">
        <f t="shared" ca="1" si="469"/>
        <v>19.496408644698796</v>
      </c>
    </row>
    <row r="2709" spans="19:29">
      <c r="S2709" s="418">
        <f t="shared" si="470"/>
        <v>27.050000000001429</v>
      </c>
      <c r="T2709" s="418">
        <f t="shared" si="463"/>
        <v>0.44419127933877334</v>
      </c>
      <c r="U2709" s="418">
        <f t="shared" ca="1" si="464"/>
        <v>1</v>
      </c>
      <c r="V2709" s="418">
        <f t="shared" ca="1" si="471"/>
        <v>119.80761397899337</v>
      </c>
      <c r="W2709" s="418">
        <f t="shared" ca="1" si="472"/>
        <v>1</v>
      </c>
      <c r="X2709" s="418">
        <f t="shared" ca="1" si="473"/>
        <v>0.51007650999425602</v>
      </c>
      <c r="Y2709" s="418">
        <f t="shared" ca="1" si="465"/>
        <v>1</v>
      </c>
      <c r="Z2709" s="418">
        <f t="shared" ca="1" si="466"/>
        <v>6.4793356883118408E-2</v>
      </c>
      <c r="AA2709" s="418">
        <f t="shared" ca="1" si="467"/>
        <v>35942.284193698011</v>
      </c>
      <c r="AB2709" s="418">
        <f t="shared" ca="1" si="468"/>
        <v>153.02295299827679</v>
      </c>
      <c r="AC2709" s="418">
        <f t="shared" ca="1" si="469"/>
        <v>19.438007064935523</v>
      </c>
    </row>
    <row r="2710" spans="19:29">
      <c r="S2710" s="418">
        <f t="shared" si="470"/>
        <v>27.06000000000143</v>
      </c>
      <c r="T2710" s="418">
        <f t="shared" si="463"/>
        <v>0.44405804194158055</v>
      </c>
      <c r="U2710" s="418">
        <f t="shared" ca="1" si="464"/>
        <v>1</v>
      </c>
      <c r="V2710" s="418">
        <f t="shared" ca="1" si="471"/>
        <v>119.80857436691586</v>
      </c>
      <c r="W2710" s="418">
        <f t="shared" ca="1" si="472"/>
        <v>1</v>
      </c>
      <c r="X2710" s="418">
        <f t="shared" ca="1" si="473"/>
        <v>0.50854857351494442</v>
      </c>
      <c r="Y2710" s="418">
        <f t="shared" ca="1" si="465"/>
        <v>1</v>
      </c>
      <c r="Z2710" s="418">
        <f t="shared" ca="1" si="466"/>
        <v>6.4599268091223475E-2</v>
      </c>
      <c r="AA2710" s="418">
        <f t="shared" ca="1" si="467"/>
        <v>35942.572310074756</v>
      </c>
      <c r="AB2710" s="418">
        <f t="shared" ca="1" si="468"/>
        <v>152.56457205448334</v>
      </c>
      <c r="AC2710" s="418">
        <f t="shared" ca="1" si="469"/>
        <v>19.379780427367042</v>
      </c>
    </row>
    <row r="2711" spans="19:29">
      <c r="S2711" s="418">
        <f t="shared" si="470"/>
        <v>27.070000000001432</v>
      </c>
      <c r="T2711" s="418">
        <f t="shared" si="463"/>
        <v>0.44392484450961184</v>
      </c>
      <c r="U2711" s="418">
        <f t="shared" ca="1" si="464"/>
        <v>1</v>
      </c>
      <c r="V2711" s="418">
        <f t="shared" ca="1" si="471"/>
        <v>119.80952996825741</v>
      </c>
      <c r="W2711" s="418">
        <f t="shared" ca="1" si="472"/>
        <v>1</v>
      </c>
      <c r="X2711" s="418">
        <f t="shared" ca="1" si="473"/>
        <v>0.50702521397622713</v>
      </c>
      <c r="Y2711" s="418">
        <f t="shared" ca="1" si="465"/>
        <v>1</v>
      </c>
      <c r="Z2711" s="418">
        <f t="shared" ca="1" si="466"/>
        <v>6.4405760693177397E-2</v>
      </c>
      <c r="AA2711" s="418">
        <f t="shared" ca="1" si="467"/>
        <v>35942.858990477223</v>
      </c>
      <c r="AB2711" s="418">
        <f t="shared" ca="1" si="468"/>
        <v>152.10756419286813</v>
      </c>
      <c r="AC2711" s="418">
        <f t="shared" ca="1" si="469"/>
        <v>19.321728207953218</v>
      </c>
    </row>
    <row r="2712" spans="19:29">
      <c r="S2712" s="418">
        <f t="shared" si="470"/>
        <v>27.080000000001434</v>
      </c>
      <c r="T2712" s="418">
        <f t="shared" si="463"/>
        <v>0.4437916870308794</v>
      </c>
      <c r="U2712" s="418">
        <f t="shared" ca="1" si="464"/>
        <v>1</v>
      </c>
      <c r="V2712" s="418">
        <f t="shared" ca="1" si="471"/>
        <v>119.81048080679808</v>
      </c>
      <c r="W2712" s="418">
        <f t="shared" ca="1" si="472"/>
        <v>1</v>
      </c>
      <c r="X2712" s="418">
        <f t="shared" ca="1" si="473"/>
        <v>0.50550641766785809</v>
      </c>
      <c r="Y2712" s="418">
        <f t="shared" ca="1" si="465"/>
        <v>1</v>
      </c>
      <c r="Z2712" s="418">
        <f t="shared" ca="1" si="466"/>
        <v>6.4212832947412299E-2</v>
      </c>
      <c r="AA2712" s="418">
        <f t="shared" ca="1" si="467"/>
        <v>35943.144242039423</v>
      </c>
      <c r="AB2712" s="418">
        <f t="shared" ca="1" si="468"/>
        <v>151.65192530035742</v>
      </c>
      <c r="AC2712" s="418">
        <f t="shared" ca="1" si="469"/>
        <v>19.263849884223688</v>
      </c>
    </row>
    <row r="2713" spans="19:29">
      <c r="S2713" s="418">
        <f t="shared" si="470"/>
        <v>27.090000000001435</v>
      </c>
      <c r="T2713" s="418">
        <f t="shared" si="463"/>
        <v>0.4436585694933991</v>
      </c>
      <c r="U2713" s="418">
        <f t="shared" ca="1" si="464"/>
        <v>1</v>
      </c>
      <c r="V2713" s="418">
        <f t="shared" ca="1" si="471"/>
        <v>119.81142690620057</v>
      </c>
      <c r="W2713" s="418">
        <f t="shared" ca="1" si="472"/>
        <v>1</v>
      </c>
      <c r="X2713" s="418">
        <f t="shared" ca="1" si="473"/>
        <v>0.50399217092066018</v>
      </c>
      <c r="Y2713" s="418">
        <f t="shared" ca="1" si="465"/>
        <v>1</v>
      </c>
      <c r="Z2713" s="418">
        <f t="shared" ca="1" si="466"/>
        <v>6.4020483117577173E-2</v>
      </c>
      <c r="AA2713" s="418">
        <f t="shared" ca="1" si="467"/>
        <v>35943.428071860173</v>
      </c>
      <c r="AB2713" s="418">
        <f t="shared" ca="1" si="468"/>
        <v>151.19765127619806</v>
      </c>
      <c r="AC2713" s="418">
        <f t="shared" ca="1" si="469"/>
        <v>19.206144935273151</v>
      </c>
    </row>
    <row r="2714" spans="19:29">
      <c r="S2714" s="418">
        <f t="shared" si="470"/>
        <v>27.100000000001437</v>
      </c>
      <c r="T2714" s="418">
        <f t="shared" si="463"/>
        <v>0.44352549188519041</v>
      </c>
      <c r="U2714" s="418">
        <f t="shared" ca="1" si="464"/>
        <v>1</v>
      </c>
      <c r="V2714" s="418">
        <f t="shared" ca="1" si="471"/>
        <v>119.81236829001074</v>
      </c>
      <c r="W2714" s="418">
        <f t="shared" ca="1" si="472"/>
        <v>1</v>
      </c>
      <c r="X2714" s="418">
        <f t="shared" ca="1" si="473"/>
        <v>0.50248246010640252</v>
      </c>
      <c r="Y2714" s="418">
        <f t="shared" ca="1" si="465"/>
        <v>1</v>
      </c>
      <c r="Z2714" s="418">
        <f t="shared" ca="1" si="466"/>
        <v>6.3828709472522241E-2</v>
      </c>
      <c r="AA2714" s="418">
        <f t="shared" ca="1" si="467"/>
        <v>35943.71048700322</v>
      </c>
      <c r="AB2714" s="418">
        <f t="shared" ca="1" si="468"/>
        <v>150.74473803192075</v>
      </c>
      <c r="AC2714" s="418">
        <f t="shared" ca="1" si="469"/>
        <v>19.148612841756673</v>
      </c>
    </row>
    <row r="2715" spans="19:29">
      <c r="S2715" s="418">
        <f t="shared" si="470"/>
        <v>27.110000000001438</v>
      </c>
      <c r="T2715" s="418">
        <f t="shared" si="463"/>
        <v>0.44339245419427625</v>
      </c>
      <c r="U2715" s="418">
        <f t="shared" ca="1" si="464"/>
        <v>1</v>
      </c>
      <c r="V2715" s="418">
        <f t="shared" ca="1" si="471"/>
        <v>119.81330498165825</v>
      </c>
      <c r="W2715" s="418">
        <f t="shared" ca="1" si="472"/>
        <v>1</v>
      </c>
      <c r="X2715" s="418">
        <f t="shared" ca="1" si="473"/>
        <v>0.50097727163767758</v>
      </c>
      <c r="Y2715" s="418">
        <f t="shared" ca="1" si="465"/>
        <v>1</v>
      </c>
      <c r="Z2715" s="418">
        <f t="shared" ca="1" si="466"/>
        <v>6.3637510286283408E-2</v>
      </c>
      <c r="AA2715" s="418">
        <f t="shared" ca="1" si="467"/>
        <v>35943.991494497473</v>
      </c>
      <c r="AB2715" s="418">
        <f t="shared" ca="1" si="468"/>
        <v>150.29318149130327</v>
      </c>
      <c r="AC2715" s="418">
        <f t="shared" ca="1" si="469"/>
        <v>19.091253085885022</v>
      </c>
    </row>
    <row r="2716" spans="19:29">
      <c r="S2716" s="418">
        <f t="shared" si="470"/>
        <v>27.12000000000144</v>
      </c>
      <c r="T2716" s="418">
        <f t="shared" si="463"/>
        <v>0.44325945640868325</v>
      </c>
      <c r="U2716" s="418">
        <f t="shared" ca="1" si="464"/>
        <v>1</v>
      </c>
      <c r="V2716" s="418">
        <f t="shared" ca="1" si="471"/>
        <v>119.81423700445704</v>
      </c>
      <c r="W2716" s="418">
        <f t="shared" ca="1" si="472"/>
        <v>1</v>
      </c>
      <c r="X2716" s="418">
        <f t="shared" ca="1" si="473"/>
        <v>0.49947659196777899</v>
      </c>
      <c r="Y2716" s="418">
        <f t="shared" ca="1" si="465"/>
        <v>1</v>
      </c>
      <c r="Z2716" s="418">
        <f t="shared" ca="1" si="466"/>
        <v>6.3446883838066695E-2</v>
      </c>
      <c r="AA2716" s="418">
        <f t="shared" ca="1" si="467"/>
        <v>35944.271101337115</v>
      </c>
      <c r="AB2716" s="418">
        <f t="shared" ca="1" si="468"/>
        <v>149.8429775903337</v>
      </c>
      <c r="AC2716" s="418">
        <f t="shared" ca="1" si="469"/>
        <v>19.034065151420009</v>
      </c>
    </row>
    <row r="2717" spans="19:29">
      <c r="S2717" s="418">
        <f t="shared" si="470"/>
        <v>27.130000000001441</v>
      </c>
      <c r="T2717" s="418">
        <f t="shared" si="463"/>
        <v>0.44312649851644165</v>
      </c>
      <c r="U2717" s="418">
        <f t="shared" ca="1" si="464"/>
        <v>1</v>
      </c>
      <c r="V2717" s="418">
        <f t="shared" ca="1" si="471"/>
        <v>119.81516438160598</v>
      </c>
      <c r="W2717" s="418">
        <f t="shared" ca="1" si="472"/>
        <v>1</v>
      </c>
      <c r="X2717" s="418">
        <f t="shared" ca="1" si="473"/>
        <v>0.4979804075905796</v>
      </c>
      <c r="Y2717" s="418">
        <f t="shared" ca="1" si="465"/>
        <v>1</v>
      </c>
      <c r="Z2717" s="418">
        <f t="shared" ca="1" si="466"/>
        <v>6.3256828412232791E-2</v>
      </c>
      <c r="AA2717" s="418">
        <f t="shared" ca="1" si="467"/>
        <v>35944.549314481796</v>
      </c>
      <c r="AB2717" s="418">
        <f t="shared" ca="1" si="468"/>
        <v>149.39412227717389</v>
      </c>
      <c r="AC2717" s="418">
        <f t="shared" ca="1" si="469"/>
        <v>18.977048523669836</v>
      </c>
    </row>
    <row r="2718" spans="19:29">
      <c r="S2718" s="418">
        <f t="shared" si="470"/>
        <v>27.140000000001443</v>
      </c>
      <c r="T2718" s="418">
        <f t="shared" si="463"/>
        <v>0.44299358050558524</v>
      </c>
      <c r="U2718" s="418">
        <f t="shared" ca="1" si="464"/>
        <v>1</v>
      </c>
      <c r="V2718" s="418">
        <f t="shared" ca="1" si="471"/>
        <v>119.81608713618938</v>
      </c>
      <c r="W2718" s="418">
        <f t="shared" ca="1" si="472"/>
        <v>1</v>
      </c>
      <c r="X2718" s="418">
        <f t="shared" ca="1" si="473"/>
        <v>0.49648870504040987</v>
      </c>
      <c r="Y2718" s="418">
        <f t="shared" ca="1" si="465"/>
        <v>1</v>
      </c>
      <c r="Z2718" s="418">
        <f t="shared" ca="1" si="466"/>
        <v>6.3067342298281578E-2</v>
      </c>
      <c r="AA2718" s="418">
        <f t="shared" ca="1" si="467"/>
        <v>35944.826140856814</v>
      </c>
      <c r="AB2718" s="418">
        <f t="shared" ca="1" si="468"/>
        <v>148.94661151212296</v>
      </c>
      <c r="AC2718" s="418">
        <f t="shared" ca="1" si="469"/>
        <v>18.920202689484473</v>
      </c>
    </row>
    <row r="2719" spans="19:29">
      <c r="S2719" s="418">
        <f t="shared" si="470"/>
        <v>27.150000000001445</v>
      </c>
      <c r="T2719" s="418">
        <f t="shared" si="463"/>
        <v>0.44286070236415132</v>
      </c>
      <c r="U2719" s="418">
        <f t="shared" ca="1" si="464"/>
        <v>1</v>
      </c>
      <c r="V2719" s="418">
        <f t="shared" ca="1" si="471"/>
        <v>119.81700529117754</v>
      </c>
      <c r="W2719" s="418">
        <f t="shared" ca="1" si="472"/>
        <v>1</v>
      </c>
      <c r="X2719" s="418">
        <f t="shared" ca="1" si="473"/>
        <v>0.4950014708919368</v>
      </c>
      <c r="Y2719" s="418">
        <f t="shared" ca="1" si="465"/>
        <v>1</v>
      </c>
      <c r="Z2719" s="418">
        <f t="shared" ca="1" si="466"/>
        <v>6.287842379083676E-2</v>
      </c>
      <c r="AA2719" s="418">
        <f t="shared" ca="1" si="467"/>
        <v>35945.10158735326</v>
      </c>
      <c r="AB2719" s="418">
        <f t="shared" ca="1" si="468"/>
        <v>148.50044126758104</v>
      </c>
      <c r="AC2719" s="418">
        <f t="shared" ca="1" si="469"/>
        <v>18.86352713725103</v>
      </c>
    </row>
    <row r="2720" spans="19:29">
      <c r="S2720" s="418">
        <f t="shared" si="470"/>
        <v>27.160000000001446</v>
      </c>
      <c r="T2720" s="418">
        <f t="shared" si="463"/>
        <v>0.44272786408018094</v>
      </c>
      <c r="U2720" s="418">
        <f t="shared" ca="1" si="464"/>
        <v>1</v>
      </c>
      <c r="V2720" s="418">
        <f t="shared" ca="1" si="471"/>
        <v>119.81791886942734</v>
      </c>
      <c r="W2720" s="418">
        <f t="shared" ca="1" si="472"/>
        <v>1</v>
      </c>
      <c r="X2720" s="418">
        <f t="shared" ca="1" si="473"/>
        <v>0.49351869176004304</v>
      </c>
      <c r="Y2720" s="418">
        <f t="shared" ca="1" si="465"/>
        <v>1</v>
      </c>
      <c r="Z2720" s="418">
        <f t="shared" ca="1" si="466"/>
        <v>6.2690071189630492E-2</v>
      </c>
      <c r="AA2720" s="418">
        <f t="shared" ca="1" si="467"/>
        <v>35945.375660828206</v>
      </c>
      <c r="AB2720" s="418">
        <f t="shared" ca="1" si="468"/>
        <v>148.0556075280129</v>
      </c>
      <c r="AC2720" s="418">
        <f t="shared" ca="1" si="469"/>
        <v>18.807021356889148</v>
      </c>
    </row>
    <row r="2721" spans="19:29">
      <c r="S2721" s="418">
        <f t="shared" si="470"/>
        <v>27.170000000001448</v>
      </c>
      <c r="T2721" s="418">
        <f t="shared" si="463"/>
        <v>0.44259506564171863</v>
      </c>
      <c r="U2721" s="418">
        <f t="shared" ca="1" si="464"/>
        <v>1</v>
      </c>
      <c r="V2721" s="418">
        <f t="shared" ca="1" si="471"/>
        <v>119.81882789368278</v>
      </c>
      <c r="W2721" s="418">
        <f t="shared" ca="1" si="472"/>
        <v>1</v>
      </c>
      <c r="X2721" s="418">
        <f t="shared" ca="1" si="473"/>
        <v>0.49204035429970633</v>
      </c>
      <c r="Y2721" s="418">
        <f t="shared" ca="1" si="465"/>
        <v>1</v>
      </c>
      <c r="Z2721" s="418">
        <f t="shared" ca="1" si="466"/>
        <v>6.2502282799488093E-2</v>
      </c>
      <c r="AA2721" s="418">
        <f t="shared" ca="1" si="467"/>
        <v>35945.648368104834</v>
      </c>
      <c r="AB2721" s="418">
        <f t="shared" ca="1" si="468"/>
        <v>147.61210628991191</v>
      </c>
      <c r="AC2721" s="418">
        <f t="shared" ca="1" si="469"/>
        <v>18.750684839846429</v>
      </c>
    </row>
    <row r="2722" spans="19:29">
      <c r="S2722" s="418">
        <f t="shared" si="470"/>
        <v>27.180000000001449</v>
      </c>
      <c r="T2722" s="418">
        <f t="shared" si="463"/>
        <v>0.44246230703681255</v>
      </c>
      <c r="U2722" s="418">
        <f t="shared" ca="1" si="464"/>
        <v>1</v>
      </c>
      <c r="V2722" s="418">
        <f t="shared" ca="1" si="471"/>
        <v>119.81973238657552</v>
      </c>
      <c r="W2722" s="418">
        <f t="shared" ca="1" si="472"/>
        <v>1</v>
      </c>
      <c r="X2722" s="418">
        <f t="shared" ca="1" si="473"/>
        <v>0.49056644520587961</v>
      </c>
      <c r="Y2722" s="418">
        <f t="shared" ca="1" si="465"/>
        <v>1</v>
      </c>
      <c r="Z2722" s="418">
        <f t="shared" ca="1" si="466"/>
        <v>6.2315056930312772E-2</v>
      </c>
      <c r="AA2722" s="418">
        <f t="shared" ca="1" si="467"/>
        <v>35945.919715972654</v>
      </c>
      <c r="AB2722" s="418">
        <f t="shared" ca="1" si="468"/>
        <v>147.16993356176388</v>
      </c>
      <c r="AC2722" s="418">
        <f t="shared" ca="1" si="469"/>
        <v>18.694517079093831</v>
      </c>
    </row>
    <row r="2723" spans="19:29">
      <c r="S2723" s="418">
        <f t="shared" si="470"/>
        <v>27.190000000001451</v>
      </c>
      <c r="T2723" s="418">
        <f t="shared" si="463"/>
        <v>0.44232958825351432</v>
      </c>
      <c r="U2723" s="418">
        <f t="shared" ca="1" si="464"/>
        <v>1</v>
      </c>
      <c r="V2723" s="418">
        <f t="shared" ca="1" si="471"/>
        <v>119.82063237062546</v>
      </c>
      <c r="W2723" s="418">
        <f t="shared" ca="1" si="472"/>
        <v>1</v>
      </c>
      <c r="X2723" s="418">
        <f t="shared" ca="1" si="473"/>
        <v>0.4890969512133711</v>
      </c>
      <c r="Y2723" s="418">
        <f t="shared" ca="1" si="465"/>
        <v>1</v>
      </c>
      <c r="Z2723" s="418">
        <f t="shared" ca="1" si="466"/>
        <v>6.2128391897070451E-2</v>
      </c>
      <c r="AA2723" s="418">
        <f t="shared" ca="1" si="467"/>
        <v>35946.189711187639</v>
      </c>
      <c r="AB2723" s="418">
        <f t="shared" ca="1" si="468"/>
        <v>146.72908536401133</v>
      </c>
      <c r="AC2723" s="418">
        <f t="shared" ca="1" si="469"/>
        <v>18.638517569121134</v>
      </c>
    </row>
    <row r="2724" spans="19:29">
      <c r="S2724" s="418">
        <f t="shared" si="470"/>
        <v>27.200000000001452</v>
      </c>
      <c r="T2724" s="418">
        <f t="shared" si="463"/>
        <v>0.44219690927987937</v>
      </c>
      <c r="U2724" s="418">
        <f t="shared" ca="1" si="464"/>
        <v>1</v>
      </c>
      <c r="V2724" s="418">
        <f t="shared" ca="1" si="471"/>
        <v>119.82152786824123</v>
      </c>
      <c r="W2724" s="418">
        <f t="shared" ca="1" si="472"/>
        <v>1</v>
      </c>
      <c r="X2724" s="418">
        <f t="shared" ca="1" si="473"/>
        <v>0.48763185909672491</v>
      </c>
      <c r="Y2724" s="418">
        <f t="shared" ca="1" si="465"/>
        <v>1</v>
      </c>
      <c r="Z2724" s="418">
        <f t="shared" ca="1" si="466"/>
        <v>6.194228601977457E-2</v>
      </c>
      <c r="AA2724" s="418">
        <f t="shared" ca="1" si="467"/>
        <v>35946.458360472367</v>
      </c>
      <c r="AB2724" s="418">
        <f t="shared" ca="1" si="468"/>
        <v>146.28955772901747</v>
      </c>
      <c r="AC2724" s="418">
        <f t="shared" ca="1" si="469"/>
        <v>18.582685805932371</v>
      </c>
    </row>
    <row r="2725" spans="19:29">
      <c r="S2725" s="418">
        <f t="shared" si="470"/>
        <v>27.210000000001454</v>
      </c>
      <c r="T2725" s="418">
        <f t="shared" si="463"/>
        <v>0.44206427010396659</v>
      </c>
      <c r="U2725" s="418">
        <f t="shared" ca="1" si="464"/>
        <v>1</v>
      </c>
      <c r="V2725" s="418">
        <f t="shared" ca="1" si="471"/>
        <v>119.82241890172078</v>
      </c>
      <c r="W2725" s="418">
        <f t="shared" ca="1" si="472"/>
        <v>1</v>
      </c>
      <c r="X2725" s="418">
        <f t="shared" ca="1" si="473"/>
        <v>0.48617115567010211</v>
      </c>
      <c r="Y2725" s="418">
        <f t="shared" ca="1" si="465"/>
        <v>1</v>
      </c>
      <c r="Z2725" s="418">
        <f t="shared" ca="1" si="466"/>
        <v>6.1756737623470982E-2</v>
      </c>
      <c r="AA2725" s="418">
        <f t="shared" ca="1" si="467"/>
        <v>35946.725670516236</v>
      </c>
      <c r="AB2725" s="418">
        <f t="shared" ca="1" si="468"/>
        <v>145.85134670103062</v>
      </c>
      <c r="AC2725" s="418">
        <f t="shared" ca="1" si="469"/>
        <v>18.527021287041293</v>
      </c>
    </row>
    <row r="2726" spans="19:29">
      <c r="S2726" s="418">
        <f t="shared" si="470"/>
        <v>27.220000000001455</v>
      </c>
      <c r="T2726" s="418">
        <f t="shared" si="463"/>
        <v>0.44193167071383843</v>
      </c>
      <c r="U2726" s="418">
        <f t="shared" ca="1" si="464"/>
        <v>1</v>
      </c>
      <c r="V2726" s="418">
        <f t="shared" ca="1" si="471"/>
        <v>119.82330549325191</v>
      </c>
      <c r="W2726" s="418">
        <f t="shared" ca="1" si="472"/>
        <v>1</v>
      </c>
      <c r="X2726" s="418">
        <f t="shared" ca="1" si="473"/>
        <v>0.48471482778716196</v>
      </c>
      <c r="Y2726" s="418">
        <f t="shared" ca="1" si="465"/>
        <v>1</v>
      </c>
      <c r="Z2726" s="418">
        <f t="shared" ca="1" si="466"/>
        <v>6.157174503822286E-2</v>
      </c>
      <c r="AA2726" s="418">
        <f t="shared" ca="1" si="467"/>
        <v>35946.99164797557</v>
      </c>
      <c r="AB2726" s="418">
        <f t="shared" ca="1" si="468"/>
        <v>145.41444833614858</v>
      </c>
      <c r="AC2726" s="418">
        <f t="shared" ca="1" si="469"/>
        <v>18.471523511466859</v>
      </c>
    </row>
    <row r="2727" spans="19:29">
      <c r="S2727" s="418">
        <f t="shared" si="470"/>
        <v>27.230000000001457</v>
      </c>
      <c r="T2727" s="418">
        <f t="shared" si="463"/>
        <v>0.44179911109756087</v>
      </c>
      <c r="U2727" s="418">
        <f t="shared" ca="1" si="464"/>
        <v>1</v>
      </c>
      <c r="V2727" s="418">
        <f t="shared" ca="1" si="471"/>
        <v>119.82418766491278</v>
      </c>
      <c r="W2727" s="418">
        <f t="shared" ca="1" si="472"/>
        <v>1</v>
      </c>
      <c r="X2727" s="418">
        <f t="shared" ca="1" si="473"/>
        <v>0.48326286234094373</v>
      </c>
      <c r="Y2727" s="418">
        <f t="shared" ca="1" si="465"/>
        <v>1</v>
      </c>
      <c r="Z2727" s="418">
        <f t="shared" ca="1" si="466"/>
        <v>6.1387306599095692E-2</v>
      </c>
      <c r="AA2727" s="418">
        <f t="shared" ca="1" si="467"/>
        <v>35947.256299473833</v>
      </c>
      <c r="AB2727" s="418">
        <f t="shared" ca="1" si="468"/>
        <v>144.97885870228313</v>
      </c>
      <c r="AC2727" s="418">
        <f t="shared" ca="1" si="469"/>
        <v>18.416191979728708</v>
      </c>
    </row>
    <row r="2728" spans="19:29">
      <c r="S2728" s="418">
        <f t="shared" si="470"/>
        <v>27.240000000001459</v>
      </c>
      <c r="T2728" s="418">
        <f t="shared" si="463"/>
        <v>0.44166659124320362</v>
      </c>
      <c r="U2728" s="418">
        <f t="shared" ca="1" si="464"/>
        <v>1</v>
      </c>
      <c r="V2728" s="418">
        <f t="shared" ca="1" si="471"/>
        <v>119.82506543867251</v>
      </c>
      <c r="W2728" s="418">
        <f t="shared" ca="1" si="472"/>
        <v>1</v>
      </c>
      <c r="X2728" s="418">
        <f t="shared" ca="1" si="473"/>
        <v>0.48181524626374861</v>
      </c>
      <c r="Y2728" s="418">
        <f t="shared" ca="1" si="465"/>
        <v>1</v>
      </c>
      <c r="Z2728" s="418">
        <f t="shared" ca="1" si="466"/>
        <v>6.120342064614228E-2</v>
      </c>
      <c r="AA2728" s="418">
        <f t="shared" ca="1" si="467"/>
        <v>35947.519631601754</v>
      </c>
      <c r="AB2728" s="418">
        <f t="shared" ca="1" si="468"/>
        <v>144.54457387912458</v>
      </c>
      <c r="AC2728" s="418">
        <f t="shared" ca="1" si="469"/>
        <v>18.361026193842683</v>
      </c>
    </row>
    <row r="2729" spans="19:29">
      <c r="S2729" s="418">
        <f t="shared" si="470"/>
        <v>27.25000000000146</v>
      </c>
      <c r="T2729" s="418">
        <f t="shared" si="463"/>
        <v>0.44153411113883989</v>
      </c>
      <c r="U2729" s="418">
        <f t="shared" ca="1" si="464"/>
        <v>1</v>
      </c>
      <c r="V2729" s="418">
        <f t="shared" ca="1" si="471"/>
        <v>119.82593883639161</v>
      </c>
      <c r="W2729" s="418">
        <f t="shared" ca="1" si="472"/>
        <v>1</v>
      </c>
      <c r="X2729" s="418">
        <f t="shared" ca="1" si="473"/>
        <v>0.48037196652702213</v>
      </c>
      <c r="Y2729" s="418">
        <f t="shared" ca="1" si="465"/>
        <v>1</v>
      </c>
      <c r="Z2729" s="418">
        <f t="shared" ca="1" si="466"/>
        <v>6.1020085524387806E-2</v>
      </c>
      <c r="AA2729" s="418">
        <f t="shared" ca="1" si="467"/>
        <v>35947.781650917481</v>
      </c>
      <c r="AB2729" s="418">
        <f t="shared" ca="1" si="468"/>
        <v>144.11158995810663</v>
      </c>
      <c r="AC2729" s="418">
        <f t="shared" ca="1" si="469"/>
        <v>18.30602565731634</v>
      </c>
    </row>
    <row r="2730" spans="19:29">
      <c r="S2730" s="418">
        <f t="shared" si="470"/>
        <v>27.260000000001462</v>
      </c>
      <c r="T2730" s="418">
        <f t="shared" si="463"/>
        <v>0.44140167077254649</v>
      </c>
      <c r="U2730" s="418">
        <f t="shared" ca="1" si="464"/>
        <v>1</v>
      </c>
      <c r="V2730" s="418">
        <f t="shared" ca="1" si="471"/>
        <v>119.82680787982262</v>
      </c>
      <c r="W2730" s="418">
        <f t="shared" ca="1" si="472"/>
        <v>1</v>
      </c>
      <c r="X2730" s="418">
        <f t="shared" ca="1" si="473"/>
        <v>0.4789330101412369</v>
      </c>
      <c r="Y2730" s="418">
        <f t="shared" ca="1" si="465"/>
        <v>1</v>
      </c>
      <c r="Z2730" s="418">
        <f t="shared" ca="1" si="466"/>
        <v>6.0837299583814938E-2</v>
      </c>
      <c r="AA2730" s="418">
        <f t="shared" ca="1" si="467"/>
        <v>35948.042363946784</v>
      </c>
      <c r="AB2730" s="418">
        <f t="shared" ca="1" si="468"/>
        <v>143.67990304237108</v>
      </c>
      <c r="AC2730" s="418">
        <f t="shared" ca="1" si="469"/>
        <v>18.251189875144483</v>
      </c>
    </row>
    <row r="2731" spans="19:29">
      <c r="S2731" s="418">
        <f t="shared" si="470"/>
        <v>27.270000000001463</v>
      </c>
      <c r="T2731" s="418">
        <f t="shared" si="463"/>
        <v>0.44126927013240369</v>
      </c>
      <c r="U2731" s="418">
        <f t="shared" ca="1" si="464"/>
        <v>1</v>
      </c>
      <c r="V2731" s="418">
        <f t="shared" ca="1" si="471"/>
        <v>119.82767259061058</v>
      </c>
      <c r="W2731" s="418">
        <f t="shared" ca="1" si="472"/>
        <v>1</v>
      </c>
      <c r="X2731" s="418">
        <f t="shared" ca="1" si="473"/>
        <v>0.47749836415577573</v>
      </c>
      <c r="Y2731" s="418">
        <f t="shared" ca="1" si="465"/>
        <v>1</v>
      </c>
      <c r="Z2731" s="418">
        <f t="shared" ca="1" si="466"/>
        <v>6.0655061179348976E-2</v>
      </c>
      <c r="AA2731" s="418">
        <f t="shared" ca="1" si="467"/>
        <v>35948.301777183173</v>
      </c>
      <c r="AB2731" s="418">
        <f t="shared" ca="1" si="468"/>
        <v>143.24950924673271</v>
      </c>
      <c r="AC2731" s="418">
        <f t="shared" ca="1" si="469"/>
        <v>18.196518353804692</v>
      </c>
    </row>
    <row r="2732" spans="19:29">
      <c r="S2732" s="418">
        <f t="shared" si="470"/>
        <v>27.280000000001465</v>
      </c>
      <c r="T2732" s="418">
        <f t="shared" si="463"/>
        <v>0.44113690920649556</v>
      </c>
      <c r="U2732" s="418">
        <f t="shared" ca="1" si="464"/>
        <v>1</v>
      </c>
      <c r="V2732" s="418">
        <f t="shared" ca="1" si="471"/>
        <v>119.82853299029352</v>
      </c>
      <c r="W2732" s="418">
        <f t="shared" ca="1" si="472"/>
        <v>1</v>
      </c>
      <c r="X2732" s="418">
        <f t="shared" ca="1" si="473"/>
        <v>0.47606801565881507</v>
      </c>
      <c r="Y2732" s="418">
        <f t="shared" ca="1" si="465"/>
        <v>1</v>
      </c>
      <c r="Z2732" s="418">
        <f t="shared" ca="1" si="466"/>
        <v>6.0473368670843047E-2</v>
      </c>
      <c r="AA2732" s="418">
        <f t="shared" ca="1" si="467"/>
        <v>35948.55989708806</v>
      </c>
      <c r="AB2732" s="418">
        <f t="shared" ca="1" si="468"/>
        <v>142.82040469764453</v>
      </c>
      <c r="AC2732" s="418">
        <f t="shared" ca="1" si="469"/>
        <v>18.142010601252913</v>
      </c>
    </row>
    <row r="2733" spans="19:29">
      <c r="S2733" s="418">
        <f t="shared" si="470"/>
        <v>27.290000000001466</v>
      </c>
      <c r="T2733" s="418">
        <f t="shared" si="463"/>
        <v>0.44100458798290953</v>
      </c>
      <c r="U2733" s="418">
        <f t="shared" ca="1" si="464"/>
        <v>1</v>
      </c>
      <c r="V2733" s="418">
        <f t="shared" ca="1" si="471"/>
        <v>119.82938910030308</v>
      </c>
      <c r="W2733" s="418">
        <f t="shared" ca="1" si="472"/>
        <v>1</v>
      </c>
      <c r="X2733" s="418">
        <f t="shared" ca="1" si="473"/>
        <v>0.4746419517772088</v>
      </c>
      <c r="Y2733" s="418">
        <f t="shared" ca="1" si="465"/>
        <v>1</v>
      </c>
      <c r="Z2733" s="418">
        <f t="shared" ca="1" si="466"/>
        <v>6.0292220423063356E-2</v>
      </c>
      <c r="AA2733" s="418">
        <f t="shared" ca="1" si="467"/>
        <v>35948.816730090919</v>
      </c>
      <c r="AB2733" s="418">
        <f t="shared" ca="1" si="468"/>
        <v>142.39258553316265</v>
      </c>
      <c r="AC2733" s="418">
        <f t="shared" ca="1" si="469"/>
        <v>18.087666126919007</v>
      </c>
    </row>
    <row r="2734" spans="19:29">
      <c r="S2734" s="418">
        <f t="shared" si="470"/>
        <v>27.300000000001468</v>
      </c>
      <c r="T2734" s="418">
        <f t="shared" si="463"/>
        <v>0.44087230644973674</v>
      </c>
      <c r="U2734" s="418">
        <f t="shared" ca="1" si="464"/>
        <v>1</v>
      </c>
      <c r="V2734" s="418">
        <f t="shared" ca="1" si="471"/>
        <v>119.83024094196493</v>
      </c>
      <c r="W2734" s="418">
        <f t="shared" ca="1" si="472"/>
        <v>1</v>
      </c>
      <c r="X2734" s="418">
        <f t="shared" ca="1" si="473"/>
        <v>0.47322015967637238</v>
      </c>
      <c r="Y2734" s="418">
        <f t="shared" ca="1" si="465"/>
        <v>1</v>
      </c>
      <c r="Z2734" s="418">
        <f t="shared" ca="1" si="466"/>
        <v>6.0111614805674445E-2</v>
      </c>
      <c r="AA2734" s="418">
        <f t="shared" ca="1" si="467"/>
        <v>35949.072282589477</v>
      </c>
      <c r="AB2734" s="418">
        <f t="shared" ca="1" si="468"/>
        <v>141.96604790291173</v>
      </c>
      <c r="AC2734" s="418">
        <f t="shared" ca="1" si="469"/>
        <v>18.033484441702335</v>
      </c>
    </row>
    <row r="2735" spans="19:29">
      <c r="S2735" s="418">
        <f t="shared" si="470"/>
        <v>27.31000000000147</v>
      </c>
      <c r="T2735" s="418">
        <f t="shared" si="463"/>
        <v>0.44074006459507181</v>
      </c>
      <c r="U2735" s="418">
        <f t="shared" ca="1" si="464"/>
        <v>1</v>
      </c>
      <c r="V2735" s="418">
        <f t="shared" ca="1" si="471"/>
        <v>119.83108853649937</v>
      </c>
      <c r="W2735" s="418">
        <f t="shared" ca="1" si="472"/>
        <v>1</v>
      </c>
      <c r="X2735" s="418">
        <f t="shared" ca="1" si="473"/>
        <v>0.47180262656016725</v>
      </c>
      <c r="Y2735" s="418">
        <f t="shared" ca="1" si="465"/>
        <v>1</v>
      </c>
      <c r="Z2735" s="418">
        <f t="shared" ca="1" si="466"/>
        <v>5.9931550193224534E-2</v>
      </c>
      <c r="AA2735" s="418">
        <f t="shared" ca="1" si="467"/>
        <v>35949.326560949812</v>
      </c>
      <c r="AB2735" s="418">
        <f t="shared" ca="1" si="468"/>
        <v>141.54078796805018</v>
      </c>
      <c r="AC2735" s="418">
        <f t="shared" ca="1" si="469"/>
        <v>17.97946505796736</v>
      </c>
    </row>
    <row r="2736" spans="19:29">
      <c r="S2736" s="418">
        <f t="shared" si="470"/>
        <v>27.320000000001471</v>
      </c>
      <c r="T2736" s="418">
        <f t="shared" si="463"/>
        <v>0.440607862407013</v>
      </c>
      <c r="U2736" s="418">
        <f t="shared" ca="1" si="464"/>
        <v>1</v>
      </c>
      <c r="V2736" s="418">
        <f t="shared" ca="1" si="471"/>
        <v>119.83193190502176</v>
      </c>
      <c r="W2736" s="418">
        <f t="shared" ca="1" si="472"/>
        <v>1</v>
      </c>
      <c r="X2736" s="418">
        <f t="shared" ca="1" si="473"/>
        <v>0.47038933967078583</v>
      </c>
      <c r="Y2736" s="418">
        <f t="shared" ca="1" si="465"/>
        <v>1</v>
      </c>
      <c r="Z2736" s="418">
        <f t="shared" ca="1" si="466"/>
        <v>5.97520249651309E-2</v>
      </c>
      <c r="AA2736" s="418">
        <f t="shared" ca="1" si="467"/>
        <v>35949.579571506525</v>
      </c>
      <c r="AB2736" s="418">
        <f t="shared" ca="1" si="468"/>
        <v>141.11680190123576</v>
      </c>
      <c r="AC2736" s="418">
        <f t="shared" ca="1" si="469"/>
        <v>17.925607489539271</v>
      </c>
    </row>
    <row r="2737" spans="19:29">
      <c r="S2737" s="418">
        <f t="shared" si="470"/>
        <v>27.330000000001473</v>
      </c>
      <c r="T2737" s="418">
        <f t="shared" si="463"/>
        <v>0.44047569987366209</v>
      </c>
      <c r="U2737" s="418">
        <f t="shared" ca="1" si="464"/>
        <v>1</v>
      </c>
      <c r="V2737" s="418">
        <f t="shared" ca="1" si="471"/>
        <v>119.83277106854312</v>
      </c>
      <c r="W2737" s="418">
        <f t="shared" ca="1" si="472"/>
        <v>1</v>
      </c>
      <c r="X2737" s="418">
        <f t="shared" ca="1" si="473"/>
        <v>0.46898028628863658</v>
      </c>
      <c r="Y2737" s="418">
        <f t="shared" ca="1" si="465"/>
        <v>1</v>
      </c>
      <c r="Z2737" s="418">
        <f t="shared" ca="1" si="466"/>
        <v>5.9573037505665283E-2</v>
      </c>
      <c r="AA2737" s="418">
        <f t="shared" ca="1" si="467"/>
        <v>35949.831320562938</v>
      </c>
      <c r="AB2737" s="418">
        <f t="shared" ca="1" si="468"/>
        <v>140.69408588659098</v>
      </c>
      <c r="AC2737" s="418">
        <f t="shared" ca="1" si="469"/>
        <v>17.871911251699586</v>
      </c>
    </row>
    <row r="2738" spans="19:29">
      <c r="S2738" s="418">
        <f t="shared" si="470"/>
        <v>27.340000000001474</v>
      </c>
      <c r="T2738" s="418">
        <f t="shared" si="463"/>
        <v>0.44034357698312449</v>
      </c>
      <c r="U2738" s="418">
        <f t="shared" ca="1" si="464"/>
        <v>1</v>
      </c>
      <c r="V2738" s="418">
        <f t="shared" ca="1" si="471"/>
        <v>119.83360604797059</v>
      </c>
      <c r="W2738" s="418">
        <f t="shared" ca="1" si="472"/>
        <v>1</v>
      </c>
      <c r="X2738" s="418">
        <f t="shared" ca="1" si="473"/>
        <v>0.46757545373222953</v>
      </c>
      <c r="Y2738" s="418">
        <f t="shared" ca="1" si="465"/>
        <v>1</v>
      </c>
      <c r="Z2738" s="418">
        <f t="shared" ca="1" si="466"/>
        <v>5.9394586203939337E-2</v>
      </c>
      <c r="AA2738" s="418">
        <f t="shared" ca="1" si="467"/>
        <v>35950.081814391175</v>
      </c>
      <c r="AB2738" s="418">
        <f t="shared" ca="1" si="468"/>
        <v>140.27263611966885</v>
      </c>
      <c r="AC2738" s="418">
        <f t="shared" ca="1" si="469"/>
        <v>17.818375861181799</v>
      </c>
    </row>
    <row r="2739" spans="19:29">
      <c r="S2739" s="418">
        <f t="shared" si="470"/>
        <v>27.350000000001476</v>
      </c>
      <c r="T2739" s="418">
        <f t="shared" si="463"/>
        <v>0.4402114937235091</v>
      </c>
      <c r="U2739" s="418">
        <f t="shared" ca="1" si="464"/>
        <v>1</v>
      </c>
      <c r="V2739" s="418">
        <f t="shared" ca="1" si="471"/>
        <v>119.83443686410793</v>
      </c>
      <c r="W2739" s="418">
        <f t="shared" ca="1" si="472"/>
        <v>1</v>
      </c>
      <c r="X2739" s="418">
        <f t="shared" ca="1" si="473"/>
        <v>0.4661748293580622</v>
      </c>
      <c r="Y2739" s="418">
        <f t="shared" ca="1" si="465"/>
        <v>1</v>
      </c>
      <c r="Z2739" s="418">
        <f t="shared" ca="1" si="466"/>
        <v>5.9216669453890133E-2</v>
      </c>
      <c r="AA2739" s="418">
        <f t="shared" ca="1" si="467"/>
        <v>35950.331059232376</v>
      </c>
      <c r="AB2739" s="418">
        <f t="shared" ca="1" si="468"/>
        <v>139.85244880741865</v>
      </c>
      <c r="AC2739" s="418">
        <f t="shared" ca="1" si="469"/>
        <v>17.76500083616704</v>
      </c>
    </row>
    <row r="2740" spans="19:29">
      <c r="S2740" s="418">
        <f t="shared" si="470"/>
        <v>27.360000000001477</v>
      </c>
      <c r="T2740" s="418">
        <f t="shared" si="463"/>
        <v>0.44007945008292843</v>
      </c>
      <c r="U2740" s="418">
        <f t="shared" ca="1" si="464"/>
        <v>1</v>
      </c>
      <c r="V2740" s="418">
        <f t="shared" ca="1" si="471"/>
        <v>119.83526353765606</v>
      </c>
      <c r="W2740" s="418">
        <f t="shared" ca="1" si="472"/>
        <v>1</v>
      </c>
      <c r="X2740" s="418">
        <f t="shared" ca="1" si="473"/>
        <v>0.46477840056050579</v>
      </c>
      <c r="Y2740" s="418">
        <f t="shared" ca="1" si="465"/>
        <v>1</v>
      </c>
      <c r="Z2740" s="418">
        <f t="shared" ca="1" si="466"/>
        <v>5.9039285654265729E-2</v>
      </c>
      <c r="AA2740" s="418">
        <f t="shared" ca="1" si="467"/>
        <v>35950.579061296819</v>
      </c>
      <c r="AB2740" s="418">
        <f t="shared" ca="1" si="468"/>
        <v>139.43352016815174</v>
      </c>
      <c r="AC2740" s="418">
        <f t="shared" ca="1" si="469"/>
        <v>17.711785696279719</v>
      </c>
    </row>
    <row r="2741" spans="19:29">
      <c r="S2741" s="418">
        <f t="shared" si="470"/>
        <v>27.370000000001479</v>
      </c>
      <c r="T2741" s="418">
        <f t="shared" si="463"/>
        <v>0.43994744604949859</v>
      </c>
      <c r="U2741" s="418">
        <f t="shared" ca="1" si="464"/>
        <v>1</v>
      </c>
      <c r="V2741" s="418">
        <f t="shared" ca="1" si="471"/>
        <v>119.83608608921352</v>
      </c>
      <c r="W2741" s="418">
        <f t="shared" ca="1" si="472"/>
        <v>1</v>
      </c>
      <c r="X2741" s="418">
        <f t="shared" ca="1" si="473"/>
        <v>0.46338615477169171</v>
      </c>
      <c r="Y2741" s="418">
        <f t="shared" ca="1" si="465"/>
        <v>1</v>
      </c>
      <c r="Z2741" s="418">
        <f t="shared" ca="1" si="466"/>
        <v>5.8862433208610732E-2</v>
      </c>
      <c r="AA2741" s="418">
        <f t="shared" ca="1" si="467"/>
        <v>35950.825826764056</v>
      </c>
      <c r="AB2741" s="418">
        <f t="shared" ca="1" si="468"/>
        <v>139.0158464315075</v>
      </c>
      <c r="AC2741" s="418">
        <f t="shared" ca="1" si="469"/>
        <v>17.658729962583219</v>
      </c>
    </row>
    <row r="2742" spans="19:29">
      <c r="S2742" s="418">
        <f t="shared" si="470"/>
        <v>27.38000000000148</v>
      </c>
      <c r="T2742" s="418">
        <f t="shared" si="463"/>
        <v>0.43981548161133915</v>
      </c>
      <c r="U2742" s="418">
        <f t="shared" ca="1" si="464"/>
        <v>1</v>
      </c>
      <c r="V2742" s="418">
        <f t="shared" ca="1" si="471"/>
        <v>119.83690453927703</v>
      </c>
      <c r="W2742" s="418">
        <f t="shared" ca="1" si="472"/>
        <v>1</v>
      </c>
      <c r="X2742" s="418">
        <f t="shared" ca="1" si="473"/>
        <v>0.46199807946139843</v>
      </c>
      <c r="Y2742" s="418">
        <f t="shared" ca="1" si="465"/>
        <v>1</v>
      </c>
      <c r="Z2742" s="418">
        <f t="shared" ca="1" si="466"/>
        <v>5.8686110525251932E-2</v>
      </c>
      <c r="AA2742" s="418">
        <f t="shared" ca="1" si="467"/>
        <v>35951.071361783106</v>
      </c>
      <c r="AB2742" s="418">
        <f t="shared" ca="1" si="468"/>
        <v>138.59942383841954</v>
      </c>
      <c r="AC2742" s="418">
        <f t="shared" ca="1" si="469"/>
        <v>17.605833157575578</v>
      </c>
    </row>
    <row r="2743" spans="19:29">
      <c r="S2743" s="418">
        <f t="shared" si="470"/>
        <v>27.390000000001482</v>
      </c>
      <c r="T2743" s="418">
        <f t="shared" si="463"/>
        <v>0.43968355675657339</v>
      </c>
      <c r="U2743" s="418">
        <f t="shared" ca="1" si="464"/>
        <v>1</v>
      </c>
      <c r="V2743" s="418">
        <f t="shared" ca="1" si="471"/>
        <v>119.83771890824192</v>
      </c>
      <c r="W2743" s="418">
        <f t="shared" ca="1" si="472"/>
        <v>1</v>
      </c>
      <c r="X2743" s="418">
        <f t="shared" ca="1" si="473"/>
        <v>0.46061416213693879</v>
      </c>
      <c r="Y2743" s="418">
        <f t="shared" ca="1" si="465"/>
        <v>1</v>
      </c>
      <c r="Z2743" s="418">
        <f t="shared" ca="1" si="466"/>
        <v>5.8510316017283993E-2</v>
      </c>
      <c r="AA2743" s="418">
        <f t="shared" ca="1" si="467"/>
        <v>35951.315672472578</v>
      </c>
      <c r="AB2743" s="418">
        <f t="shared" ca="1" si="468"/>
        <v>138.18424864108164</v>
      </c>
      <c r="AC2743" s="418">
        <f t="shared" ca="1" si="469"/>
        <v>17.553094805185196</v>
      </c>
    </row>
    <row r="2744" spans="19:29">
      <c r="S2744" s="418">
        <f t="shared" si="470"/>
        <v>27.400000000001484</v>
      </c>
      <c r="T2744" s="418">
        <f t="shared" si="463"/>
        <v>0.43955167147332802</v>
      </c>
      <c r="U2744" s="418">
        <f t="shared" ca="1" si="464"/>
        <v>1</v>
      </c>
      <c r="V2744" s="418">
        <f t="shared" ca="1" si="471"/>
        <v>119.83852921640269</v>
      </c>
      <c r="W2744" s="418">
        <f t="shared" ca="1" si="472"/>
        <v>1</v>
      </c>
      <c r="X2744" s="418">
        <f t="shared" ca="1" si="473"/>
        <v>0.45923439034304753</v>
      </c>
      <c r="Y2744" s="418">
        <f t="shared" ca="1" si="465"/>
        <v>1</v>
      </c>
      <c r="Z2744" s="418">
        <f t="shared" ca="1" si="466"/>
        <v>5.8335048102555152E-2</v>
      </c>
      <c r="AA2744" s="418">
        <f t="shared" ca="1" si="467"/>
        <v>35951.55876492081</v>
      </c>
      <c r="AB2744" s="418">
        <f t="shared" ca="1" si="468"/>
        <v>137.77031710291425</v>
      </c>
      <c r="AC2744" s="418">
        <f t="shared" ca="1" si="469"/>
        <v>17.500514430766547</v>
      </c>
    </row>
    <row r="2745" spans="19:29">
      <c r="S2745" s="418">
        <f t="shared" si="470"/>
        <v>27.410000000001485</v>
      </c>
      <c r="T2745" s="418">
        <f t="shared" si="463"/>
        <v>0.43941982574973337</v>
      </c>
      <c r="U2745" s="418">
        <f t="shared" ca="1" si="464"/>
        <v>1</v>
      </c>
      <c r="V2745" s="418">
        <f t="shared" ca="1" si="471"/>
        <v>119.83933548395343</v>
      </c>
      <c r="W2745" s="418">
        <f t="shared" ca="1" si="472"/>
        <v>1</v>
      </c>
      <c r="X2745" s="418">
        <f t="shared" ca="1" si="473"/>
        <v>0.45785875166176915</v>
      </c>
      <c r="Y2745" s="418">
        <f t="shared" ca="1" si="465"/>
        <v>1</v>
      </c>
      <c r="Z2745" s="418">
        <f t="shared" ca="1" si="466"/>
        <v>5.8160305203652993E-2</v>
      </c>
      <c r="AA2745" s="418">
        <f t="shared" ca="1" si="467"/>
        <v>35951.800645186027</v>
      </c>
      <c r="AB2745" s="418">
        <f t="shared" ca="1" si="468"/>
        <v>137.35762549853075</v>
      </c>
      <c r="AC2745" s="418">
        <f t="shared" ca="1" si="469"/>
        <v>17.448091561095897</v>
      </c>
    </row>
    <row r="2746" spans="19:29">
      <c r="S2746" s="418">
        <f t="shared" si="470"/>
        <v>27.420000000001487</v>
      </c>
      <c r="T2746" s="418">
        <f t="shared" si="463"/>
        <v>0.43928801957392338</v>
      </c>
      <c r="U2746" s="418">
        <f t="shared" ca="1" si="464"/>
        <v>1</v>
      </c>
      <c r="V2746" s="418">
        <f t="shared" ca="1" si="471"/>
        <v>119.84013773098839</v>
      </c>
      <c r="W2746" s="418">
        <f t="shared" ca="1" si="472"/>
        <v>1</v>
      </c>
      <c r="X2746" s="418">
        <f t="shared" ca="1" si="473"/>
        <v>0.45648723371234629</v>
      </c>
      <c r="Y2746" s="418">
        <f t="shared" ca="1" si="465"/>
        <v>1</v>
      </c>
      <c r="Z2746" s="418">
        <f t="shared" ca="1" si="466"/>
        <v>5.7986085747890249E-2</v>
      </c>
      <c r="AA2746" s="418">
        <f t="shared" ca="1" si="467"/>
        <v>35952.041319296513</v>
      </c>
      <c r="AB2746" s="418">
        <f t="shared" ca="1" si="468"/>
        <v>136.94617011370389</v>
      </c>
      <c r="AC2746" s="418">
        <f t="shared" ca="1" si="469"/>
        <v>17.395825724367075</v>
      </c>
    </row>
    <row r="2747" spans="19:29">
      <c r="S2747" s="418">
        <f t="shared" si="470"/>
        <v>27.430000000001488</v>
      </c>
      <c r="T2747" s="418">
        <f t="shared" si="463"/>
        <v>0.43915625293403543</v>
      </c>
      <c r="U2747" s="418">
        <f t="shared" ca="1" si="464"/>
        <v>1</v>
      </c>
      <c r="V2747" s="418">
        <f t="shared" ca="1" si="471"/>
        <v>119.8409359775024</v>
      </c>
      <c r="W2747" s="418">
        <f t="shared" ca="1" si="472"/>
        <v>1</v>
      </c>
      <c r="X2747" s="418">
        <f t="shared" ca="1" si="473"/>
        <v>0.45511982415110813</v>
      </c>
      <c r="Y2747" s="418">
        <f t="shared" ca="1" si="465"/>
        <v>1</v>
      </c>
      <c r="Z2747" s="418">
        <f t="shared" ca="1" si="466"/>
        <v>5.7812388167290646E-2</v>
      </c>
      <c r="AA2747" s="418">
        <f t="shared" ca="1" si="467"/>
        <v>35952.28079325072</v>
      </c>
      <c r="AB2747" s="418">
        <f t="shared" ca="1" si="468"/>
        <v>136.53594724533244</v>
      </c>
      <c r="AC2747" s="418">
        <f t="shared" ca="1" si="469"/>
        <v>17.343716450187195</v>
      </c>
    </row>
    <row r="2748" spans="19:29">
      <c r="S2748" s="418">
        <f t="shared" si="470"/>
        <v>27.44000000000149</v>
      </c>
      <c r="T2748" s="418">
        <f t="shared" si="463"/>
        <v>0.4390245258182105</v>
      </c>
      <c r="U2748" s="418">
        <f t="shared" ca="1" si="464"/>
        <v>1</v>
      </c>
      <c r="V2748" s="418">
        <f t="shared" ca="1" si="471"/>
        <v>119.84173024339141</v>
      </c>
      <c r="W2748" s="418">
        <f t="shared" ca="1" si="472"/>
        <v>1</v>
      </c>
      <c r="X2748" s="418">
        <f t="shared" ca="1" si="473"/>
        <v>0.45375651067135941</v>
      </c>
      <c r="Y2748" s="418">
        <f t="shared" ca="1" si="465"/>
        <v>1</v>
      </c>
      <c r="Z2748" s="418">
        <f t="shared" ca="1" si="466"/>
        <v>5.763921089857478E-2</v>
      </c>
      <c r="AA2748" s="418">
        <f t="shared" ca="1" si="467"/>
        <v>35952.519073017422</v>
      </c>
      <c r="AB2748" s="418">
        <f t="shared" ca="1" si="468"/>
        <v>136.12695320140782</v>
      </c>
      <c r="AC2748" s="418">
        <f t="shared" ca="1" si="469"/>
        <v>17.291763269572435</v>
      </c>
    </row>
    <row r="2749" spans="19:29">
      <c r="S2749" s="418">
        <f t="shared" si="470"/>
        <v>27.450000000001491</v>
      </c>
      <c r="T2749" s="418">
        <f t="shared" si="463"/>
        <v>0.43889283821459318</v>
      </c>
      <c r="U2749" s="418">
        <f t="shared" ca="1" si="464"/>
        <v>1</v>
      </c>
      <c r="V2749" s="418">
        <f t="shared" ca="1" si="471"/>
        <v>119.84252054845295</v>
      </c>
      <c r="W2749" s="418">
        <f t="shared" ca="1" si="472"/>
        <v>1</v>
      </c>
      <c r="X2749" s="418">
        <f t="shared" ca="1" si="473"/>
        <v>0.45239728100326959</v>
      </c>
      <c r="Y2749" s="418">
        <f t="shared" ca="1" si="465"/>
        <v>1</v>
      </c>
      <c r="Z2749" s="418">
        <f t="shared" ca="1" si="466"/>
        <v>5.7466552383146068E-2</v>
      </c>
      <c r="AA2749" s="418">
        <f t="shared" ca="1" si="467"/>
        <v>35952.756164535887</v>
      </c>
      <c r="AB2749" s="418">
        <f t="shared" ca="1" si="468"/>
        <v>135.71918430098088</v>
      </c>
      <c r="AC2749" s="418">
        <f t="shared" ca="1" si="469"/>
        <v>17.239965714943821</v>
      </c>
    </row>
    <row r="2750" spans="19:29">
      <c r="S2750" s="418">
        <f t="shared" si="470"/>
        <v>27.460000000001493</v>
      </c>
      <c r="T2750" s="418">
        <f t="shared" si="463"/>
        <v>0.43876119011133169</v>
      </c>
      <c r="U2750" s="418">
        <f t="shared" ca="1" si="464"/>
        <v>1</v>
      </c>
      <c r="V2750" s="418">
        <f t="shared" ca="1" si="471"/>
        <v>119.84330691238662</v>
      </c>
      <c r="W2750" s="418">
        <f t="shared" ca="1" si="472"/>
        <v>1</v>
      </c>
      <c r="X2750" s="418">
        <f t="shared" ca="1" si="473"/>
        <v>0.45104212291376244</v>
      </c>
      <c r="Y2750" s="418">
        <f t="shared" ca="1" si="465"/>
        <v>1</v>
      </c>
      <c r="Z2750" s="418">
        <f t="shared" ca="1" si="466"/>
        <v>5.7294411067076702E-2</v>
      </c>
      <c r="AA2750" s="418">
        <f t="shared" ca="1" si="467"/>
        <v>35952.992073715985</v>
      </c>
      <c r="AB2750" s="418">
        <f t="shared" ca="1" si="468"/>
        <v>135.31263687412874</v>
      </c>
      <c r="AC2750" s="418">
        <f t="shared" ca="1" si="469"/>
        <v>17.188323320123011</v>
      </c>
    </row>
    <row r="2751" spans="19:29">
      <c r="S2751" s="418">
        <f t="shared" si="470"/>
        <v>27.470000000001495</v>
      </c>
      <c r="T2751" s="418">
        <f t="shared" si="463"/>
        <v>0.43862958149657755</v>
      </c>
      <c r="U2751" s="418">
        <f t="shared" ca="1" si="464"/>
        <v>1</v>
      </c>
      <c r="V2751" s="418">
        <f t="shared" ca="1" si="471"/>
        <v>119.84408935479453</v>
      </c>
      <c r="W2751" s="418">
        <f t="shared" ca="1" si="472"/>
        <v>1</v>
      </c>
      <c r="X2751" s="418">
        <f t="shared" ca="1" si="473"/>
        <v>0.44969102420640605</v>
      </c>
      <c r="Y2751" s="418">
        <f t="shared" ca="1" si="465"/>
        <v>1</v>
      </c>
      <c r="Z2751" s="418">
        <f t="shared" ca="1" si="466"/>
        <v>5.7122785401093674E-2</v>
      </c>
      <c r="AA2751" s="418">
        <f t="shared" ca="1" si="467"/>
        <v>35953.226806438361</v>
      </c>
      <c r="AB2751" s="418">
        <f t="shared" ca="1" si="468"/>
        <v>134.90730726192183</v>
      </c>
      <c r="AC2751" s="418">
        <f t="shared" ca="1" si="469"/>
        <v>17.136835620328103</v>
      </c>
    </row>
    <row r="2752" spans="19:29">
      <c r="S2752" s="418">
        <f t="shared" si="470"/>
        <v>27.480000000001496</v>
      </c>
      <c r="T2752" s="418">
        <f t="shared" si="463"/>
        <v>0.43849801235848601</v>
      </c>
      <c r="U2752" s="418">
        <f t="shared" ca="1" si="464"/>
        <v>1</v>
      </c>
      <c r="V2752" s="418">
        <f t="shared" ca="1" si="471"/>
        <v>119.84486789518184</v>
      </c>
      <c r="W2752" s="418">
        <f t="shared" ca="1" si="472"/>
        <v>1</v>
      </c>
      <c r="X2752" s="418">
        <f t="shared" ca="1" si="473"/>
        <v>0.44834397272130294</v>
      </c>
      <c r="Y2752" s="418">
        <f t="shared" ca="1" si="465"/>
        <v>1</v>
      </c>
      <c r="Z2752" s="418">
        <f t="shared" ca="1" si="466"/>
        <v>5.6951673840564841E-2</v>
      </c>
      <c r="AA2752" s="418">
        <f t="shared" ca="1" si="467"/>
        <v>35953.460368554552</v>
      </c>
      <c r="AB2752" s="418">
        <f t="shared" ca="1" si="468"/>
        <v>134.50319181639088</v>
      </c>
      <c r="AC2752" s="418">
        <f t="shared" ca="1" si="469"/>
        <v>17.085502152169454</v>
      </c>
    </row>
    <row r="2753" spans="19:29">
      <c r="S2753" s="418">
        <f t="shared" si="470"/>
        <v>27.490000000001498</v>
      </c>
      <c r="T2753" s="418">
        <f t="shared" si="463"/>
        <v>0.43836648268521589</v>
      </c>
      <c r="U2753" s="418">
        <f t="shared" ca="1" si="464"/>
        <v>1</v>
      </c>
      <c r="V2753" s="418">
        <f t="shared" ca="1" si="471"/>
        <v>119.84564255295717</v>
      </c>
      <c r="W2753" s="418">
        <f t="shared" ca="1" si="472"/>
        <v>1</v>
      </c>
      <c r="X2753" s="418">
        <f t="shared" ca="1" si="473"/>
        <v>0.44700095633498066</v>
      </c>
      <c r="Y2753" s="418">
        <f t="shared" ca="1" si="465"/>
        <v>1</v>
      </c>
      <c r="Z2753" s="418">
        <f t="shared" ca="1" si="466"/>
        <v>5.6781074845484995E-2</v>
      </c>
      <c r="AA2753" s="418">
        <f t="shared" ca="1" si="467"/>
        <v>35953.69276588715</v>
      </c>
      <c r="AB2753" s="418">
        <f t="shared" ca="1" si="468"/>
        <v>134.10028690049421</v>
      </c>
      <c r="AC2753" s="418">
        <f t="shared" ca="1" si="469"/>
        <v>17.034322453645498</v>
      </c>
    </row>
    <row r="2754" spans="19:29">
      <c r="S2754" s="418">
        <f t="shared" si="470"/>
        <v>27.500000000001499</v>
      </c>
      <c r="T2754" s="418">
        <f t="shared" si="463"/>
        <v>0.43823499246492953</v>
      </c>
      <c r="U2754" s="418">
        <f t="shared" ca="1" si="464"/>
        <v>1</v>
      </c>
      <c r="V2754" s="418">
        <f t="shared" ca="1" si="471"/>
        <v>119.84641334743316</v>
      </c>
      <c r="W2754" s="418">
        <f t="shared" ca="1" si="472"/>
        <v>1</v>
      </c>
      <c r="X2754" s="418">
        <f t="shared" ca="1" si="473"/>
        <v>0.44566196296028265</v>
      </c>
      <c r="Y2754" s="418">
        <f t="shared" ca="1" si="465"/>
        <v>1</v>
      </c>
      <c r="Z2754" s="418">
        <f t="shared" ca="1" si="466"/>
        <v>5.6610986880462032E-2</v>
      </c>
      <c r="AA2754" s="418">
        <f t="shared" ca="1" si="467"/>
        <v>35953.92400422995</v>
      </c>
      <c r="AB2754" s="418">
        <f t="shared" ca="1" si="468"/>
        <v>133.6985888880848</v>
      </c>
      <c r="AC2754" s="418">
        <f t="shared" ca="1" si="469"/>
        <v>16.98329606413861</v>
      </c>
    </row>
    <row r="2755" spans="19:29">
      <c r="S2755" s="418">
        <f t="shared" si="470"/>
        <v>27.510000000001501</v>
      </c>
      <c r="T2755" s="418">
        <f t="shared" si="463"/>
        <v>0.4381035416857928</v>
      </c>
      <c r="U2755" s="418">
        <f t="shared" ca="1" si="464"/>
        <v>1</v>
      </c>
      <c r="V2755" s="418">
        <f t="shared" ca="1" si="471"/>
        <v>119.84718029782682</v>
      </c>
      <c r="W2755" s="418">
        <f t="shared" ca="1" si="472"/>
        <v>1</v>
      </c>
      <c r="X2755" s="418">
        <f t="shared" ca="1" si="473"/>
        <v>0.44432698054625952</v>
      </c>
      <c r="Y2755" s="418">
        <f t="shared" ca="1" si="465"/>
        <v>1</v>
      </c>
      <c r="Z2755" s="418">
        <f t="shared" ca="1" si="466"/>
        <v>5.6441408414703118E-2</v>
      </c>
      <c r="AA2755" s="418">
        <f t="shared" ca="1" si="467"/>
        <v>35954.154089348049</v>
      </c>
      <c r="AB2755" s="418">
        <f t="shared" ca="1" si="468"/>
        <v>133.29809416387786</v>
      </c>
      <c r="AC2755" s="418">
        <f t="shared" ca="1" si="469"/>
        <v>16.932422524410935</v>
      </c>
    </row>
    <row r="2756" spans="19:29">
      <c r="S2756" s="418">
        <f t="shared" si="470"/>
        <v>27.520000000001502</v>
      </c>
      <c r="T2756" s="418">
        <f t="shared" si="463"/>
        <v>0.4379721303359751</v>
      </c>
      <c r="U2756" s="418">
        <f t="shared" ca="1" si="464"/>
        <v>1</v>
      </c>
      <c r="V2756" s="418">
        <f t="shared" ca="1" si="471"/>
        <v>119.84794342326013</v>
      </c>
      <c r="W2756" s="418">
        <f t="shared" ca="1" si="472"/>
        <v>1</v>
      </c>
      <c r="X2756" s="418">
        <f t="shared" ca="1" si="473"/>
        <v>0.44299599707806048</v>
      </c>
      <c r="Y2756" s="418">
        <f t="shared" ca="1" si="465"/>
        <v>1</v>
      </c>
      <c r="Z2756" s="418">
        <f t="shared" ca="1" si="466"/>
        <v>5.6272337922000912E-2</v>
      </c>
      <c r="AA2756" s="418">
        <f t="shared" ca="1" si="467"/>
        <v>35954.383026978037</v>
      </c>
      <c r="AB2756" s="418">
        <f t="shared" ca="1" si="468"/>
        <v>132.89879912341814</v>
      </c>
      <c r="AC2756" s="418">
        <f t="shared" ca="1" si="469"/>
        <v>16.881701376600272</v>
      </c>
    </row>
    <row r="2757" spans="19:29">
      <c r="S2757" s="418">
        <f t="shared" si="470"/>
        <v>27.530000000001504</v>
      </c>
      <c r="T2757" s="418">
        <f t="shared" ref="T2757:T2820" si="474">EXP(-S2757*$C$13)</f>
        <v>0.43784075840364944</v>
      </c>
      <c r="U2757" s="418">
        <f t="shared" ref="U2757:U2820" ca="1" si="475">EXP($C$11*_xlfn.NORM.INV(RAND(),0,1))</f>
        <v>1</v>
      </c>
      <c r="V2757" s="418">
        <f t="shared" ca="1" si="471"/>
        <v>119.84870274276039</v>
      </c>
      <c r="W2757" s="418">
        <f t="shared" ca="1" si="472"/>
        <v>1</v>
      </c>
      <c r="X2757" s="418">
        <f t="shared" ca="1" si="473"/>
        <v>0.4416690005768254</v>
      </c>
      <c r="Y2757" s="418">
        <f t="shared" ref="Y2757:Y2820" ca="1" si="476">IF(OR(X2757&gt;$C$8,Y2756=1),1,0)</f>
        <v>1</v>
      </c>
      <c r="Z2757" s="418">
        <f t="shared" ref="Z2757:Z2820" ca="1" si="477">IF(Y2757=0,V2757,0)+IF(AND(Y2757=1,Y2756=0),V2757*$C$9,0)+IF(AND(Y2757=1,Y2756=1),Z2756*EXP($C$10*0.01),0)</f>
        <v>5.6103773880719847E-2</v>
      </c>
      <c r="AA2757" s="418">
        <f t="shared" ref="AA2757:AA2820" ca="1" si="478">V2757*$C$12</f>
        <v>35954.610822828115</v>
      </c>
      <c r="AB2757" s="418">
        <f t="shared" ref="AB2757:AB2820" ca="1" si="479">X2757*$C$12</f>
        <v>132.50070017304762</v>
      </c>
      <c r="AC2757" s="418">
        <f t="shared" ref="AC2757:AC2820" ca="1" si="480">Z2757*$C$12</f>
        <v>16.831132164215955</v>
      </c>
    </row>
    <row r="2758" spans="19:29">
      <c r="S2758" s="418">
        <f t="shared" ref="S2758:S2821" si="481">S2757+0.01</f>
        <v>27.540000000001505</v>
      </c>
      <c r="T2758" s="418">
        <f t="shared" si="474"/>
        <v>0.4377094258769923</v>
      </c>
      <c r="U2758" s="418">
        <f t="shared" ca="1" si="475"/>
        <v>1</v>
      </c>
      <c r="V2758" s="418">
        <f t="shared" ref="V2758:V2821" ca="1" si="482">V2757*U2757+$C$6*V2757*(1-V2757/IF($C$4&gt;0,$C$4,10000000))*0.01</f>
        <v>119.84945827526076</v>
      </c>
      <c r="W2758" s="418">
        <f t="shared" ref="W2758:W2821" ca="1" si="483">IF(OR(V2758&gt;$C$7,W2757=1),1,0)</f>
        <v>1</v>
      </c>
      <c r="X2758" s="418">
        <f t="shared" ref="X2758:X2821" ca="1" si="484">IF(W2758=0,V2758,0)+IF(AND(W2758=1,W2757=0),V2758*$C$9,0)+IF(AND(W2758=1,W2757=1),X2757*EXP($C$10*0.01*U2758),0)</f>
        <v>0.44034597909957679</v>
      </c>
      <c r="Y2758" s="418">
        <f t="shared" ca="1" si="476"/>
        <v>1</v>
      </c>
      <c r="Z2758" s="418">
        <f t="shared" ca="1" si="477"/>
        <v>5.5935714773782404E-2</v>
      </c>
      <c r="AA2758" s="418">
        <f t="shared" ca="1" si="478"/>
        <v>35954.83748257823</v>
      </c>
      <c r="AB2758" s="418">
        <f t="shared" ca="1" si="479"/>
        <v>132.10379372987305</v>
      </c>
      <c r="AC2758" s="418">
        <f t="shared" ca="1" si="480"/>
        <v>16.780714432134722</v>
      </c>
    </row>
    <row r="2759" spans="19:29">
      <c r="S2759" s="418">
        <f t="shared" si="481"/>
        <v>27.550000000001507</v>
      </c>
      <c r="T2759" s="418">
        <f t="shared" si="474"/>
        <v>0.43757813274418378</v>
      </c>
      <c r="U2759" s="418">
        <f t="shared" ca="1" si="475"/>
        <v>1</v>
      </c>
      <c r="V2759" s="418">
        <f t="shared" ca="1" si="482"/>
        <v>119.85021003960067</v>
      </c>
      <c r="W2759" s="418">
        <f t="shared" ca="1" si="483"/>
        <v>1</v>
      </c>
      <c r="X2759" s="418">
        <f t="shared" ca="1" si="484"/>
        <v>0.43902692073911237</v>
      </c>
      <c r="Y2759" s="418">
        <f t="shared" ca="1" si="476"/>
        <v>1</v>
      </c>
      <c r="Z2759" s="418">
        <f t="shared" ca="1" si="477"/>
        <v>5.576815908865549E-2</v>
      </c>
      <c r="AA2759" s="418">
        <f t="shared" ca="1" si="478"/>
        <v>35955.0630118802</v>
      </c>
      <c r="AB2759" s="418">
        <f t="shared" ca="1" si="479"/>
        <v>131.70807622173371</v>
      </c>
      <c r="AC2759" s="418">
        <f t="shared" ca="1" si="480"/>
        <v>16.730447726596648</v>
      </c>
    </row>
    <row r="2760" spans="19:29">
      <c r="S2760" s="418">
        <f t="shared" si="481"/>
        <v>27.560000000001509</v>
      </c>
      <c r="T2760" s="418">
        <f t="shared" si="474"/>
        <v>0.43744687899340751</v>
      </c>
      <c r="U2760" s="418">
        <f t="shared" ca="1" si="475"/>
        <v>1</v>
      </c>
      <c r="V2760" s="418">
        <f t="shared" ca="1" si="482"/>
        <v>119.85095805452632</v>
      </c>
      <c r="W2760" s="418">
        <f t="shared" ca="1" si="483"/>
        <v>1</v>
      </c>
      <c r="X2760" s="418">
        <f t="shared" ca="1" si="484"/>
        <v>0.43771181362389805</v>
      </c>
      <c r="Y2760" s="418">
        <f t="shared" ca="1" si="476"/>
        <v>1</v>
      </c>
      <c r="Z2760" s="418">
        <f t="shared" ca="1" si="477"/>
        <v>5.5601105317336814E-2</v>
      </c>
      <c r="AA2760" s="418">
        <f t="shared" ca="1" si="478"/>
        <v>35955.287416357896</v>
      </c>
      <c r="AB2760" s="418">
        <f t="shared" ca="1" si="479"/>
        <v>131.31354408716942</v>
      </c>
      <c r="AC2760" s="418">
        <f t="shared" ca="1" si="480"/>
        <v>16.680331595201043</v>
      </c>
    </row>
    <row r="2761" spans="19:29">
      <c r="S2761" s="418">
        <f t="shared" si="481"/>
        <v>27.57000000000151</v>
      </c>
      <c r="T2761" s="418">
        <f t="shared" si="474"/>
        <v>0.43731566461285071</v>
      </c>
      <c r="U2761" s="418">
        <f t="shared" ca="1" si="475"/>
        <v>1</v>
      </c>
      <c r="V2761" s="418">
        <f t="shared" ca="1" si="482"/>
        <v>119.85170233869113</v>
      </c>
      <c r="W2761" s="418">
        <f t="shared" ca="1" si="483"/>
        <v>1</v>
      </c>
      <c r="X2761" s="418">
        <f t="shared" ca="1" si="484"/>
        <v>0.43640064591796091</v>
      </c>
      <c r="Y2761" s="418">
        <f t="shared" ca="1" si="476"/>
        <v>1</v>
      </c>
      <c r="Z2761" s="418">
        <f t="shared" ca="1" si="477"/>
        <v>5.5434551956341303E-2</v>
      </c>
      <c r="AA2761" s="418">
        <f t="shared" ca="1" si="478"/>
        <v>35955.510701607338</v>
      </c>
      <c r="AB2761" s="418">
        <f t="shared" ca="1" si="479"/>
        <v>130.92019377538827</v>
      </c>
      <c r="AC2761" s="418">
        <f t="shared" ca="1" si="480"/>
        <v>16.630365586902393</v>
      </c>
    </row>
    <row r="2762" spans="19:29">
      <c r="S2762" s="418">
        <f t="shared" si="481"/>
        <v>27.580000000001512</v>
      </c>
      <c r="T2762" s="418">
        <f t="shared" si="474"/>
        <v>0.43718448959070394</v>
      </c>
      <c r="U2762" s="418">
        <f t="shared" ca="1" si="475"/>
        <v>1</v>
      </c>
      <c r="V2762" s="418">
        <f t="shared" ca="1" si="482"/>
        <v>119.85244291065615</v>
      </c>
      <c r="W2762" s="418">
        <f t="shared" ca="1" si="483"/>
        <v>1</v>
      </c>
      <c r="X2762" s="418">
        <f t="shared" ca="1" si="484"/>
        <v>0.43509340582078271</v>
      </c>
      <c r="Y2762" s="418">
        <f t="shared" ca="1" si="476"/>
        <v>1</v>
      </c>
      <c r="Z2762" s="418">
        <f t="shared" ca="1" si="477"/>
        <v>5.5268497506687581E-2</v>
      </c>
      <c r="AA2762" s="418">
        <f t="shared" ca="1" si="478"/>
        <v>35955.732873196845</v>
      </c>
      <c r="AB2762" s="418">
        <f t="shared" ca="1" si="479"/>
        <v>130.5280217462348</v>
      </c>
      <c r="AC2762" s="418">
        <f t="shared" ca="1" si="480"/>
        <v>16.580549252006275</v>
      </c>
    </row>
    <row r="2763" spans="19:29">
      <c r="S2763" s="418">
        <f t="shared" si="481"/>
        <v>27.590000000001513</v>
      </c>
      <c r="T2763" s="418">
        <f t="shared" si="474"/>
        <v>0.43705335391516154</v>
      </c>
      <c r="U2763" s="418">
        <f t="shared" ca="1" si="475"/>
        <v>1</v>
      </c>
      <c r="V2763" s="418">
        <f t="shared" ca="1" si="482"/>
        <v>119.8531797888906</v>
      </c>
      <c r="W2763" s="418">
        <f t="shared" ca="1" si="483"/>
        <v>1</v>
      </c>
      <c r="X2763" s="418">
        <f t="shared" ca="1" si="484"/>
        <v>0.43379008156719379</v>
      </c>
      <c r="Y2763" s="418">
        <f t="shared" ca="1" si="476"/>
        <v>1</v>
      </c>
      <c r="Z2763" s="418">
        <f t="shared" ca="1" si="477"/>
        <v>5.5102940473884476E-2</v>
      </c>
      <c r="AA2763" s="418">
        <f t="shared" ca="1" si="478"/>
        <v>35955.953936667182</v>
      </c>
      <c r="AB2763" s="418">
        <f t="shared" ca="1" si="479"/>
        <v>130.13702447015814</v>
      </c>
      <c r="AC2763" s="418">
        <f t="shared" ca="1" si="480"/>
        <v>16.530882142165343</v>
      </c>
    </row>
    <row r="2764" spans="19:29">
      <c r="S2764" s="418">
        <f t="shared" si="481"/>
        <v>27.600000000001515</v>
      </c>
      <c r="T2764" s="418">
        <f t="shared" si="474"/>
        <v>0.43692225757442132</v>
      </c>
      <c r="U2764" s="418">
        <f t="shared" ca="1" si="475"/>
        <v>1</v>
      </c>
      <c r="V2764" s="418">
        <f t="shared" ca="1" si="482"/>
        <v>119.85391299177222</v>
      </c>
      <c r="W2764" s="418">
        <f t="shared" ca="1" si="483"/>
        <v>1</v>
      </c>
      <c r="X2764" s="418">
        <f t="shared" ca="1" si="484"/>
        <v>0.43249066142726705</v>
      </c>
      <c r="Y2764" s="418">
        <f t="shared" ca="1" si="476"/>
        <v>1</v>
      </c>
      <c r="Z2764" s="418">
        <f t="shared" ca="1" si="477"/>
        <v>5.4937879367917587E-2</v>
      </c>
      <c r="AA2764" s="418">
        <f t="shared" ca="1" si="478"/>
        <v>35956.173897531669</v>
      </c>
      <c r="AB2764" s="418">
        <f t="shared" ca="1" si="479"/>
        <v>129.74719842818013</v>
      </c>
      <c r="AC2764" s="418">
        <f t="shared" ca="1" si="480"/>
        <v>16.481363810375274</v>
      </c>
    </row>
    <row r="2765" spans="19:29">
      <c r="S2765" s="418">
        <f t="shared" si="481"/>
        <v>27.610000000001516</v>
      </c>
      <c r="T2765" s="418">
        <f t="shared" si="474"/>
        <v>0.43679120055668458</v>
      </c>
      <c r="U2765" s="418">
        <f t="shared" ca="1" si="475"/>
        <v>1</v>
      </c>
      <c r="V2765" s="418">
        <f t="shared" ca="1" si="482"/>
        <v>119.85464253758778</v>
      </c>
      <c r="W2765" s="418">
        <f t="shared" ca="1" si="483"/>
        <v>1</v>
      </c>
      <c r="X2765" s="418">
        <f t="shared" ca="1" si="484"/>
        <v>0.43119513370621249</v>
      </c>
      <c r="Y2765" s="418">
        <f t="shared" ca="1" si="476"/>
        <v>1</v>
      </c>
      <c r="Z2765" s="418">
        <f t="shared" ca="1" si="477"/>
        <v>5.4773312703235835E-2</v>
      </c>
      <c r="AA2765" s="418">
        <f t="shared" ca="1" si="478"/>
        <v>35956.392761276336</v>
      </c>
      <c r="AB2765" s="418">
        <f t="shared" ca="1" si="479"/>
        <v>129.35854011186373</v>
      </c>
      <c r="AC2765" s="418">
        <f t="shared" ca="1" si="480"/>
        <v>16.431993810970752</v>
      </c>
    </row>
    <row r="2766" spans="19:29">
      <c r="S2766" s="418">
        <f t="shared" si="481"/>
        <v>27.620000000001518</v>
      </c>
      <c r="T2766" s="418">
        <f t="shared" si="474"/>
        <v>0.43666018285015618</v>
      </c>
      <c r="U2766" s="418">
        <f t="shared" ca="1" si="475"/>
        <v>1</v>
      </c>
      <c r="V2766" s="418">
        <f t="shared" ca="1" si="482"/>
        <v>119.85536844453351</v>
      </c>
      <c r="W2766" s="418">
        <f t="shared" ca="1" si="483"/>
        <v>1</v>
      </c>
      <c r="X2766" s="418">
        <f t="shared" ca="1" si="484"/>
        <v>0.42990348674427187</v>
      </c>
      <c r="Y2766" s="418">
        <f t="shared" ca="1" si="476"/>
        <v>1</v>
      </c>
      <c r="Z2766" s="418">
        <f t="shared" ca="1" si="477"/>
        <v>5.4609238998738138E-2</v>
      </c>
      <c r="AA2766" s="418">
        <f t="shared" ca="1" si="478"/>
        <v>35956.61053336005</v>
      </c>
      <c r="AB2766" s="418">
        <f t="shared" ca="1" si="479"/>
        <v>128.97104602328156</v>
      </c>
      <c r="AC2766" s="418">
        <f t="shared" ca="1" si="480"/>
        <v>16.38277169962144</v>
      </c>
    </row>
    <row r="2767" spans="19:29">
      <c r="S2767" s="418">
        <f t="shared" si="481"/>
        <v>27.63000000000152</v>
      </c>
      <c r="T2767" s="418">
        <f t="shared" si="474"/>
        <v>0.43652920444304449</v>
      </c>
      <c r="U2767" s="418">
        <f t="shared" ca="1" si="475"/>
        <v>1</v>
      </c>
      <c r="V2767" s="418">
        <f t="shared" ca="1" si="482"/>
        <v>119.85609073071556</v>
      </c>
      <c r="W2767" s="418">
        <f t="shared" ca="1" si="483"/>
        <v>1</v>
      </c>
      <c r="X2767" s="418">
        <f t="shared" ca="1" si="484"/>
        <v>0.42861570891661377</v>
      </c>
      <c r="Y2767" s="418">
        <f t="shared" ca="1" si="476"/>
        <v>1</v>
      </c>
      <c r="Z2767" s="418">
        <f t="shared" ca="1" si="477"/>
        <v>5.4445656777760039E-2</v>
      </c>
      <c r="AA2767" s="418">
        <f t="shared" ca="1" si="478"/>
        <v>35956.827219214669</v>
      </c>
      <c r="AB2767" s="418">
        <f t="shared" ca="1" si="479"/>
        <v>128.58471267498413</v>
      </c>
      <c r="AC2767" s="418">
        <f t="shared" ca="1" si="480"/>
        <v>16.333697033328011</v>
      </c>
    </row>
    <row r="2768" spans="19:29">
      <c r="S2768" s="418">
        <f t="shared" si="481"/>
        <v>27.640000000001521</v>
      </c>
      <c r="T2768" s="418">
        <f t="shared" si="474"/>
        <v>0.43639826532356152</v>
      </c>
      <c r="U2768" s="418">
        <f t="shared" ca="1" si="475"/>
        <v>1</v>
      </c>
      <c r="V2768" s="418">
        <f t="shared" ca="1" si="482"/>
        <v>119.85680941415042</v>
      </c>
      <c r="W2768" s="418">
        <f t="shared" ca="1" si="483"/>
        <v>1</v>
      </c>
      <c r="X2768" s="418">
        <f t="shared" ca="1" si="484"/>
        <v>0.42733178863322907</v>
      </c>
      <c r="Y2768" s="418">
        <f t="shared" ca="1" si="476"/>
        <v>1</v>
      </c>
      <c r="Z2768" s="418">
        <f t="shared" ca="1" si="477"/>
        <v>5.4282564568060451E-2</v>
      </c>
      <c r="AA2768" s="418">
        <f t="shared" ca="1" si="478"/>
        <v>35957.042824245123</v>
      </c>
      <c r="AB2768" s="418">
        <f t="shared" ca="1" si="479"/>
        <v>128.19953658996872</v>
      </c>
      <c r="AC2768" s="418">
        <f t="shared" ca="1" si="480"/>
        <v>16.284769370418136</v>
      </c>
    </row>
    <row r="2769" spans="19:29">
      <c r="S2769" s="418">
        <f t="shared" si="481"/>
        <v>27.650000000001523</v>
      </c>
      <c r="T2769" s="418">
        <f t="shared" si="474"/>
        <v>0.43626736547992273</v>
      </c>
      <c r="U2769" s="418">
        <f t="shared" ca="1" si="475"/>
        <v>1</v>
      </c>
      <c r="V2769" s="418">
        <f t="shared" ca="1" si="482"/>
        <v>119.85752451276534</v>
      </c>
      <c r="W2769" s="418">
        <f t="shared" ca="1" si="483"/>
        <v>1</v>
      </c>
      <c r="X2769" s="418">
        <f t="shared" ca="1" si="484"/>
        <v>0.42605171433882655</v>
      </c>
      <c r="Y2769" s="418">
        <f t="shared" ca="1" si="476"/>
        <v>1</v>
      </c>
      <c r="Z2769" s="418">
        <f t="shared" ca="1" si="477"/>
        <v>5.411996090180838E-2</v>
      </c>
      <c r="AA2769" s="418">
        <f t="shared" ca="1" si="478"/>
        <v>35957.257353829598</v>
      </c>
      <c r="AB2769" s="418">
        <f t="shared" ca="1" si="479"/>
        <v>127.81551430164797</v>
      </c>
      <c r="AC2769" s="418">
        <f t="shared" ca="1" si="480"/>
        <v>16.235988270542514</v>
      </c>
    </row>
    <row r="2770" spans="19:29">
      <c r="S2770" s="418">
        <f t="shared" si="481"/>
        <v>27.660000000001524</v>
      </c>
      <c r="T2770" s="418">
        <f t="shared" si="474"/>
        <v>0.43613650490034711</v>
      </c>
      <c r="U2770" s="418">
        <f t="shared" ca="1" si="475"/>
        <v>1</v>
      </c>
      <c r="V2770" s="418">
        <f t="shared" ca="1" si="482"/>
        <v>119.85823604439882</v>
      </c>
      <c r="W2770" s="418">
        <f t="shared" ca="1" si="483"/>
        <v>1</v>
      </c>
      <c r="X2770" s="418">
        <f t="shared" ca="1" si="484"/>
        <v>0.42477547451272896</v>
      </c>
      <c r="Y2770" s="418">
        <f t="shared" ca="1" si="476"/>
        <v>1</v>
      </c>
      <c r="Z2770" s="418">
        <f t="shared" ca="1" si="477"/>
        <v>5.3957844315569735E-2</v>
      </c>
      <c r="AA2770" s="418">
        <f t="shared" ca="1" si="478"/>
        <v>35957.470813319647</v>
      </c>
      <c r="AB2770" s="418">
        <f t="shared" ca="1" si="479"/>
        <v>127.43264235381869</v>
      </c>
      <c r="AC2770" s="418">
        <f t="shared" ca="1" si="480"/>
        <v>16.18735329467092</v>
      </c>
    </row>
    <row r="2771" spans="19:29">
      <c r="S2771" s="418">
        <f t="shared" si="481"/>
        <v>27.670000000001526</v>
      </c>
      <c r="T2771" s="418">
        <f t="shared" si="474"/>
        <v>0.4360056835730573</v>
      </c>
      <c r="U2771" s="418">
        <f t="shared" ca="1" si="475"/>
        <v>1</v>
      </c>
      <c r="V2771" s="418">
        <f t="shared" ca="1" si="482"/>
        <v>119.85894402680103</v>
      </c>
      <c r="W2771" s="418">
        <f t="shared" ca="1" si="483"/>
        <v>1</v>
      </c>
      <c r="X2771" s="418">
        <f t="shared" ca="1" si="484"/>
        <v>0.42350305766876922</v>
      </c>
      <c r="Y2771" s="418">
        <f t="shared" ca="1" si="476"/>
        <v>1</v>
      </c>
      <c r="Z2771" s="418">
        <f t="shared" ca="1" si="477"/>
        <v>5.3796213350294143E-2</v>
      </c>
      <c r="AA2771" s="418">
        <f t="shared" ca="1" si="478"/>
        <v>35957.683208040311</v>
      </c>
      <c r="AB2771" s="418">
        <f t="shared" ca="1" si="479"/>
        <v>127.05091730063077</v>
      </c>
      <c r="AC2771" s="418">
        <f t="shared" ca="1" si="480"/>
        <v>16.138864005088244</v>
      </c>
    </row>
    <row r="2772" spans="19:29">
      <c r="S2772" s="418">
        <f t="shared" si="481"/>
        <v>27.680000000001527</v>
      </c>
      <c r="T2772" s="418">
        <f t="shared" si="474"/>
        <v>0.43587490148627922</v>
      </c>
      <c r="U2772" s="418">
        <f t="shared" ca="1" si="475"/>
        <v>1</v>
      </c>
      <c r="V2772" s="418">
        <f t="shared" ca="1" si="482"/>
        <v>119.85964847763421</v>
      </c>
      <c r="W2772" s="418">
        <f t="shared" ca="1" si="483"/>
        <v>1</v>
      </c>
      <c r="X2772" s="418">
        <f t="shared" ca="1" si="484"/>
        <v>0.42223445235518714</v>
      </c>
      <c r="Y2772" s="418">
        <f t="shared" ca="1" si="476"/>
        <v>1</v>
      </c>
      <c r="Z2772" s="418">
        <f t="shared" ca="1" si="477"/>
        <v>5.3635066551301833E-2</v>
      </c>
      <c r="AA2772" s="418">
        <f t="shared" ca="1" si="478"/>
        <v>35957.894543290262</v>
      </c>
      <c r="AB2772" s="418">
        <f t="shared" ca="1" si="479"/>
        <v>126.67033570655614</v>
      </c>
      <c r="AC2772" s="418">
        <f t="shared" ca="1" si="480"/>
        <v>16.090519965390548</v>
      </c>
    </row>
    <row r="2773" spans="19:29">
      <c r="S2773" s="418">
        <f t="shared" si="481"/>
        <v>27.690000000001529</v>
      </c>
      <c r="T2773" s="418">
        <f t="shared" si="474"/>
        <v>0.43574415862824256</v>
      </c>
      <c r="U2773" s="418">
        <f t="shared" ca="1" si="475"/>
        <v>1</v>
      </c>
      <c r="V2773" s="418">
        <f t="shared" ca="1" si="482"/>
        <v>119.86034941447313</v>
      </c>
      <c r="W2773" s="418">
        <f t="shared" ca="1" si="483"/>
        <v>1</v>
      </c>
      <c r="X2773" s="418">
        <f t="shared" ca="1" si="484"/>
        <v>0.42096964715452634</v>
      </c>
      <c r="Y2773" s="418">
        <f t="shared" ca="1" si="476"/>
        <v>1</v>
      </c>
      <c r="Z2773" s="418">
        <f t="shared" ca="1" si="477"/>
        <v>5.3474402468270517E-2</v>
      </c>
      <c r="AA2773" s="418">
        <f t="shared" ca="1" si="478"/>
        <v>35958.104824341943</v>
      </c>
      <c r="AB2773" s="418">
        <f t="shared" ca="1" si="479"/>
        <v>126.2908941463579</v>
      </c>
      <c r="AC2773" s="418">
        <f t="shared" ca="1" si="480"/>
        <v>16.042320740481156</v>
      </c>
    </row>
    <row r="2774" spans="19:29">
      <c r="S2774" s="418">
        <f t="shared" si="481"/>
        <v>27.700000000001531</v>
      </c>
      <c r="T2774" s="418">
        <f t="shared" si="474"/>
        <v>0.43561345498718052</v>
      </c>
      <c r="U2774" s="418">
        <f t="shared" ca="1" si="475"/>
        <v>1</v>
      </c>
      <c r="V2774" s="418">
        <f t="shared" ca="1" si="482"/>
        <v>119.86104685480552</v>
      </c>
      <c r="W2774" s="418">
        <f t="shared" ca="1" si="483"/>
        <v>1</v>
      </c>
      <c r="X2774" s="418">
        <f t="shared" ca="1" si="484"/>
        <v>0.41970863068353148</v>
      </c>
      <c r="Y2774" s="418">
        <f t="shared" ca="1" si="476"/>
        <v>1</v>
      </c>
      <c r="Z2774" s="418">
        <f t="shared" ca="1" si="477"/>
        <v>5.3314219655222372E-2</v>
      </c>
      <c r="AA2774" s="418">
        <f t="shared" ca="1" si="478"/>
        <v>35958.314056441654</v>
      </c>
      <c r="AB2774" s="418">
        <f t="shared" ca="1" si="479"/>
        <v>125.91258920505945</v>
      </c>
      <c r="AC2774" s="418">
        <f t="shared" ca="1" si="480"/>
        <v>15.994265896566711</v>
      </c>
    </row>
    <row r="2775" spans="19:29">
      <c r="S2775" s="418">
        <f t="shared" si="481"/>
        <v>27.710000000001532</v>
      </c>
      <c r="T2775" s="418">
        <f t="shared" si="474"/>
        <v>0.43548279055132971</v>
      </c>
      <c r="U2775" s="418">
        <f t="shared" ca="1" si="475"/>
        <v>1</v>
      </c>
      <c r="V2775" s="418">
        <f t="shared" ca="1" si="482"/>
        <v>119.86174081603247</v>
      </c>
      <c r="W2775" s="418">
        <f t="shared" ca="1" si="483"/>
        <v>1</v>
      </c>
      <c r="X2775" s="418">
        <f t="shared" ca="1" si="484"/>
        <v>0.41845139159304579</v>
      </c>
      <c r="Y2775" s="418">
        <f t="shared" ca="1" si="476"/>
        <v>1</v>
      </c>
      <c r="Z2775" s="418">
        <f t="shared" ca="1" si="477"/>
        <v>5.3154516670510993E-2</v>
      </c>
      <c r="AA2775" s="418">
        <f t="shared" ca="1" si="478"/>
        <v>35958.522244809741</v>
      </c>
      <c r="AB2775" s="418">
        <f t="shared" ca="1" si="479"/>
        <v>125.53541747791374</v>
      </c>
      <c r="AC2775" s="418">
        <f t="shared" ca="1" si="480"/>
        <v>15.946355001153298</v>
      </c>
    </row>
    <row r="2776" spans="19:29">
      <c r="S2776" s="418">
        <f t="shared" si="481"/>
        <v>27.720000000001534</v>
      </c>
      <c r="T2776" s="418">
        <f t="shared" si="474"/>
        <v>0.43535216530893034</v>
      </c>
      <c r="U2776" s="418">
        <f t="shared" ca="1" si="475"/>
        <v>1</v>
      </c>
      <c r="V2776" s="418">
        <f t="shared" ca="1" si="482"/>
        <v>119.86243131546888</v>
      </c>
      <c r="W2776" s="418">
        <f t="shared" ca="1" si="483"/>
        <v>1</v>
      </c>
      <c r="X2776" s="418">
        <f t="shared" ca="1" si="484"/>
        <v>0.417197918567909</v>
      </c>
      <c r="Y2776" s="418">
        <f t="shared" ca="1" si="476"/>
        <v>1</v>
      </c>
      <c r="Z2776" s="418">
        <f t="shared" ca="1" si="477"/>
        <v>5.2995292076808441E-2</v>
      </c>
      <c r="AA2776" s="418">
        <f t="shared" ca="1" si="478"/>
        <v>35958.729394640664</v>
      </c>
      <c r="AB2776" s="418">
        <f t="shared" ca="1" si="479"/>
        <v>125.1593755703727</v>
      </c>
      <c r="AC2776" s="418">
        <f t="shared" ca="1" si="480"/>
        <v>15.898587623042532</v>
      </c>
    </row>
    <row r="2777" spans="19:29">
      <c r="S2777" s="418">
        <f t="shared" si="481"/>
        <v>27.730000000001535</v>
      </c>
      <c r="T2777" s="418">
        <f t="shared" si="474"/>
        <v>0.43522157924822613</v>
      </c>
      <c r="U2777" s="418">
        <f t="shared" ca="1" si="475"/>
        <v>1</v>
      </c>
      <c r="V2777" s="418">
        <f t="shared" ca="1" si="482"/>
        <v>119.86311837034391</v>
      </c>
      <c r="W2777" s="418">
        <f t="shared" ca="1" si="483"/>
        <v>1</v>
      </c>
      <c r="X2777" s="418">
        <f t="shared" ca="1" si="484"/>
        <v>0.41594820032685542</v>
      </c>
      <c r="Y2777" s="418">
        <f t="shared" ca="1" si="476"/>
        <v>1</v>
      </c>
      <c r="Z2777" s="418">
        <f t="shared" ca="1" si="477"/>
        <v>5.2836544441092301E-2</v>
      </c>
      <c r="AA2777" s="418">
        <f t="shared" ca="1" si="478"/>
        <v>35958.935511103176</v>
      </c>
      <c r="AB2777" s="418">
        <f t="shared" ca="1" si="479"/>
        <v>124.78446009805663</v>
      </c>
      <c r="AC2777" s="418">
        <f t="shared" ca="1" si="480"/>
        <v>15.850963332327691</v>
      </c>
    </row>
    <row r="2778" spans="19:29">
      <c r="S2778" s="418">
        <f t="shared" si="481"/>
        <v>27.740000000001537</v>
      </c>
      <c r="T2778" s="418">
        <f t="shared" si="474"/>
        <v>0.43509103235746432</v>
      </c>
      <c r="U2778" s="418">
        <f t="shared" ca="1" si="475"/>
        <v>1</v>
      </c>
      <c r="V2778" s="418">
        <f t="shared" ca="1" si="482"/>
        <v>119.86380199780133</v>
      </c>
      <c r="W2778" s="418">
        <f t="shared" ca="1" si="483"/>
        <v>1</v>
      </c>
      <c r="X2778" s="418">
        <f t="shared" ca="1" si="484"/>
        <v>0.41470222562241243</v>
      </c>
      <c r="Y2778" s="418">
        <f t="shared" ca="1" si="476"/>
        <v>1</v>
      </c>
      <c r="Z2778" s="418">
        <f t="shared" ca="1" si="477"/>
        <v>5.2678272334632778E-2</v>
      </c>
      <c r="AA2778" s="418">
        <f t="shared" ca="1" si="478"/>
        <v>35959.140599340397</v>
      </c>
      <c r="AB2778" s="418">
        <f t="shared" ca="1" si="479"/>
        <v>124.41066768672373</v>
      </c>
      <c r="AC2778" s="418">
        <f t="shared" ca="1" si="480"/>
        <v>15.803481700389833</v>
      </c>
    </row>
    <row r="2779" spans="19:29">
      <c r="S2779" s="418">
        <f t="shared" si="481"/>
        <v>27.750000000001538</v>
      </c>
      <c r="T2779" s="418">
        <f t="shared" si="474"/>
        <v>0.43496052462489582</v>
      </c>
      <c r="U2779" s="418">
        <f t="shared" ca="1" si="475"/>
        <v>1</v>
      </c>
      <c r="V2779" s="418">
        <f t="shared" ca="1" si="482"/>
        <v>119.86448221489999</v>
      </c>
      <c r="W2779" s="418">
        <f t="shared" ca="1" si="483"/>
        <v>1</v>
      </c>
      <c r="X2779" s="418">
        <f t="shared" ca="1" si="484"/>
        <v>0.4134599832407993</v>
      </c>
      <c r="Y2779" s="418">
        <f t="shared" ca="1" si="476"/>
        <v>1</v>
      </c>
      <c r="Z2779" s="418">
        <f t="shared" ca="1" si="477"/>
        <v>5.2520474332979843E-2</v>
      </c>
      <c r="AA2779" s="418">
        <f t="shared" ca="1" si="478"/>
        <v>35959.344664470002</v>
      </c>
      <c r="AB2779" s="418">
        <f t="shared" ca="1" si="479"/>
        <v>124.03799497223979</v>
      </c>
      <c r="AC2779" s="418">
        <f t="shared" ca="1" si="480"/>
        <v>15.756142299893952</v>
      </c>
    </row>
    <row r="2780" spans="19:29">
      <c r="S2780" s="418">
        <f t="shared" si="481"/>
        <v>27.76000000000154</v>
      </c>
      <c r="T2780" s="418">
        <f t="shared" si="474"/>
        <v>0.43483005603877473</v>
      </c>
      <c r="U2780" s="418">
        <f t="shared" ca="1" si="475"/>
        <v>1</v>
      </c>
      <c r="V2780" s="418">
        <f t="shared" ca="1" si="482"/>
        <v>119.86515903861424</v>
      </c>
      <c r="W2780" s="418">
        <f t="shared" ca="1" si="483"/>
        <v>1</v>
      </c>
      <c r="X2780" s="418">
        <f t="shared" ca="1" si="484"/>
        <v>0.41222146200182619</v>
      </c>
      <c r="Y2780" s="418">
        <f t="shared" ca="1" si="476"/>
        <v>1</v>
      </c>
      <c r="Z2780" s="418">
        <f t="shared" ca="1" si="477"/>
        <v>5.2363149015950419E-2</v>
      </c>
      <c r="AA2780" s="418">
        <f t="shared" ca="1" si="478"/>
        <v>35959.547711584273</v>
      </c>
      <c r="AB2780" s="418">
        <f t="shared" ca="1" si="479"/>
        <v>123.66643860054786</v>
      </c>
      <c r="AC2780" s="418">
        <f t="shared" ca="1" si="480"/>
        <v>15.708944704785125</v>
      </c>
    </row>
    <row r="2781" spans="19:29">
      <c r="S2781" s="418">
        <f t="shared" si="481"/>
        <v>27.770000000001541</v>
      </c>
      <c r="T2781" s="418">
        <f t="shared" si="474"/>
        <v>0.434699626587359</v>
      </c>
      <c r="U2781" s="418">
        <f t="shared" ca="1" si="475"/>
        <v>1</v>
      </c>
      <c r="V2781" s="418">
        <f t="shared" ca="1" si="482"/>
        <v>119.8658324858343</v>
      </c>
      <c r="W2781" s="418">
        <f t="shared" ca="1" si="483"/>
        <v>1</v>
      </c>
      <c r="X2781" s="418">
        <f t="shared" ca="1" si="484"/>
        <v>0.41098665075879354</v>
      </c>
      <c r="Y2781" s="418">
        <f t="shared" ca="1" si="476"/>
        <v>1</v>
      </c>
      <c r="Z2781" s="418">
        <f t="shared" ca="1" si="477"/>
        <v>5.2206294967615592E-2</v>
      </c>
      <c r="AA2781" s="418">
        <f t="shared" ca="1" si="478"/>
        <v>35959.74974575029</v>
      </c>
      <c r="AB2781" s="418">
        <f t="shared" ca="1" si="479"/>
        <v>123.29599522763806</v>
      </c>
      <c r="AC2781" s="418">
        <f t="shared" ca="1" si="480"/>
        <v>15.661888490284678</v>
      </c>
    </row>
    <row r="2782" spans="19:29">
      <c r="S2782" s="418">
        <f t="shared" si="481"/>
        <v>27.780000000001543</v>
      </c>
      <c r="T2782" s="418">
        <f t="shared" si="474"/>
        <v>0.43456923625891003</v>
      </c>
      <c r="U2782" s="418">
        <f t="shared" ca="1" si="475"/>
        <v>1</v>
      </c>
      <c r="V2782" s="418">
        <f t="shared" ca="1" si="482"/>
        <v>119.86650257336672</v>
      </c>
      <c r="W2782" s="418">
        <f t="shared" ca="1" si="483"/>
        <v>1</v>
      </c>
      <c r="X2782" s="418">
        <f t="shared" ca="1" si="484"/>
        <v>0.40975553839839191</v>
      </c>
      <c r="Y2782" s="418">
        <f t="shared" ca="1" si="476"/>
        <v>1</v>
      </c>
      <c r="Z2782" s="418">
        <f t="shared" ca="1" si="477"/>
        <v>5.2049910776287865E-2</v>
      </c>
      <c r="AA2782" s="418">
        <f t="shared" ca="1" si="478"/>
        <v>35959.950772010015</v>
      </c>
      <c r="AB2782" s="418">
        <f t="shared" ca="1" si="479"/>
        <v>122.92666151951757</v>
      </c>
      <c r="AC2782" s="418">
        <f t="shared" ca="1" si="480"/>
        <v>15.61497323288636</v>
      </c>
    </row>
    <row r="2783" spans="19:29">
      <c r="S2783" s="418">
        <f t="shared" si="481"/>
        <v>27.790000000001545</v>
      </c>
      <c r="T2783" s="418">
        <f t="shared" si="474"/>
        <v>0.43443888504169254</v>
      </c>
      <c r="U2783" s="418">
        <f t="shared" ca="1" si="475"/>
        <v>1</v>
      </c>
      <c r="V2783" s="418">
        <f t="shared" ca="1" si="482"/>
        <v>119.86716931793477</v>
      </c>
      <c r="W2783" s="418">
        <f t="shared" ca="1" si="483"/>
        <v>1</v>
      </c>
      <c r="X2783" s="418">
        <f t="shared" ca="1" si="484"/>
        <v>0.40852811384060173</v>
      </c>
      <c r="Y2783" s="418">
        <f t="shared" ca="1" si="476"/>
        <v>1</v>
      </c>
      <c r="Z2783" s="418">
        <f t="shared" ca="1" si="477"/>
        <v>5.1893995034508464E-2</v>
      </c>
      <c r="AA2783" s="418">
        <f t="shared" ca="1" si="478"/>
        <v>35960.150795380432</v>
      </c>
      <c r="AB2783" s="418">
        <f t="shared" ca="1" si="479"/>
        <v>122.55843415218052</v>
      </c>
      <c r="AC2783" s="418">
        <f t="shared" ca="1" si="480"/>
        <v>15.56819851035254</v>
      </c>
    </row>
    <row r="2784" spans="19:29">
      <c r="S2784" s="418">
        <f t="shared" si="481"/>
        <v>27.800000000001546</v>
      </c>
      <c r="T2784" s="418">
        <f t="shared" si="474"/>
        <v>0.43430857292397496</v>
      </c>
      <c r="U2784" s="418">
        <f t="shared" ca="1" si="475"/>
        <v>1</v>
      </c>
      <c r="V2784" s="418">
        <f t="shared" ca="1" si="482"/>
        <v>119.86783273617884</v>
      </c>
      <c r="W2784" s="418">
        <f t="shared" ca="1" si="483"/>
        <v>1</v>
      </c>
      <c r="X2784" s="418">
        <f t="shared" ca="1" si="484"/>
        <v>0.40730436603859366</v>
      </c>
      <c r="Y2784" s="418">
        <f t="shared" ca="1" si="476"/>
        <v>1</v>
      </c>
      <c r="Z2784" s="418">
        <f t="shared" ca="1" si="477"/>
        <v>5.1738546339034658E-2</v>
      </c>
      <c r="AA2784" s="418">
        <f t="shared" ca="1" si="478"/>
        <v>35960.349820853655</v>
      </c>
      <c r="AB2784" s="418">
        <f t="shared" ca="1" si="479"/>
        <v>122.19130981157809</v>
      </c>
      <c r="AC2784" s="418">
        <f t="shared" ca="1" si="480"/>
        <v>15.521563901710397</v>
      </c>
    </row>
    <row r="2785" spans="19:29">
      <c r="S2785" s="418">
        <f t="shared" si="481"/>
        <v>27.810000000001548</v>
      </c>
      <c r="T2785" s="418">
        <f t="shared" si="474"/>
        <v>0.43417829989402928</v>
      </c>
      <c r="U2785" s="418">
        <f t="shared" ca="1" si="475"/>
        <v>1</v>
      </c>
      <c r="V2785" s="418">
        <f t="shared" ca="1" si="482"/>
        <v>119.86849284465688</v>
      </c>
      <c r="W2785" s="418">
        <f t="shared" ca="1" si="483"/>
        <v>1</v>
      </c>
      <c r="X2785" s="418">
        <f t="shared" ca="1" si="484"/>
        <v>0.40608428397862922</v>
      </c>
      <c r="Y2785" s="418">
        <f t="shared" ca="1" si="476"/>
        <v>1</v>
      </c>
      <c r="Z2785" s="418">
        <f t="shared" ca="1" si="477"/>
        <v>5.1583563290827132E-2</v>
      </c>
      <c r="AA2785" s="418">
        <f t="shared" ca="1" si="478"/>
        <v>35960.547853397067</v>
      </c>
      <c r="AB2785" s="418">
        <f t="shared" ca="1" si="479"/>
        <v>121.82528519358877</v>
      </c>
      <c r="AC2785" s="418">
        <f t="shared" ca="1" si="480"/>
        <v>15.47506898724814</v>
      </c>
    </row>
    <row r="2786" spans="19:29">
      <c r="S2786" s="418">
        <f t="shared" si="481"/>
        <v>27.820000000001549</v>
      </c>
      <c r="T2786" s="418">
        <f t="shared" si="474"/>
        <v>0.4340480659401309</v>
      </c>
      <c r="U2786" s="418">
        <f t="shared" ca="1" si="475"/>
        <v>1</v>
      </c>
      <c r="V2786" s="418">
        <f t="shared" ca="1" si="482"/>
        <v>119.86914965984477</v>
      </c>
      <c r="W2786" s="418">
        <f t="shared" ca="1" si="483"/>
        <v>1</v>
      </c>
      <c r="X2786" s="418">
        <f t="shared" ca="1" si="484"/>
        <v>0.40486785667996167</v>
      </c>
      <c r="Y2786" s="418">
        <f t="shared" ca="1" si="476"/>
        <v>1</v>
      </c>
      <c r="Z2786" s="418">
        <f t="shared" ca="1" si="477"/>
        <v>5.1429044495037414E-2</v>
      </c>
      <c r="AA2786" s="418">
        <f t="shared" ca="1" si="478"/>
        <v>35960.744897953431</v>
      </c>
      <c r="AB2786" s="418">
        <f t="shared" ca="1" si="479"/>
        <v>121.46035700398851</v>
      </c>
      <c r="AC2786" s="418">
        <f t="shared" ca="1" si="480"/>
        <v>15.428713348511224</v>
      </c>
    </row>
    <row r="2787" spans="19:29">
      <c r="S2787" s="418">
        <f t="shared" si="481"/>
        <v>27.830000000001551</v>
      </c>
      <c r="T2787" s="418">
        <f t="shared" si="474"/>
        <v>0.43391787105055873</v>
      </c>
      <c r="U2787" s="418">
        <f t="shared" ca="1" si="475"/>
        <v>1</v>
      </c>
      <c r="V2787" s="418">
        <f t="shared" ca="1" si="482"/>
        <v>119.86980319813672</v>
      </c>
      <c r="W2787" s="418">
        <f t="shared" ca="1" si="483"/>
        <v>1</v>
      </c>
      <c r="X2787" s="418">
        <f t="shared" ca="1" si="484"/>
        <v>0.40365507319473709</v>
      </c>
      <c r="Y2787" s="418">
        <f t="shared" ca="1" si="476"/>
        <v>1</v>
      </c>
      <c r="Z2787" s="418">
        <f t="shared" ca="1" si="477"/>
        <v>5.1274988560995299E-2</v>
      </c>
      <c r="AA2787" s="418">
        <f t="shared" ca="1" si="478"/>
        <v>35960.940959441017</v>
      </c>
      <c r="AB2787" s="418">
        <f t="shared" ca="1" si="479"/>
        <v>121.09652195842112</v>
      </c>
      <c r="AC2787" s="418">
        <f t="shared" ca="1" si="480"/>
        <v>15.38249656829859</v>
      </c>
    </row>
    <row r="2788" spans="19:29">
      <c r="S2788" s="418">
        <f t="shared" si="481"/>
        <v>27.840000000001552</v>
      </c>
      <c r="T2788" s="418">
        <f t="shared" si="474"/>
        <v>0.43378771521359527</v>
      </c>
      <c r="U2788" s="418">
        <f t="shared" ca="1" si="475"/>
        <v>1</v>
      </c>
      <c r="V2788" s="418">
        <f t="shared" ca="1" si="482"/>
        <v>119.87045347584574</v>
      </c>
      <c r="W2788" s="418">
        <f t="shared" ca="1" si="483"/>
        <v>1</v>
      </c>
      <c r="X2788" s="418">
        <f t="shared" ca="1" si="484"/>
        <v>0.40244592260789597</v>
      </c>
      <c r="Y2788" s="418">
        <f t="shared" ca="1" si="476"/>
        <v>1</v>
      </c>
      <c r="Z2788" s="418">
        <f t="shared" ca="1" si="477"/>
        <v>5.1121394102196342E-2</v>
      </c>
      <c r="AA2788" s="418">
        <f t="shared" ca="1" si="478"/>
        <v>35961.136042753722</v>
      </c>
      <c r="AB2788" s="418">
        <f t="shared" ca="1" si="479"/>
        <v>120.73377678236879</v>
      </c>
      <c r="AC2788" s="418">
        <f t="shared" ca="1" si="480"/>
        <v>15.336418230658902</v>
      </c>
    </row>
    <row r="2789" spans="19:29">
      <c r="S2789" s="418">
        <f t="shared" si="481"/>
        <v>27.850000000001554</v>
      </c>
      <c r="T2789" s="418">
        <f t="shared" si="474"/>
        <v>0.43365759841752649</v>
      </c>
      <c r="U2789" s="418">
        <f t="shared" ca="1" si="475"/>
        <v>1</v>
      </c>
      <c r="V2789" s="418">
        <f t="shared" ca="1" si="482"/>
        <v>119.87110050920393</v>
      </c>
      <c r="W2789" s="418">
        <f t="shared" ca="1" si="483"/>
        <v>1</v>
      </c>
      <c r="X2789" s="418">
        <f t="shared" ca="1" si="484"/>
        <v>0.40124039403707479</v>
      </c>
      <c r="Y2789" s="418">
        <f t="shared" ca="1" si="476"/>
        <v>1</v>
      </c>
      <c r="Z2789" s="418">
        <f t="shared" ca="1" si="477"/>
        <v>5.0968259736289372E-2</v>
      </c>
      <c r="AA2789" s="418">
        <f t="shared" ca="1" si="478"/>
        <v>35961.330152761177</v>
      </c>
      <c r="AB2789" s="418">
        <f t="shared" ca="1" si="479"/>
        <v>120.37211821112244</v>
      </c>
      <c r="AC2789" s="418">
        <f t="shared" ca="1" si="480"/>
        <v>15.290477920886811</v>
      </c>
    </row>
    <row r="2790" spans="19:29">
      <c r="S2790" s="418">
        <f t="shared" si="481"/>
        <v>27.860000000001556</v>
      </c>
      <c r="T2790" s="418">
        <f t="shared" si="474"/>
        <v>0.43352752065064182</v>
      </c>
      <c r="U2790" s="418">
        <f t="shared" ca="1" si="475"/>
        <v>1</v>
      </c>
      <c r="V2790" s="418">
        <f t="shared" ca="1" si="482"/>
        <v>119.87174431436296</v>
      </c>
      <c r="W2790" s="418">
        <f t="shared" ca="1" si="483"/>
        <v>1</v>
      </c>
      <c r="X2790" s="418">
        <f t="shared" ca="1" si="484"/>
        <v>0.40003847663250836</v>
      </c>
      <c r="Y2790" s="418">
        <f t="shared" ca="1" si="476"/>
        <v>1</v>
      </c>
      <c r="Z2790" s="418">
        <f t="shared" ca="1" si="477"/>
        <v>5.0815584085064064E-2</v>
      </c>
      <c r="AA2790" s="418">
        <f t="shared" ca="1" si="478"/>
        <v>35961.523294308885</v>
      </c>
      <c r="AB2790" s="418">
        <f t="shared" ca="1" si="479"/>
        <v>120.01154298975251</v>
      </c>
      <c r="AC2790" s="418">
        <f t="shared" ca="1" si="480"/>
        <v>15.244675225519218</v>
      </c>
    </row>
    <row r="2791" spans="19:29">
      <c r="S2791" s="418">
        <f t="shared" si="481"/>
        <v>27.870000000001557</v>
      </c>
      <c r="T2791" s="418">
        <f t="shared" si="474"/>
        <v>0.43339748190123428</v>
      </c>
      <c r="U2791" s="418">
        <f t="shared" ca="1" si="475"/>
        <v>1</v>
      </c>
      <c r="V2791" s="418">
        <f t="shared" ca="1" si="482"/>
        <v>119.87238490739443</v>
      </c>
      <c r="W2791" s="418">
        <f t="shared" ca="1" si="483"/>
        <v>1</v>
      </c>
      <c r="X2791" s="418">
        <f t="shared" ca="1" si="484"/>
        <v>0.39884015957693186</v>
      </c>
      <c r="Y2791" s="418">
        <f t="shared" ca="1" si="476"/>
        <v>1</v>
      </c>
      <c r="Z2791" s="418">
        <f t="shared" ca="1" si="477"/>
        <v>5.0663365774438529E-2</v>
      </c>
      <c r="AA2791" s="418">
        <f t="shared" ca="1" si="478"/>
        <v>35961.715472218333</v>
      </c>
      <c r="AB2791" s="418">
        <f t="shared" ca="1" si="479"/>
        <v>119.65204787307955</v>
      </c>
      <c r="AC2791" s="418">
        <f t="shared" ca="1" si="480"/>
        <v>15.199009732331559</v>
      </c>
    </row>
    <row r="2792" spans="19:29">
      <c r="S2792" s="418">
        <f t="shared" si="481"/>
        <v>27.880000000001559</v>
      </c>
      <c r="T2792" s="418">
        <f t="shared" si="474"/>
        <v>0.43326748215760041</v>
      </c>
      <c r="U2792" s="418">
        <f t="shared" ca="1" si="475"/>
        <v>1</v>
      </c>
      <c r="V2792" s="418">
        <f t="shared" ca="1" si="482"/>
        <v>119.8730223042903</v>
      </c>
      <c r="W2792" s="418">
        <f t="shared" ca="1" si="483"/>
        <v>1</v>
      </c>
      <c r="X2792" s="418">
        <f t="shared" ca="1" si="484"/>
        <v>0.39764543208548375</v>
      </c>
      <c r="Y2792" s="418">
        <f t="shared" ca="1" si="476"/>
        <v>1</v>
      </c>
      <c r="Z2792" s="418">
        <f t="shared" ca="1" si="477"/>
        <v>5.0511603434446939E-2</v>
      </c>
      <c r="AA2792" s="418">
        <f t="shared" ca="1" si="478"/>
        <v>35961.906691287091</v>
      </c>
      <c r="AB2792" s="418">
        <f t="shared" ca="1" si="479"/>
        <v>119.29362962564512</v>
      </c>
      <c r="AC2792" s="418">
        <f t="shared" ca="1" si="480"/>
        <v>15.153481030334081</v>
      </c>
    </row>
    <row r="2793" spans="19:29">
      <c r="S2793" s="418">
        <f t="shared" si="481"/>
        <v>27.89000000000156</v>
      </c>
      <c r="T2793" s="418">
        <f t="shared" si="474"/>
        <v>0.43313752140804029</v>
      </c>
      <c r="U2793" s="418">
        <f t="shared" ca="1" si="475"/>
        <v>1</v>
      </c>
      <c r="V2793" s="418">
        <f t="shared" ca="1" si="482"/>
        <v>119.87365652096322</v>
      </c>
      <c r="W2793" s="418">
        <f t="shared" ca="1" si="483"/>
        <v>1</v>
      </c>
      <c r="X2793" s="418">
        <f t="shared" ca="1" si="484"/>
        <v>0.39645428340560851</v>
      </c>
      <c r="Y2793" s="418">
        <f t="shared" ca="1" si="476"/>
        <v>1</v>
      </c>
      <c r="Z2793" s="418">
        <f t="shared" ca="1" si="477"/>
        <v>5.036029569922721E-2</v>
      </c>
      <c r="AA2793" s="418">
        <f t="shared" ca="1" si="478"/>
        <v>35962.096956288966</v>
      </c>
      <c r="AB2793" s="418">
        <f t="shared" ca="1" si="479"/>
        <v>118.93628502168255</v>
      </c>
      <c r="AC2793" s="418">
        <f t="shared" ca="1" si="480"/>
        <v>15.108088709768163</v>
      </c>
    </row>
    <row r="2794" spans="19:29">
      <c r="S2794" s="418">
        <f t="shared" si="481"/>
        <v>27.900000000001562</v>
      </c>
      <c r="T2794" s="418">
        <f t="shared" si="474"/>
        <v>0.43300759964085733</v>
      </c>
      <c r="U2794" s="418">
        <f t="shared" ca="1" si="475"/>
        <v>1</v>
      </c>
      <c r="V2794" s="418">
        <f t="shared" ca="1" si="482"/>
        <v>119.87428757324696</v>
      </c>
      <c r="W2794" s="418">
        <f t="shared" ca="1" si="483"/>
        <v>1</v>
      </c>
      <c r="X2794" s="418">
        <f t="shared" ca="1" si="484"/>
        <v>0.39526670281695997</v>
      </c>
      <c r="Y2794" s="418">
        <f t="shared" ca="1" si="476"/>
        <v>1</v>
      </c>
      <c r="Z2794" s="418">
        <f t="shared" ca="1" si="477"/>
        <v>5.0209441207008709E-2</v>
      </c>
      <c r="AA2794" s="418">
        <f t="shared" ca="1" si="478"/>
        <v>35962.286271974088</v>
      </c>
      <c r="AB2794" s="418">
        <f t="shared" ca="1" si="479"/>
        <v>118.580010845088</v>
      </c>
      <c r="AC2794" s="418">
        <f t="shared" ca="1" si="480"/>
        <v>15.062832362102613</v>
      </c>
    </row>
    <row r="2795" spans="19:29">
      <c r="S2795" s="418">
        <f t="shared" si="481"/>
        <v>27.910000000001563</v>
      </c>
      <c r="T2795" s="418">
        <f t="shared" si="474"/>
        <v>0.43287771684435866</v>
      </c>
      <c r="U2795" s="418">
        <f t="shared" ca="1" si="475"/>
        <v>1</v>
      </c>
      <c r="V2795" s="418">
        <f t="shared" ca="1" si="482"/>
        <v>119.8749154768968</v>
      </c>
      <c r="W2795" s="418">
        <f t="shared" ca="1" si="483"/>
        <v>1</v>
      </c>
      <c r="X2795" s="418">
        <f t="shared" ca="1" si="484"/>
        <v>0.39408267963130483</v>
      </c>
      <c r="Y2795" s="418">
        <f t="shared" ca="1" si="476"/>
        <v>1</v>
      </c>
      <c r="Z2795" s="418">
        <f t="shared" ca="1" si="477"/>
        <v>5.0059038600099984E-2</v>
      </c>
      <c r="AA2795" s="418">
        <f t="shared" ca="1" si="478"/>
        <v>35962.474643069043</v>
      </c>
      <c r="AB2795" s="418">
        <f t="shared" ca="1" si="479"/>
        <v>118.22480388939145</v>
      </c>
      <c r="AC2795" s="418">
        <f t="shared" ca="1" si="480"/>
        <v>15.017711580029996</v>
      </c>
    </row>
    <row r="2796" spans="19:29">
      <c r="S2796" s="418">
        <f t="shared" si="481"/>
        <v>27.920000000001565</v>
      </c>
      <c r="T2796" s="418">
        <f t="shared" si="474"/>
        <v>0.4327478730068548</v>
      </c>
      <c r="U2796" s="418">
        <f t="shared" ca="1" si="475"/>
        <v>1</v>
      </c>
      <c r="V2796" s="418">
        <f t="shared" ca="1" si="482"/>
        <v>119.87554024758991</v>
      </c>
      <c r="W2796" s="418">
        <f t="shared" ca="1" si="483"/>
        <v>1</v>
      </c>
      <c r="X2796" s="418">
        <f t="shared" ca="1" si="484"/>
        <v>0.39290220319242647</v>
      </c>
      <c r="Y2796" s="418">
        <f t="shared" ca="1" si="476"/>
        <v>1</v>
      </c>
      <c r="Z2796" s="418">
        <f t="shared" ca="1" si="477"/>
        <v>4.9909086524876557E-2</v>
      </c>
      <c r="AA2796" s="418">
        <f t="shared" ca="1" si="478"/>
        <v>35962.662074276974</v>
      </c>
      <c r="AB2796" s="418">
        <f t="shared" ca="1" si="479"/>
        <v>117.87066095772794</v>
      </c>
      <c r="AC2796" s="418">
        <f t="shared" ca="1" si="480"/>
        <v>14.972725957462966</v>
      </c>
    </row>
    <row r="2797" spans="19:29">
      <c r="S2797" s="418">
        <f t="shared" si="481"/>
        <v>27.930000000001566</v>
      </c>
      <c r="T2797" s="418">
        <f t="shared" si="474"/>
        <v>0.43261806811665976</v>
      </c>
      <c r="U2797" s="418">
        <f t="shared" ca="1" si="475"/>
        <v>1</v>
      </c>
      <c r="V2797" s="418">
        <f t="shared" ca="1" si="482"/>
        <v>119.87616190092571</v>
      </c>
      <c r="W2797" s="418">
        <f t="shared" ca="1" si="483"/>
        <v>1</v>
      </c>
      <c r="X2797" s="418">
        <f t="shared" ca="1" si="484"/>
        <v>0.39172526287602888</v>
      </c>
      <c r="Y2797" s="418">
        <f t="shared" ca="1" si="476"/>
        <v>1</v>
      </c>
      <c r="Z2797" s="418">
        <f t="shared" ca="1" si="477"/>
        <v>4.9759583631768745E-2</v>
      </c>
      <c r="AA2797" s="418">
        <f t="shared" ca="1" si="478"/>
        <v>35962.848570277711</v>
      </c>
      <c r="AB2797" s="418">
        <f t="shared" ca="1" si="479"/>
        <v>117.51757886280866</v>
      </c>
      <c r="AC2797" s="418">
        <f t="shared" ca="1" si="480"/>
        <v>14.927875089530623</v>
      </c>
    </row>
    <row r="2798" spans="19:29">
      <c r="S2798" s="418">
        <f t="shared" si="481"/>
        <v>27.940000000001568</v>
      </c>
      <c r="T2798" s="418">
        <f t="shared" si="474"/>
        <v>0.43248830216209116</v>
      </c>
      <c r="U2798" s="418">
        <f t="shared" ca="1" si="475"/>
        <v>1</v>
      </c>
      <c r="V2798" s="418">
        <f t="shared" ca="1" si="482"/>
        <v>119.8767804524263</v>
      </c>
      <c r="W2798" s="418">
        <f t="shared" ca="1" si="483"/>
        <v>1</v>
      </c>
      <c r="X2798" s="418">
        <f t="shared" ca="1" si="484"/>
        <v>0.39055184808964133</v>
      </c>
      <c r="Y2798" s="418">
        <f t="shared" ca="1" si="476"/>
        <v>1</v>
      </c>
      <c r="Z2798" s="418">
        <f t="shared" ca="1" si="477"/>
        <v>4.9610528575249495E-2</v>
      </c>
      <c r="AA2798" s="418">
        <f t="shared" ca="1" si="478"/>
        <v>35963.034135727888</v>
      </c>
      <c r="AB2798" s="418">
        <f t="shared" ca="1" si="479"/>
        <v>117.1655544268924</v>
      </c>
      <c r="AC2798" s="418">
        <f t="shared" ca="1" si="480"/>
        <v>14.883158572574848</v>
      </c>
    </row>
    <row r="2799" spans="19:29">
      <c r="S2799" s="418">
        <f t="shared" si="481"/>
        <v>27.95000000000157</v>
      </c>
      <c r="T2799" s="418">
        <f t="shared" si="474"/>
        <v>0.43235857513147008</v>
      </c>
      <c r="U2799" s="418">
        <f t="shared" ca="1" si="475"/>
        <v>1</v>
      </c>
      <c r="V2799" s="418">
        <f t="shared" ca="1" si="482"/>
        <v>119.8773959175368</v>
      </c>
      <c r="W2799" s="418">
        <f t="shared" ca="1" si="483"/>
        <v>1</v>
      </c>
      <c r="X2799" s="418">
        <f t="shared" ca="1" si="484"/>
        <v>0.38938194827252282</v>
      </c>
      <c r="Y2799" s="418">
        <f t="shared" ca="1" si="476"/>
        <v>1</v>
      </c>
      <c r="Z2799" s="418">
        <f t="shared" ca="1" si="477"/>
        <v>4.946192001382229E-2</v>
      </c>
      <c r="AA2799" s="418">
        <f t="shared" ca="1" si="478"/>
        <v>35963.218775261041</v>
      </c>
      <c r="AB2799" s="418">
        <f t="shared" ca="1" si="479"/>
        <v>116.81458448175684</v>
      </c>
      <c r="AC2799" s="418">
        <f t="shared" ca="1" si="480"/>
        <v>14.838576004146686</v>
      </c>
    </row>
    <row r="2800" spans="19:29">
      <c r="S2800" s="418">
        <f t="shared" si="481"/>
        <v>27.960000000001571</v>
      </c>
      <c r="T2800" s="418">
        <f t="shared" si="474"/>
        <v>0.43222888701312107</v>
      </c>
      <c r="U2800" s="418">
        <f t="shared" ca="1" si="475"/>
        <v>1</v>
      </c>
      <c r="V2800" s="418">
        <f t="shared" ca="1" si="482"/>
        <v>119.87800831162573</v>
      </c>
      <c r="W2800" s="418">
        <f t="shared" ca="1" si="483"/>
        <v>1</v>
      </c>
      <c r="X2800" s="418">
        <f t="shared" ca="1" si="484"/>
        <v>0.38821555289556708</v>
      </c>
      <c r="Y2800" s="418">
        <f t="shared" ca="1" si="476"/>
        <v>1</v>
      </c>
      <c r="Z2800" s="418">
        <f t="shared" ca="1" si="477"/>
        <v>4.9313756610009078E-2</v>
      </c>
      <c r="AA2800" s="418">
        <f t="shared" ca="1" si="478"/>
        <v>35963.402493487723</v>
      </c>
      <c r="AB2800" s="418">
        <f t="shared" ca="1" si="479"/>
        <v>116.46466586867012</v>
      </c>
      <c r="AC2800" s="418">
        <f t="shared" ca="1" si="480"/>
        <v>14.794126983002723</v>
      </c>
    </row>
    <row r="2801" spans="19:29">
      <c r="S2801" s="418">
        <f t="shared" si="481"/>
        <v>27.970000000001573</v>
      </c>
      <c r="T2801" s="418">
        <f t="shared" si="474"/>
        <v>0.43209923779537213</v>
      </c>
      <c r="U2801" s="418">
        <f t="shared" ca="1" si="475"/>
        <v>1</v>
      </c>
      <c r="V2801" s="418">
        <f t="shared" ca="1" si="482"/>
        <v>119.87861764998544</v>
      </c>
      <c r="W2801" s="418">
        <f t="shared" ca="1" si="483"/>
        <v>1</v>
      </c>
      <c r="X2801" s="418">
        <f t="shared" ca="1" si="484"/>
        <v>0.38705265146120788</v>
      </c>
      <c r="Y2801" s="418">
        <f t="shared" ca="1" si="476"/>
        <v>1</v>
      </c>
      <c r="Z2801" s="418">
        <f t="shared" ca="1" si="477"/>
        <v>4.9166037030338228E-2</v>
      </c>
      <c r="AA2801" s="418">
        <f t="shared" ca="1" si="478"/>
        <v>35963.585294995632</v>
      </c>
      <c r="AB2801" s="418">
        <f t="shared" ca="1" si="479"/>
        <v>116.11579543836237</v>
      </c>
      <c r="AC2801" s="418">
        <f t="shared" ca="1" si="480"/>
        <v>14.749811109101469</v>
      </c>
    </row>
    <row r="2802" spans="19:29">
      <c r="S2802" s="418">
        <f t="shared" si="481"/>
        <v>27.980000000001574</v>
      </c>
      <c r="T2802" s="418">
        <f t="shared" si="474"/>
        <v>0.43196962746655487</v>
      </c>
      <c r="U2802" s="418">
        <f t="shared" ca="1" si="475"/>
        <v>1</v>
      </c>
      <c r="V2802" s="418">
        <f t="shared" ca="1" si="482"/>
        <v>119.8792239478324</v>
      </c>
      <c r="W2802" s="418">
        <f t="shared" ca="1" si="483"/>
        <v>1</v>
      </c>
      <c r="X2802" s="418">
        <f t="shared" ca="1" si="484"/>
        <v>0.38589323350332444</v>
      </c>
      <c r="Y2802" s="418">
        <f t="shared" ca="1" si="476"/>
        <v>1</v>
      </c>
      <c r="Z2802" s="418">
        <f t="shared" ca="1" si="477"/>
        <v>4.9018759945332523E-2</v>
      </c>
      <c r="AA2802" s="418">
        <f t="shared" ca="1" si="478"/>
        <v>35963.767184349723</v>
      </c>
      <c r="AB2802" s="418">
        <f t="shared" ca="1" si="479"/>
        <v>115.76797005099733</v>
      </c>
      <c r="AC2802" s="418">
        <f t="shared" ca="1" si="480"/>
        <v>14.705627983599756</v>
      </c>
    </row>
    <row r="2803" spans="19:29">
      <c r="S2803" s="418">
        <f t="shared" si="481"/>
        <v>27.990000000001576</v>
      </c>
      <c r="T2803" s="418">
        <f t="shared" si="474"/>
        <v>0.43184005601500441</v>
      </c>
      <c r="U2803" s="418">
        <f t="shared" ca="1" si="475"/>
        <v>1</v>
      </c>
      <c r="V2803" s="418">
        <f t="shared" ca="1" si="482"/>
        <v>119.87982722030762</v>
      </c>
      <c r="W2803" s="418">
        <f t="shared" ca="1" si="483"/>
        <v>1</v>
      </c>
      <c r="X2803" s="418">
        <f t="shared" ca="1" si="484"/>
        <v>0.38473728858714729</v>
      </c>
      <c r="Y2803" s="418">
        <f t="shared" ca="1" si="476"/>
        <v>1</v>
      </c>
      <c r="Z2803" s="418">
        <f t="shared" ca="1" si="477"/>
        <v>4.88719240294972E-2</v>
      </c>
      <c r="AA2803" s="418">
        <f t="shared" ca="1" si="478"/>
        <v>35963.948166092283</v>
      </c>
      <c r="AB2803" s="418">
        <f t="shared" ca="1" si="479"/>
        <v>115.42118657614418</v>
      </c>
      <c r="AC2803" s="418">
        <f t="shared" ca="1" si="480"/>
        <v>14.66157720884916</v>
      </c>
    </row>
    <row r="2804" spans="19:29">
      <c r="S2804" s="418">
        <f t="shared" si="481"/>
        <v>28.000000000001577</v>
      </c>
      <c r="T2804" s="418">
        <f t="shared" si="474"/>
        <v>0.4317105234290593</v>
      </c>
      <c r="U2804" s="418">
        <f t="shared" ca="1" si="475"/>
        <v>1</v>
      </c>
      <c r="V2804" s="418">
        <f t="shared" ca="1" si="482"/>
        <v>119.88042748247705</v>
      </c>
      <c r="W2804" s="418">
        <f t="shared" ca="1" si="483"/>
        <v>1</v>
      </c>
      <c r="X2804" s="418">
        <f t="shared" ca="1" si="484"/>
        <v>0.38358480630916442</v>
      </c>
      <c r="Y2804" s="418">
        <f t="shared" ca="1" si="476"/>
        <v>1</v>
      </c>
      <c r="Z2804" s="418">
        <f t="shared" ca="1" si="477"/>
        <v>4.8725527961308031E-2</v>
      </c>
      <c r="AA2804" s="418">
        <f t="shared" ca="1" si="478"/>
        <v>35964.128244743115</v>
      </c>
      <c r="AB2804" s="418">
        <f t="shared" ca="1" si="479"/>
        <v>115.07544189274932</v>
      </c>
      <c r="AC2804" s="418">
        <f t="shared" ca="1" si="480"/>
        <v>14.617658388392408</v>
      </c>
    </row>
    <row r="2805" spans="19:29">
      <c r="S2805" s="418">
        <f t="shared" si="481"/>
        <v>28.010000000001579</v>
      </c>
      <c r="T2805" s="418">
        <f t="shared" si="474"/>
        <v>0.43158102969706152</v>
      </c>
      <c r="U2805" s="418">
        <f t="shared" ca="1" si="475"/>
        <v>1</v>
      </c>
      <c r="V2805" s="418">
        <f t="shared" ca="1" si="482"/>
        <v>119.88102474933187</v>
      </c>
      <c r="W2805" s="418">
        <f t="shared" ca="1" si="483"/>
        <v>1</v>
      </c>
      <c r="X2805" s="418">
        <f t="shared" ca="1" si="484"/>
        <v>0.38243577629702752</v>
      </c>
      <c r="Y2805" s="418">
        <f t="shared" ca="1" si="476"/>
        <v>1</v>
      </c>
      <c r="Z2805" s="418">
        <f t="shared" ca="1" si="477"/>
        <v>4.8579570423199409E-2</v>
      </c>
      <c r="AA2805" s="418">
        <f t="shared" ca="1" si="478"/>
        <v>35964.307424799561</v>
      </c>
      <c r="AB2805" s="418">
        <f t="shared" ca="1" si="479"/>
        <v>114.73073288910825</v>
      </c>
      <c r="AC2805" s="418">
        <f t="shared" ca="1" si="480"/>
        <v>14.573871126959823</v>
      </c>
    </row>
    <row r="2806" spans="19:29">
      <c r="S2806" s="418">
        <f t="shared" si="481"/>
        <v>28.020000000001581</v>
      </c>
      <c r="T2806" s="418">
        <f t="shared" si="474"/>
        <v>0.43145157480735674</v>
      </c>
      <c r="U2806" s="418">
        <f t="shared" ca="1" si="475"/>
        <v>1</v>
      </c>
      <c r="V2806" s="418">
        <f t="shared" ca="1" si="482"/>
        <v>119.88161903578894</v>
      </c>
      <c r="W2806" s="418">
        <f t="shared" ca="1" si="483"/>
        <v>1</v>
      </c>
      <c r="X2806" s="418">
        <f t="shared" ca="1" si="484"/>
        <v>0.38129018820945876</v>
      </c>
      <c r="Y2806" s="418">
        <f t="shared" ca="1" si="476"/>
        <v>1</v>
      </c>
      <c r="Z2806" s="418">
        <f t="shared" ca="1" si="477"/>
        <v>4.8434050101552509E-2</v>
      </c>
      <c r="AA2806" s="418">
        <f t="shared" ca="1" si="478"/>
        <v>35964.485710736684</v>
      </c>
      <c r="AB2806" s="418">
        <f t="shared" ca="1" si="479"/>
        <v>114.38705646283763</v>
      </c>
      <c r="AC2806" s="418">
        <f t="shared" ca="1" si="480"/>
        <v>14.530215030465753</v>
      </c>
    </row>
    <row r="2807" spans="19:29">
      <c r="S2807" s="418">
        <f t="shared" si="481"/>
        <v>28.030000000001582</v>
      </c>
      <c r="T2807" s="418">
        <f t="shared" si="474"/>
        <v>0.43132215874829405</v>
      </c>
      <c r="U2807" s="418">
        <f t="shared" ca="1" si="475"/>
        <v>1</v>
      </c>
      <c r="V2807" s="418">
        <f t="shared" ca="1" si="482"/>
        <v>119.88221035669113</v>
      </c>
      <c r="W2807" s="418">
        <f t="shared" ca="1" si="483"/>
        <v>1</v>
      </c>
      <c r="X2807" s="418">
        <f t="shared" ca="1" si="484"/>
        <v>0.38014803173615758</v>
      </c>
      <c r="Y2807" s="418">
        <f t="shared" ca="1" si="476"/>
        <v>1</v>
      </c>
      <c r="Z2807" s="418">
        <f t="shared" ca="1" si="477"/>
        <v>4.8288965686683449E-2</v>
      </c>
      <c r="AA2807" s="418">
        <f t="shared" ca="1" si="478"/>
        <v>35964.663107007342</v>
      </c>
      <c r="AB2807" s="418">
        <f t="shared" ca="1" si="479"/>
        <v>114.04440952084727</v>
      </c>
      <c r="AC2807" s="418">
        <f t="shared" ca="1" si="480"/>
        <v>14.486689706005034</v>
      </c>
    </row>
    <row r="2808" spans="19:29">
      <c r="S2808" s="418">
        <f t="shared" si="481"/>
        <v>28.040000000001584</v>
      </c>
      <c r="T2808" s="418">
        <f t="shared" si="474"/>
        <v>0.43119278150822588</v>
      </c>
      <c r="U2808" s="418">
        <f t="shared" ca="1" si="475"/>
        <v>1</v>
      </c>
      <c r="V2808" s="418">
        <f t="shared" ca="1" si="482"/>
        <v>119.88279872680768</v>
      </c>
      <c r="W2808" s="418">
        <f t="shared" ca="1" si="483"/>
        <v>1</v>
      </c>
      <c r="X2808" s="418">
        <f t="shared" ca="1" si="484"/>
        <v>0.37900929659770799</v>
      </c>
      <c r="Y2808" s="418">
        <f t="shared" ca="1" si="476"/>
        <v>1</v>
      </c>
      <c r="Z2808" s="418">
        <f t="shared" ca="1" si="477"/>
        <v>4.8144315872831522E-2</v>
      </c>
      <c r="AA2808" s="418">
        <f t="shared" ca="1" si="478"/>
        <v>35964.839618042301</v>
      </c>
      <c r="AB2808" s="418">
        <f t="shared" ca="1" si="479"/>
        <v>113.7027889793124</v>
      </c>
      <c r="AC2808" s="418">
        <f t="shared" ca="1" si="480"/>
        <v>14.443294761849456</v>
      </c>
    </row>
    <row r="2809" spans="19:29">
      <c r="S2809" s="418">
        <f t="shared" si="481"/>
        <v>28.050000000001585</v>
      </c>
      <c r="T2809" s="418">
        <f t="shared" si="474"/>
        <v>0.43106344307550831</v>
      </c>
      <c r="U2809" s="418">
        <f t="shared" ca="1" si="475"/>
        <v>1</v>
      </c>
      <c r="V2809" s="418">
        <f t="shared" ca="1" si="482"/>
        <v>119.88338416083454</v>
      </c>
      <c r="W2809" s="418">
        <f t="shared" ca="1" si="483"/>
        <v>1</v>
      </c>
      <c r="X2809" s="418">
        <f t="shared" ca="1" si="484"/>
        <v>0.3778739725454861</v>
      </c>
      <c r="Y2809" s="418">
        <f t="shared" ca="1" si="476"/>
        <v>1</v>
      </c>
      <c r="Z2809" s="418">
        <f t="shared" ca="1" si="477"/>
        <v>4.8000099358147426E-2</v>
      </c>
      <c r="AA2809" s="418">
        <f t="shared" ca="1" si="478"/>
        <v>35965.015248250362</v>
      </c>
      <c r="AB2809" s="418">
        <f t="shared" ca="1" si="479"/>
        <v>113.36219176364582</v>
      </c>
      <c r="AC2809" s="418">
        <f t="shared" ca="1" si="480"/>
        <v>14.400029807444227</v>
      </c>
    </row>
    <row r="2810" spans="19:29">
      <c r="S2810" s="418">
        <f t="shared" si="481"/>
        <v>28.060000000001587</v>
      </c>
      <c r="T2810" s="418">
        <f t="shared" si="474"/>
        <v>0.43093414343850089</v>
      </c>
      <c r="U2810" s="418">
        <f t="shared" ca="1" si="475"/>
        <v>1</v>
      </c>
      <c r="V2810" s="418">
        <f t="shared" ca="1" si="482"/>
        <v>119.88396667339478</v>
      </c>
      <c r="W2810" s="418">
        <f t="shared" ca="1" si="483"/>
        <v>1</v>
      </c>
      <c r="X2810" s="418">
        <f t="shared" ca="1" si="484"/>
        <v>0.3767420493615678</v>
      </c>
      <c r="Y2810" s="418">
        <f t="shared" ca="1" si="476"/>
        <v>1</v>
      </c>
      <c r="Z2810" s="418">
        <f t="shared" ca="1" si="477"/>
        <v>4.7856314844681551E-2</v>
      </c>
      <c r="AA2810" s="418">
        <f t="shared" ca="1" si="478"/>
        <v>35965.190002018433</v>
      </c>
      <c r="AB2810" s="418">
        <f t="shared" ca="1" si="479"/>
        <v>113.02261480847034</v>
      </c>
      <c r="AC2810" s="418">
        <f t="shared" ca="1" si="480"/>
        <v>14.356894453404465</v>
      </c>
    </row>
    <row r="2811" spans="19:29">
      <c r="S2811" s="418">
        <f t="shared" si="481"/>
        <v>28.070000000001588</v>
      </c>
      <c r="T2811" s="418">
        <f t="shared" si="474"/>
        <v>0.43080488258556676</v>
      </c>
      <c r="U2811" s="418">
        <f t="shared" ca="1" si="475"/>
        <v>1</v>
      </c>
      <c r="V2811" s="418">
        <f t="shared" ca="1" si="482"/>
        <v>119.88454627903894</v>
      </c>
      <c r="W2811" s="418">
        <f t="shared" ca="1" si="483"/>
        <v>1</v>
      </c>
      <c r="X2811" s="418">
        <f t="shared" ca="1" si="484"/>
        <v>0.37561351685863675</v>
      </c>
      <c r="Y2811" s="418">
        <f t="shared" ca="1" si="476"/>
        <v>1</v>
      </c>
      <c r="Z2811" s="418">
        <f t="shared" ca="1" si="477"/>
        <v>4.771296103837231E-2</v>
      </c>
      <c r="AA2811" s="418">
        <f t="shared" ca="1" si="478"/>
        <v>35965.363883711681</v>
      </c>
      <c r="AB2811" s="418">
        <f t="shared" ca="1" si="479"/>
        <v>112.68405505759102</v>
      </c>
      <c r="AC2811" s="418">
        <f t="shared" ca="1" si="480"/>
        <v>14.313888311511693</v>
      </c>
    </row>
    <row r="2812" spans="19:29">
      <c r="S2812" s="418">
        <f t="shared" si="481"/>
        <v>28.08000000000159</v>
      </c>
      <c r="T2812" s="418">
        <f t="shared" si="474"/>
        <v>0.43067566050507233</v>
      </c>
      <c r="U2812" s="418">
        <f t="shared" ca="1" si="475"/>
        <v>1</v>
      </c>
      <c r="V2812" s="418">
        <f t="shared" ca="1" si="482"/>
        <v>119.88512299224534</v>
      </c>
      <c r="W2812" s="418">
        <f t="shared" ca="1" si="483"/>
        <v>1</v>
      </c>
      <c r="X2812" s="418">
        <f t="shared" ca="1" si="484"/>
        <v>0.37448836487989284</v>
      </c>
      <c r="Y2812" s="418">
        <f t="shared" ca="1" si="476"/>
        <v>1</v>
      </c>
      <c r="Z2812" s="418">
        <f t="shared" ca="1" si="477"/>
        <v>4.7570036649034475E-2</v>
      </c>
      <c r="AA2812" s="418">
        <f t="shared" ca="1" si="478"/>
        <v>35965.536897673606</v>
      </c>
      <c r="AB2812" s="418">
        <f t="shared" ca="1" si="479"/>
        <v>112.34650946396785</v>
      </c>
      <c r="AC2812" s="418">
        <f t="shared" ca="1" si="480"/>
        <v>14.271010994710343</v>
      </c>
    </row>
    <row r="2813" spans="19:29">
      <c r="S2813" s="418">
        <f t="shared" si="481"/>
        <v>28.090000000001591</v>
      </c>
      <c r="T2813" s="418">
        <f t="shared" si="474"/>
        <v>0.43054647718538758</v>
      </c>
      <c r="U2813" s="418">
        <f t="shared" ca="1" si="475"/>
        <v>1</v>
      </c>
      <c r="V2813" s="418">
        <f t="shared" ca="1" si="482"/>
        <v>119.88569682742049</v>
      </c>
      <c r="W2813" s="418">
        <f t="shared" ca="1" si="483"/>
        <v>1</v>
      </c>
      <c r="X2813" s="418">
        <f t="shared" ca="1" si="484"/>
        <v>0.37336658329896061</v>
      </c>
      <c r="Y2813" s="418">
        <f t="shared" ca="1" si="476"/>
        <v>1</v>
      </c>
      <c r="Z2813" s="418">
        <f t="shared" ca="1" si="477"/>
        <v>4.7427540390347578E-2</v>
      </c>
      <c r="AA2813" s="418">
        <f t="shared" ca="1" si="478"/>
        <v>35965.709048226148</v>
      </c>
      <c r="AB2813" s="418">
        <f t="shared" ca="1" si="479"/>
        <v>112.00997498968819</v>
      </c>
      <c r="AC2813" s="418">
        <f t="shared" ca="1" si="480"/>
        <v>14.228262117104274</v>
      </c>
    </row>
    <row r="2814" spans="19:29">
      <c r="S2814" s="418">
        <f t="shared" si="481"/>
        <v>28.100000000001593</v>
      </c>
      <c r="T2814" s="418">
        <f t="shared" si="474"/>
        <v>0.43041733261488613</v>
      </c>
      <c r="U2814" s="418">
        <f t="shared" ca="1" si="475"/>
        <v>1</v>
      </c>
      <c r="V2814" s="418">
        <f t="shared" ca="1" si="482"/>
        <v>119.88626779889941</v>
      </c>
      <c r="W2814" s="418">
        <f t="shared" ca="1" si="483"/>
        <v>1</v>
      </c>
      <c r="X2814" s="418">
        <f t="shared" ca="1" si="484"/>
        <v>0.37224816201979832</v>
      </c>
      <c r="Y2814" s="418">
        <f t="shared" ca="1" si="476"/>
        <v>1</v>
      </c>
      <c r="Z2814" s="418">
        <f t="shared" ca="1" si="477"/>
        <v>4.7285470979844334E-2</v>
      </c>
      <c r="AA2814" s="418">
        <f t="shared" ca="1" si="478"/>
        <v>35965.88033966982</v>
      </c>
      <c r="AB2814" s="418">
        <f t="shared" ca="1" si="479"/>
        <v>111.6744486059395</v>
      </c>
      <c r="AC2814" s="418">
        <f t="shared" ca="1" si="480"/>
        <v>14.185641293953299</v>
      </c>
    </row>
    <row r="2815" spans="19:29">
      <c r="S2815" s="418">
        <f t="shared" si="481"/>
        <v>28.110000000001595</v>
      </c>
      <c r="T2815" s="418">
        <f t="shared" si="474"/>
        <v>0.43028822678194489</v>
      </c>
      <c r="U2815" s="418">
        <f t="shared" ca="1" si="475"/>
        <v>1</v>
      </c>
      <c r="V2815" s="418">
        <f t="shared" ca="1" si="482"/>
        <v>119.88683592094601</v>
      </c>
      <c r="W2815" s="418">
        <f t="shared" ca="1" si="483"/>
        <v>1</v>
      </c>
      <c r="X2815" s="418">
        <f t="shared" ca="1" si="484"/>
        <v>0.37113309097660691</v>
      </c>
      <c r="Y2815" s="418">
        <f t="shared" ca="1" si="476"/>
        <v>1</v>
      </c>
      <c r="Z2815" s="418">
        <f t="shared" ca="1" si="477"/>
        <v>4.7143827138899086E-2</v>
      </c>
      <c r="AA2815" s="418">
        <f t="shared" ca="1" si="478"/>
        <v>35966.050776283802</v>
      </c>
      <c r="AB2815" s="418">
        <f t="shared" ca="1" si="479"/>
        <v>111.33992729298207</v>
      </c>
      <c r="AC2815" s="418">
        <f t="shared" ca="1" si="480"/>
        <v>14.143148141669727</v>
      </c>
    </row>
    <row r="2816" spans="19:29">
      <c r="S2816" s="418">
        <f t="shared" si="481"/>
        <v>28.120000000001596</v>
      </c>
      <c r="T2816" s="418">
        <f t="shared" si="474"/>
        <v>0.43015915967494434</v>
      </c>
      <c r="U2816" s="418">
        <f t="shared" ca="1" si="475"/>
        <v>1</v>
      </c>
      <c r="V2816" s="418">
        <f t="shared" ca="1" si="482"/>
        <v>119.88740120775341</v>
      </c>
      <c r="W2816" s="418">
        <f t="shared" ca="1" si="483"/>
        <v>1</v>
      </c>
      <c r="X2816" s="418">
        <f t="shared" ca="1" si="484"/>
        <v>0.37002136013373937</v>
      </c>
      <c r="Y2816" s="418">
        <f t="shared" ca="1" si="476"/>
        <v>1</v>
      </c>
      <c r="Z2816" s="418">
        <f t="shared" ca="1" si="477"/>
        <v>4.7002607592716308E-2</v>
      </c>
      <c r="AA2816" s="418">
        <f t="shared" ca="1" si="478"/>
        <v>35966.220362326021</v>
      </c>
      <c r="AB2816" s="418">
        <f t="shared" ca="1" si="479"/>
        <v>111.00640804012181</v>
      </c>
      <c r="AC2816" s="418">
        <f t="shared" ca="1" si="480"/>
        <v>14.100782277814892</v>
      </c>
    </row>
    <row r="2817" spans="19:29">
      <c r="S2817" s="418">
        <f t="shared" si="481"/>
        <v>28.130000000001598</v>
      </c>
      <c r="T2817" s="418">
        <f t="shared" si="474"/>
        <v>0.43003013128226841</v>
      </c>
      <c r="U2817" s="418">
        <f t="shared" ca="1" si="475"/>
        <v>1</v>
      </c>
      <c r="V2817" s="418">
        <f t="shared" ca="1" si="482"/>
        <v>119.88796367344432</v>
      </c>
      <c r="W2817" s="418">
        <f t="shared" ca="1" si="483"/>
        <v>1</v>
      </c>
      <c r="X2817" s="418">
        <f t="shared" ca="1" si="484"/>
        <v>0.3689129594856107</v>
      </c>
      <c r="Y2817" s="418">
        <f t="shared" ca="1" si="476"/>
        <v>1</v>
      </c>
      <c r="Z2817" s="418">
        <f t="shared" ca="1" si="477"/>
        <v>4.6861811070319136E-2</v>
      </c>
      <c r="AA2817" s="418">
        <f t="shared" ca="1" si="478"/>
        <v>35966.389102033296</v>
      </c>
      <c r="AB2817" s="418">
        <f t="shared" ca="1" si="479"/>
        <v>110.67388784568321</v>
      </c>
      <c r="AC2817" s="418">
        <f t="shared" ca="1" si="480"/>
        <v>14.05854332109574</v>
      </c>
    </row>
    <row r="2818" spans="19:29">
      <c r="S2818" s="418">
        <f t="shared" si="481"/>
        <v>28.140000000001599</v>
      </c>
      <c r="T2818" s="418">
        <f t="shared" si="474"/>
        <v>0.42990114159230464</v>
      </c>
      <c r="U2818" s="418">
        <f t="shared" ca="1" si="475"/>
        <v>1</v>
      </c>
      <c r="V2818" s="418">
        <f t="shared" ca="1" si="482"/>
        <v>119.88852333207133</v>
      </c>
      <c r="W2818" s="418">
        <f t="shared" ca="1" si="483"/>
        <v>1</v>
      </c>
      <c r="X2818" s="418">
        <f t="shared" ca="1" si="484"/>
        <v>0.36780787905660756</v>
      </c>
      <c r="Y2818" s="418">
        <f t="shared" ca="1" si="476"/>
        <v>1</v>
      </c>
      <c r="Z2818" s="418">
        <f t="shared" ca="1" si="477"/>
        <v>4.6721436304537907E-2</v>
      </c>
      <c r="AA2818" s="418">
        <f t="shared" ca="1" si="478"/>
        <v>35966.556999621396</v>
      </c>
      <c r="AB2818" s="418">
        <f t="shared" ca="1" si="479"/>
        <v>110.34236371698226</v>
      </c>
      <c r="AC2818" s="418">
        <f t="shared" ca="1" si="480"/>
        <v>14.016430891361372</v>
      </c>
    </row>
    <row r="2819" spans="19:29">
      <c r="S2819" s="418">
        <f t="shared" si="481"/>
        <v>28.150000000001601</v>
      </c>
      <c r="T2819" s="418">
        <f t="shared" si="474"/>
        <v>0.4297721905934439</v>
      </c>
      <c r="U2819" s="418">
        <f t="shared" ca="1" si="475"/>
        <v>1</v>
      </c>
      <c r="V2819" s="418">
        <f t="shared" ca="1" si="482"/>
        <v>119.88908019761733</v>
      </c>
      <c r="W2819" s="418">
        <f t="shared" ca="1" si="483"/>
        <v>1</v>
      </c>
      <c r="X2819" s="418">
        <f t="shared" ca="1" si="484"/>
        <v>0.36670610890099864</v>
      </c>
      <c r="Y2819" s="418">
        <f t="shared" ca="1" si="476"/>
        <v>1</v>
      </c>
      <c r="Z2819" s="418">
        <f t="shared" ca="1" si="477"/>
        <v>4.6581482031998793E-2</v>
      </c>
      <c r="AA2819" s="418">
        <f t="shared" ca="1" si="478"/>
        <v>35966.724059285203</v>
      </c>
      <c r="AB2819" s="418">
        <f t="shared" ca="1" si="479"/>
        <v>110.0118326702996</v>
      </c>
      <c r="AC2819" s="418">
        <f t="shared" ca="1" si="480"/>
        <v>13.974444609599638</v>
      </c>
    </row>
    <row r="2820" spans="19:29">
      <c r="S2820" s="418">
        <f t="shared" si="481"/>
        <v>28.160000000001602</v>
      </c>
      <c r="T2820" s="418">
        <f t="shared" si="474"/>
        <v>0.42964327827408055</v>
      </c>
      <c r="U2820" s="418">
        <f t="shared" ca="1" si="475"/>
        <v>1</v>
      </c>
      <c r="V2820" s="418">
        <f t="shared" ca="1" si="482"/>
        <v>119.8896342839958</v>
      </c>
      <c r="W2820" s="418">
        <f t="shared" ca="1" si="483"/>
        <v>1</v>
      </c>
      <c r="X2820" s="418">
        <f t="shared" ca="1" si="484"/>
        <v>0.36560763910284511</v>
      </c>
      <c r="Y2820" s="418">
        <f t="shared" ca="1" si="476"/>
        <v>1</v>
      </c>
      <c r="Z2820" s="418">
        <f t="shared" ca="1" si="477"/>
        <v>4.6441946993112389E-2</v>
      </c>
      <c r="AA2820" s="418">
        <f t="shared" ca="1" si="478"/>
        <v>35966.890285198744</v>
      </c>
      <c r="AB2820" s="418">
        <f t="shared" ca="1" si="479"/>
        <v>109.68229173085354</v>
      </c>
      <c r="AC2820" s="418">
        <f t="shared" ca="1" si="480"/>
        <v>13.932584097933717</v>
      </c>
    </row>
    <row r="2821" spans="19:29">
      <c r="S2821" s="418">
        <f t="shared" si="481"/>
        <v>28.170000000001604</v>
      </c>
      <c r="T2821" s="418">
        <f t="shared" ref="T2821:T2884" si="485">EXP(-S2821*$C$13)</f>
        <v>0.42951440462261264</v>
      </c>
      <c r="U2821" s="418">
        <f t="shared" ref="U2821:U2884" ca="1" si="486">EXP($C$11*_xlfn.NORM.INV(RAND(),0,1))</f>
        <v>1</v>
      </c>
      <c r="V2821" s="418">
        <f t="shared" ca="1" si="482"/>
        <v>119.89018560505119</v>
      </c>
      <c r="W2821" s="418">
        <f t="shared" ca="1" si="483"/>
        <v>1</v>
      </c>
      <c r="X2821" s="418">
        <f t="shared" ca="1" si="484"/>
        <v>0.36451245977591135</v>
      </c>
      <c r="Y2821" s="418">
        <f t="shared" ref="Y2821:Y2884" ca="1" si="487">IF(OR(X2821&gt;$C$8,Y2820=1),1,0)</f>
        <v>1</v>
      </c>
      <c r="Z2821" s="418">
        <f t="shared" ref="Z2821:Z2884" ca="1" si="488">IF(Y2821=0,V2821,0)+IF(AND(Y2821=1,Y2820=0),V2821*$C$9,0)+IF(AND(Y2821=1,Y2820=1),Z2820*EXP($C$10*0.01),0)</f>
        <v>4.630282993206241E-2</v>
      </c>
      <c r="AA2821" s="418">
        <f t="shared" ref="AA2821:AA2884" ca="1" si="489">V2821*$C$12</f>
        <v>35967.055681515354</v>
      </c>
      <c r="AB2821" s="418">
        <f t="shared" ref="AB2821:AB2884" ca="1" si="490">X2821*$C$12</f>
        <v>109.3537379327734</v>
      </c>
      <c r="AC2821" s="418">
        <f t="shared" ref="AC2821:AC2884" ca="1" si="491">Z2821*$C$12</f>
        <v>13.890848979618722</v>
      </c>
    </row>
    <row r="2822" spans="19:29">
      <c r="S2822" s="418">
        <f t="shared" ref="S2822:S2885" si="492">S2821+0.01</f>
        <v>28.180000000001606</v>
      </c>
      <c r="T2822" s="418">
        <f t="shared" si="485"/>
        <v>0.42938556962744134</v>
      </c>
      <c r="U2822" s="418">
        <f t="shared" ca="1" si="486"/>
        <v>1</v>
      </c>
      <c r="V2822" s="418">
        <f t="shared" ref="V2822:V2885" ca="1" si="493">V2821*U2821+$C$6*V2821*(1-V2821/IF($C$4&gt;0,$C$4,10000000))*0.01</f>
        <v>119.89073417455921</v>
      </c>
      <c r="W2822" s="418">
        <f t="shared" ref="W2822:W2885" ca="1" si="494">IF(OR(V2822&gt;$C$7,W2821=1),1,0)</f>
        <v>1</v>
      </c>
      <c r="X2822" s="418">
        <f t="shared" ref="X2822:X2885" ca="1" si="495">IF(W2822=0,V2822,0)+IF(AND(W2822=1,W2821=0),V2822*$C$9,0)+IF(AND(W2822=1,W2821=1),X2821*EXP($C$10*0.01*U2822),0)</f>
        <v>0.36342056106357601</v>
      </c>
      <c r="Y2822" s="418">
        <f t="shared" ca="1" si="487"/>
        <v>1</v>
      </c>
      <c r="Z2822" s="418">
        <f t="shared" ca="1" si="488"/>
        <v>4.6164129596794362E-2</v>
      </c>
      <c r="AA2822" s="418">
        <f t="shared" ca="1" si="489"/>
        <v>35967.220252367762</v>
      </c>
      <c r="AB2822" s="418">
        <f t="shared" ca="1" si="490"/>
        <v>109.02616831907281</v>
      </c>
      <c r="AC2822" s="418">
        <f t="shared" ca="1" si="491"/>
        <v>13.849238879038309</v>
      </c>
    </row>
    <row r="2823" spans="19:29">
      <c r="S2823" s="418">
        <f t="shared" si="492"/>
        <v>28.190000000001607</v>
      </c>
      <c r="T2823" s="418">
        <f t="shared" si="485"/>
        <v>0.42925677327697165</v>
      </c>
      <c r="U2823" s="418">
        <f t="shared" ca="1" si="486"/>
        <v>1</v>
      </c>
      <c r="V2823" s="418">
        <f t="shared" ca="1" si="493"/>
        <v>119.89128000622722</v>
      </c>
      <c r="W2823" s="418">
        <f t="shared" ca="1" si="494"/>
        <v>1</v>
      </c>
      <c r="X2823" s="418">
        <f t="shared" ca="1" si="495"/>
        <v>0.36233193313874335</v>
      </c>
      <c r="Y2823" s="418">
        <f t="shared" ca="1" si="487"/>
        <v>1</v>
      </c>
      <c r="Z2823" s="418">
        <f t="shared" ca="1" si="488"/>
        <v>4.6025844739004292E-2</v>
      </c>
      <c r="AA2823" s="418">
        <f t="shared" ca="1" si="489"/>
        <v>35967.384001868166</v>
      </c>
      <c r="AB2823" s="418">
        <f t="shared" ca="1" si="490"/>
        <v>108.699579941623</v>
      </c>
      <c r="AC2823" s="418">
        <f t="shared" ca="1" si="491"/>
        <v>13.807753421701287</v>
      </c>
    </row>
    <row r="2824" spans="19:29">
      <c r="S2824" s="418">
        <f t="shared" si="492"/>
        <v>28.200000000001609</v>
      </c>
      <c r="T2824" s="418">
        <f t="shared" si="485"/>
        <v>0.42912801555961178</v>
      </c>
      <c r="U2824" s="418">
        <f t="shared" ca="1" si="486"/>
        <v>1</v>
      </c>
      <c r="V2824" s="418">
        <f t="shared" ca="1" si="493"/>
        <v>119.89182311369454</v>
      </c>
      <c r="W2824" s="418">
        <f t="shared" ca="1" si="494"/>
        <v>1</v>
      </c>
      <c r="X2824" s="418">
        <f t="shared" ca="1" si="495"/>
        <v>0.36124656620375467</v>
      </c>
      <c r="Y2824" s="418">
        <f t="shared" ca="1" si="487"/>
        <v>1</v>
      </c>
      <c r="Z2824" s="418">
        <f t="shared" ca="1" si="488"/>
        <v>4.5887974114127546E-2</v>
      </c>
      <c r="AA2824" s="418">
        <f t="shared" ca="1" si="489"/>
        <v>35967.546934108366</v>
      </c>
      <c r="AB2824" s="418">
        <f t="shared" ca="1" si="490"/>
        <v>108.3739698611264</v>
      </c>
      <c r="AC2824" s="418">
        <f t="shared" ca="1" si="491"/>
        <v>13.766392234238264</v>
      </c>
    </row>
    <row r="2825" spans="19:29">
      <c r="S2825" s="418">
        <f t="shared" si="492"/>
        <v>28.21000000000161</v>
      </c>
      <c r="T2825" s="418">
        <f t="shared" si="485"/>
        <v>0.42899929646377372</v>
      </c>
      <c r="U2825" s="418">
        <f t="shared" ca="1" si="486"/>
        <v>1</v>
      </c>
      <c r="V2825" s="418">
        <f t="shared" ca="1" si="493"/>
        <v>119.89236351053279</v>
      </c>
      <c r="W2825" s="418">
        <f t="shared" ca="1" si="494"/>
        <v>1</v>
      </c>
      <c r="X2825" s="418">
        <f t="shared" ca="1" si="495"/>
        <v>0.36016445049030027</v>
      </c>
      <c r="Y2825" s="418">
        <f t="shared" ca="1" si="487"/>
        <v>1</v>
      </c>
      <c r="Z2825" s="418">
        <f t="shared" ca="1" si="488"/>
        <v>4.5750516481327573E-2</v>
      </c>
      <c r="AA2825" s="418">
        <f t="shared" ca="1" si="489"/>
        <v>35967.709053159837</v>
      </c>
      <c r="AB2825" s="418">
        <f t="shared" ca="1" si="490"/>
        <v>108.04933514709008</v>
      </c>
      <c r="AC2825" s="418">
        <f t="shared" ca="1" si="491"/>
        <v>13.725154944398271</v>
      </c>
    </row>
    <row r="2826" spans="19:29">
      <c r="S2826" s="418">
        <f t="shared" si="492"/>
        <v>28.220000000001612</v>
      </c>
      <c r="T2826" s="418">
        <f t="shared" si="485"/>
        <v>0.42887061597787252</v>
      </c>
      <c r="U2826" s="418">
        <f t="shared" ca="1" si="486"/>
        <v>1</v>
      </c>
      <c r="V2826" s="418">
        <f t="shared" ca="1" si="493"/>
        <v>119.89290121024621</v>
      </c>
      <c r="W2826" s="418">
        <f t="shared" ca="1" si="494"/>
        <v>1</v>
      </c>
      <c r="X2826" s="418">
        <f t="shared" ca="1" si="495"/>
        <v>0.35908557625933141</v>
      </c>
      <c r="Y2826" s="418">
        <f t="shared" ca="1" si="487"/>
        <v>1</v>
      </c>
      <c r="Z2826" s="418">
        <f t="shared" ca="1" si="488"/>
        <v>4.5613470603484751E-2</v>
      </c>
      <c r="AA2826" s="418">
        <f t="shared" ca="1" si="489"/>
        <v>35967.87036307386</v>
      </c>
      <c r="AB2826" s="418">
        <f t="shared" ca="1" si="490"/>
        <v>107.72567287779943</v>
      </c>
      <c r="AC2826" s="418">
        <f t="shared" ca="1" si="491"/>
        <v>13.684041181045426</v>
      </c>
    </row>
    <row r="2827" spans="19:29">
      <c r="S2827" s="418">
        <f t="shared" si="492"/>
        <v>28.230000000001613</v>
      </c>
      <c r="T2827" s="418">
        <f t="shared" si="485"/>
        <v>0.42874197409032705</v>
      </c>
      <c r="U2827" s="418">
        <f t="shared" ca="1" si="486"/>
        <v>1</v>
      </c>
      <c r="V2827" s="418">
        <f t="shared" ca="1" si="493"/>
        <v>119.89343622627203</v>
      </c>
      <c r="W2827" s="418">
        <f t="shared" ca="1" si="494"/>
        <v>1</v>
      </c>
      <c r="X2827" s="418">
        <f t="shared" ca="1" si="495"/>
        <v>0.35800993380097268</v>
      </c>
      <c r="Y2827" s="418">
        <f t="shared" ca="1" si="487"/>
        <v>1</v>
      </c>
      <c r="Z2827" s="418">
        <f t="shared" ca="1" si="488"/>
        <v>4.5476835247185252E-2</v>
      </c>
      <c r="AA2827" s="418">
        <f t="shared" ca="1" si="489"/>
        <v>35968.030867881607</v>
      </c>
      <c r="AB2827" s="418">
        <f t="shared" ca="1" si="490"/>
        <v>107.4029801402918</v>
      </c>
      <c r="AC2827" s="418">
        <f t="shared" ca="1" si="491"/>
        <v>13.643050574155575</v>
      </c>
    </row>
    <row r="2828" spans="19:29">
      <c r="S2828" s="418">
        <f t="shared" si="492"/>
        <v>28.240000000001615</v>
      </c>
      <c r="T2828" s="418">
        <f t="shared" si="485"/>
        <v>0.42861337078955958</v>
      </c>
      <c r="U2828" s="418">
        <f t="shared" ca="1" si="486"/>
        <v>1</v>
      </c>
      <c r="V2828" s="418">
        <f t="shared" ca="1" si="493"/>
        <v>119.89396857198076</v>
      </c>
      <c r="W2828" s="418">
        <f t="shared" ca="1" si="494"/>
        <v>1</v>
      </c>
      <c r="X2828" s="418">
        <f t="shared" ca="1" si="495"/>
        <v>0.35693751343443475</v>
      </c>
      <c r="Y2828" s="418">
        <f t="shared" ca="1" si="487"/>
        <v>1</v>
      </c>
      <c r="Z2828" s="418">
        <f t="shared" ca="1" si="488"/>
        <v>4.5340609182709941E-2</v>
      </c>
      <c r="AA2828" s="418">
        <f t="shared" ca="1" si="489"/>
        <v>35968.190571594227</v>
      </c>
      <c r="AB2828" s="418">
        <f t="shared" ca="1" si="490"/>
        <v>107.08125403033043</v>
      </c>
      <c r="AC2828" s="418">
        <f t="shared" ca="1" si="491"/>
        <v>13.602182754812983</v>
      </c>
    </row>
    <row r="2829" spans="19:29">
      <c r="S2829" s="418">
        <f t="shared" si="492"/>
        <v>28.250000000001616</v>
      </c>
      <c r="T2829" s="418">
        <f t="shared" si="485"/>
        <v>0.4284848060639958</v>
      </c>
      <c r="U2829" s="418">
        <f t="shared" ca="1" si="486"/>
        <v>1</v>
      </c>
      <c r="V2829" s="418">
        <f t="shared" ca="1" si="493"/>
        <v>119.89449826067654</v>
      </c>
      <c r="W2829" s="418">
        <f t="shared" ca="1" si="494"/>
        <v>1</v>
      </c>
      <c r="X2829" s="418">
        <f t="shared" ca="1" si="495"/>
        <v>0.35586830550792703</v>
      </c>
      <c r="Y2829" s="418">
        <f t="shared" ca="1" si="487"/>
        <v>1</v>
      </c>
      <c r="Z2829" s="418">
        <f t="shared" ca="1" si="488"/>
        <v>4.5204791184023325E-2</v>
      </c>
      <c r="AA2829" s="418">
        <f t="shared" ca="1" si="489"/>
        <v>35968.349478202959</v>
      </c>
      <c r="AB2829" s="418">
        <f t="shared" ca="1" si="490"/>
        <v>106.76049165237811</v>
      </c>
      <c r="AC2829" s="418">
        <f t="shared" ca="1" si="491"/>
        <v>13.561437355206998</v>
      </c>
    </row>
    <row r="2830" spans="19:29">
      <c r="S2830" s="418">
        <f t="shared" si="492"/>
        <v>28.260000000001618</v>
      </c>
      <c r="T2830" s="418">
        <f t="shared" si="485"/>
        <v>0.42835627990206482</v>
      </c>
      <c r="U2830" s="418">
        <f t="shared" ca="1" si="486"/>
        <v>1</v>
      </c>
      <c r="V2830" s="418">
        <f t="shared" ca="1" si="493"/>
        <v>119.89502530559746</v>
      </c>
      <c r="W2830" s="418">
        <f t="shared" ca="1" si="494"/>
        <v>1</v>
      </c>
      <c r="X2830" s="418">
        <f t="shared" ca="1" si="495"/>
        <v>0.35480230039857102</v>
      </c>
      <c r="Y2830" s="418">
        <f t="shared" ca="1" si="487"/>
        <v>1</v>
      </c>
      <c r="Z2830" s="418">
        <f t="shared" ca="1" si="488"/>
        <v>4.5069380028762498E-2</v>
      </c>
      <c r="AA2830" s="418">
        <f t="shared" ca="1" si="489"/>
        <v>35968.507591679234</v>
      </c>
      <c r="AB2830" s="418">
        <f t="shared" ca="1" si="490"/>
        <v>106.4406901195713</v>
      </c>
      <c r="AC2830" s="418">
        <f t="shared" ca="1" si="491"/>
        <v>13.520814008628749</v>
      </c>
    </row>
    <row r="2831" spans="19:29">
      <c r="S2831" s="418">
        <f t="shared" si="492"/>
        <v>28.27000000000162</v>
      </c>
      <c r="T2831" s="418">
        <f t="shared" si="485"/>
        <v>0.42822779229219932</v>
      </c>
      <c r="U2831" s="418">
        <f t="shared" ca="1" si="486"/>
        <v>1</v>
      </c>
      <c r="V2831" s="418">
        <f t="shared" ca="1" si="493"/>
        <v>119.89554971991586</v>
      </c>
      <c r="W2831" s="418">
        <f t="shared" ca="1" si="494"/>
        <v>1</v>
      </c>
      <c r="X2831" s="418">
        <f t="shared" ca="1" si="495"/>
        <v>0.35373948851231352</v>
      </c>
      <c r="Y2831" s="418">
        <f t="shared" ca="1" si="487"/>
        <v>1</v>
      </c>
      <c r="Z2831" s="418">
        <f t="shared" ca="1" si="488"/>
        <v>4.4934374498226147E-2</v>
      </c>
      <c r="AA2831" s="418">
        <f t="shared" ca="1" si="489"/>
        <v>35968.664915974761</v>
      </c>
      <c r="AB2831" s="418">
        <f t="shared" ca="1" si="490"/>
        <v>106.12184655369406</v>
      </c>
      <c r="AC2831" s="418">
        <f t="shared" ca="1" si="491"/>
        <v>13.480312349467845</v>
      </c>
    </row>
    <row r="2832" spans="19:29">
      <c r="S2832" s="418">
        <f t="shared" si="492"/>
        <v>28.280000000001621</v>
      </c>
      <c r="T2832" s="418">
        <f t="shared" si="485"/>
        <v>0.42809934322283544</v>
      </c>
      <c r="U2832" s="418">
        <f t="shared" ca="1" si="486"/>
        <v>1</v>
      </c>
      <c r="V2832" s="418">
        <f t="shared" ca="1" si="493"/>
        <v>119.89607151673874</v>
      </c>
      <c r="W2832" s="418">
        <f t="shared" ca="1" si="494"/>
        <v>1</v>
      </c>
      <c r="X2832" s="418">
        <f t="shared" ca="1" si="495"/>
        <v>0.35267986028384035</v>
      </c>
      <c r="Y2832" s="418">
        <f t="shared" ca="1" si="487"/>
        <v>1</v>
      </c>
      <c r="Z2832" s="418">
        <f t="shared" ca="1" si="488"/>
        <v>4.4799773377363586E-2</v>
      </c>
      <c r="AA2832" s="418">
        <f t="shared" ca="1" si="489"/>
        <v>35968.821455021622</v>
      </c>
      <c r="AB2832" s="418">
        <f t="shared" ca="1" si="490"/>
        <v>105.8039580851521</v>
      </c>
      <c r="AC2832" s="418">
        <f t="shared" ca="1" si="491"/>
        <v>13.439932013209075</v>
      </c>
    </row>
    <row r="2833" spans="19:29">
      <c r="S2833" s="418">
        <f t="shared" si="492"/>
        <v>28.290000000001623</v>
      </c>
      <c r="T2833" s="418">
        <f t="shared" si="485"/>
        <v>0.42797093268241265</v>
      </c>
      <c r="U2833" s="418">
        <f t="shared" ca="1" si="486"/>
        <v>1</v>
      </c>
      <c r="V2833" s="418">
        <f t="shared" ca="1" si="493"/>
        <v>119.89659070910798</v>
      </c>
      <c r="W2833" s="418">
        <f t="shared" ca="1" si="494"/>
        <v>1</v>
      </c>
      <c r="X2833" s="418">
        <f t="shared" ca="1" si="495"/>
        <v>0.35162340617649035</v>
      </c>
      <c r="Y2833" s="418">
        <f t="shared" ca="1" si="487"/>
        <v>1</v>
      </c>
      <c r="Z2833" s="418">
        <f t="shared" ca="1" si="488"/>
        <v>4.4665575454763823E-2</v>
      </c>
      <c r="AA2833" s="418">
        <f t="shared" ca="1" si="489"/>
        <v>35968.977212732396</v>
      </c>
      <c r="AB2833" s="418">
        <f t="shared" ca="1" si="490"/>
        <v>105.48702185294711</v>
      </c>
      <c r="AC2833" s="418">
        <f t="shared" ca="1" si="491"/>
        <v>13.399672636429147</v>
      </c>
    </row>
    <row r="2834" spans="19:29">
      <c r="S2834" s="418">
        <f t="shared" si="492"/>
        <v>28.300000000001624</v>
      </c>
      <c r="T2834" s="418">
        <f t="shared" si="485"/>
        <v>0.42784256065937415</v>
      </c>
      <c r="U2834" s="418">
        <f t="shared" ca="1" si="486"/>
        <v>1</v>
      </c>
      <c r="V2834" s="418">
        <f t="shared" ca="1" si="493"/>
        <v>119.89710731000072</v>
      </c>
      <c r="W2834" s="418">
        <f t="shared" ca="1" si="494"/>
        <v>1</v>
      </c>
      <c r="X2834" s="418">
        <f t="shared" ca="1" si="495"/>
        <v>0.35057011668216936</v>
      </c>
      <c r="Y2834" s="418">
        <f t="shared" ca="1" si="487"/>
        <v>1</v>
      </c>
      <c r="Z2834" s="418">
        <f t="shared" ca="1" si="488"/>
        <v>4.4531779522644643E-2</v>
      </c>
      <c r="AA2834" s="418">
        <f t="shared" ca="1" si="489"/>
        <v>35969.132193000216</v>
      </c>
      <c r="AB2834" s="418">
        <f t="shared" ca="1" si="490"/>
        <v>105.1710350046508</v>
      </c>
      <c r="AC2834" s="418">
        <f t="shared" ca="1" si="491"/>
        <v>13.359533856793393</v>
      </c>
    </row>
    <row r="2835" spans="19:29">
      <c r="S2835" s="418">
        <f t="shared" si="492"/>
        <v>28.310000000001626</v>
      </c>
      <c r="T2835" s="418">
        <f t="shared" si="485"/>
        <v>0.42771422714216639</v>
      </c>
      <c r="U2835" s="418">
        <f t="shared" ca="1" si="486"/>
        <v>1</v>
      </c>
      <c r="V2835" s="418">
        <f t="shared" ca="1" si="493"/>
        <v>119.89762133232965</v>
      </c>
      <c r="W2835" s="418">
        <f t="shared" ca="1" si="494"/>
        <v>1</v>
      </c>
      <c r="X2835" s="418">
        <f t="shared" ca="1" si="495"/>
        <v>0.34951998232126485</v>
      </c>
      <c r="Y2835" s="418">
        <f t="shared" ca="1" si="487"/>
        <v>1</v>
      </c>
      <c r="Z2835" s="418">
        <f t="shared" ca="1" si="488"/>
        <v>4.4398384376841758E-2</v>
      </c>
      <c r="AA2835" s="418">
        <f t="shared" ca="1" si="489"/>
        <v>35969.286399698896</v>
      </c>
      <c r="AB2835" s="418">
        <f t="shared" ca="1" si="490"/>
        <v>104.85599469637945</v>
      </c>
      <c r="AC2835" s="418">
        <f t="shared" ca="1" si="491"/>
        <v>13.319515313052527</v>
      </c>
    </row>
    <row r="2836" spans="19:29">
      <c r="S2836" s="418">
        <f t="shared" si="492"/>
        <v>28.320000000001627</v>
      </c>
      <c r="T2836" s="418">
        <f t="shared" si="485"/>
        <v>0.4275859321192394</v>
      </c>
      <c r="U2836" s="418">
        <f t="shared" ca="1" si="486"/>
        <v>1</v>
      </c>
      <c r="V2836" s="418">
        <f t="shared" ca="1" si="493"/>
        <v>119.89813278894336</v>
      </c>
      <c r="W2836" s="418">
        <f t="shared" ca="1" si="494"/>
        <v>1</v>
      </c>
      <c r="X2836" s="418">
        <f t="shared" ca="1" si="495"/>
        <v>0.34847299364256051</v>
      </c>
      <c r="Y2836" s="418">
        <f t="shared" ca="1" si="487"/>
        <v>1</v>
      </c>
      <c r="Z2836" s="418">
        <f t="shared" ca="1" si="488"/>
        <v>4.4265388816797951E-2</v>
      </c>
      <c r="AA2836" s="418">
        <f t="shared" ca="1" si="489"/>
        <v>35969.439836683006</v>
      </c>
      <c r="AB2836" s="418">
        <f t="shared" ca="1" si="490"/>
        <v>104.54189809276815</v>
      </c>
      <c r="AC2836" s="418">
        <f t="shared" ca="1" si="491"/>
        <v>13.279616645039386</v>
      </c>
    </row>
    <row r="2837" spans="19:29">
      <c r="S2837" s="418">
        <f t="shared" si="492"/>
        <v>28.330000000001629</v>
      </c>
      <c r="T2837" s="418">
        <f t="shared" si="485"/>
        <v>0.42745767557904657</v>
      </c>
      <c r="U2837" s="418">
        <f t="shared" ca="1" si="486"/>
        <v>1</v>
      </c>
      <c r="V2837" s="418">
        <f t="shared" ca="1" si="493"/>
        <v>119.89864169262661</v>
      </c>
      <c r="W2837" s="418">
        <f t="shared" ca="1" si="494"/>
        <v>1</v>
      </c>
      <c r="X2837" s="418">
        <f t="shared" ca="1" si="495"/>
        <v>0.34742914122315116</v>
      </c>
      <c r="Y2837" s="418">
        <f t="shared" ca="1" si="487"/>
        <v>1</v>
      </c>
      <c r="Z2837" s="418">
        <f t="shared" ca="1" si="488"/>
        <v>4.413279164555229E-2</v>
      </c>
      <c r="AA2837" s="418">
        <f t="shared" ca="1" si="489"/>
        <v>35969.59250778798</v>
      </c>
      <c r="AB2837" s="418">
        <f t="shared" ca="1" si="490"/>
        <v>104.22874236694535</v>
      </c>
      <c r="AC2837" s="418">
        <f t="shared" ca="1" si="491"/>
        <v>13.239837493665688</v>
      </c>
    </row>
    <row r="2838" spans="19:29">
      <c r="S2838" s="418">
        <f t="shared" si="492"/>
        <v>28.340000000001631</v>
      </c>
      <c r="T2838" s="418">
        <f t="shared" si="485"/>
        <v>0.42732945751004481</v>
      </c>
      <c r="U2838" s="418">
        <f t="shared" ca="1" si="486"/>
        <v>1</v>
      </c>
      <c r="V2838" s="418">
        <f t="shared" ca="1" si="493"/>
        <v>119.89914805610071</v>
      </c>
      <c r="W2838" s="418">
        <f t="shared" ca="1" si="494"/>
        <v>1</v>
      </c>
      <c r="X2838" s="418">
        <f t="shared" ca="1" si="495"/>
        <v>0.34638841566835793</v>
      </c>
      <c r="Y2838" s="418">
        <f t="shared" ca="1" si="487"/>
        <v>1</v>
      </c>
      <c r="Z2838" s="418">
        <f t="shared" ca="1" si="488"/>
        <v>4.4000591669729333E-2</v>
      </c>
      <c r="AA2838" s="418">
        <f t="shared" ca="1" si="489"/>
        <v>35969.744416830217</v>
      </c>
      <c r="AB2838" s="418">
        <f t="shared" ca="1" si="490"/>
        <v>103.91652470050738</v>
      </c>
      <c r="AC2838" s="418">
        <f t="shared" ca="1" si="491"/>
        <v>13.2001775009188</v>
      </c>
    </row>
    <row r="2839" spans="19:29">
      <c r="S2839" s="418">
        <f t="shared" si="492"/>
        <v>28.350000000001632</v>
      </c>
      <c r="T2839" s="418">
        <f t="shared" si="485"/>
        <v>0.42720127790069456</v>
      </c>
      <c r="U2839" s="418">
        <f t="shared" ca="1" si="486"/>
        <v>1</v>
      </c>
      <c r="V2839" s="418">
        <f t="shared" ca="1" si="493"/>
        <v>119.89965189202377</v>
      </c>
      <c r="W2839" s="418">
        <f t="shared" ca="1" si="494"/>
        <v>1</v>
      </c>
      <c r="X2839" s="418">
        <f t="shared" ca="1" si="495"/>
        <v>0.34535080761164388</v>
      </c>
      <c r="Y2839" s="418">
        <f t="shared" ca="1" si="487"/>
        <v>1</v>
      </c>
      <c r="Z2839" s="418">
        <f t="shared" ca="1" si="488"/>
        <v>4.3868787699528414E-2</v>
      </c>
      <c r="AA2839" s="418">
        <f t="shared" ca="1" si="489"/>
        <v>35969.895567607127</v>
      </c>
      <c r="AB2839" s="418">
        <f t="shared" ca="1" si="490"/>
        <v>103.60524228349317</v>
      </c>
      <c r="AC2839" s="418">
        <f t="shared" ca="1" si="491"/>
        <v>13.160636309858525</v>
      </c>
    </row>
    <row r="2840" spans="19:29">
      <c r="S2840" s="418">
        <f t="shared" si="492"/>
        <v>28.360000000001634</v>
      </c>
      <c r="T2840" s="418">
        <f t="shared" si="485"/>
        <v>0.42707313673945957</v>
      </c>
      <c r="U2840" s="418">
        <f t="shared" ca="1" si="486"/>
        <v>1</v>
      </c>
      <c r="V2840" s="418">
        <f t="shared" ca="1" si="493"/>
        <v>119.90015321299103</v>
      </c>
      <c r="W2840" s="418">
        <f t="shared" ca="1" si="494"/>
        <v>1</v>
      </c>
      <c r="X2840" s="418">
        <f t="shared" ca="1" si="495"/>
        <v>0.34431630771452942</v>
      </c>
      <c r="Y2840" s="418">
        <f t="shared" ca="1" si="487"/>
        <v>1</v>
      </c>
      <c r="Z2840" s="418">
        <f t="shared" ca="1" si="488"/>
        <v>4.3737378548712902E-2</v>
      </c>
      <c r="AA2840" s="418">
        <f t="shared" ca="1" si="489"/>
        <v>35970.045963897312</v>
      </c>
      <c r="AB2840" s="418">
        <f t="shared" ca="1" si="490"/>
        <v>103.29489231435883</v>
      </c>
      <c r="AC2840" s="418">
        <f t="shared" ca="1" si="491"/>
        <v>13.121213564613871</v>
      </c>
    </row>
    <row r="2841" spans="19:29">
      <c r="S2841" s="418">
        <f t="shared" si="492"/>
        <v>28.370000000001635</v>
      </c>
      <c r="T2841" s="418">
        <f t="shared" si="485"/>
        <v>0.42694503401480716</v>
      </c>
      <c r="U2841" s="418">
        <f t="shared" ca="1" si="486"/>
        <v>1</v>
      </c>
      <c r="V2841" s="418">
        <f t="shared" ca="1" si="493"/>
        <v>119.9006520315352</v>
      </c>
      <c r="W2841" s="418">
        <f t="shared" ca="1" si="494"/>
        <v>1</v>
      </c>
      <c r="X2841" s="418">
        <f t="shared" ca="1" si="495"/>
        <v>0.34328490666650857</v>
      </c>
      <c r="Y2841" s="418">
        <f t="shared" ca="1" si="487"/>
        <v>1</v>
      </c>
      <c r="Z2841" s="418">
        <f t="shared" ca="1" si="488"/>
        <v>4.3606363034599555E-2</v>
      </c>
      <c r="AA2841" s="418">
        <f t="shared" ca="1" si="489"/>
        <v>35970.195609460563</v>
      </c>
      <c r="AB2841" s="418">
        <f t="shared" ca="1" si="490"/>
        <v>102.98547199995257</v>
      </c>
      <c r="AC2841" s="418">
        <f t="shared" ca="1" si="491"/>
        <v>13.081908910379866</v>
      </c>
    </row>
    <row r="2842" spans="19:29">
      <c r="S2842" s="418">
        <f t="shared" si="492"/>
        <v>28.380000000001637</v>
      </c>
      <c r="T2842" s="418">
        <f t="shared" si="485"/>
        <v>0.42681696971520811</v>
      </c>
      <c r="U2842" s="418">
        <f t="shared" ca="1" si="486"/>
        <v>1</v>
      </c>
      <c r="V2842" s="418">
        <f t="shared" ca="1" si="493"/>
        <v>119.90114836012674</v>
      </c>
      <c r="W2842" s="418">
        <f t="shared" ca="1" si="494"/>
        <v>1</v>
      </c>
      <c r="X2842" s="418">
        <f t="shared" ca="1" si="495"/>
        <v>0.34225659518496487</v>
      </c>
      <c r="Y2842" s="418">
        <f t="shared" ca="1" si="487"/>
        <v>1</v>
      </c>
      <c r="Z2842" s="418">
        <f t="shared" ca="1" si="488"/>
        <v>4.3475739978047864E-2</v>
      </c>
      <c r="AA2842" s="418">
        <f t="shared" ca="1" si="489"/>
        <v>35970.344508038019</v>
      </c>
      <c r="AB2842" s="418">
        <f t="shared" ca="1" si="490"/>
        <v>102.67697855548946</v>
      </c>
      <c r="AC2842" s="418">
        <f t="shared" ca="1" si="491"/>
        <v>13.042721993414359</v>
      </c>
    </row>
    <row r="2843" spans="19:29">
      <c r="S2843" s="418">
        <f t="shared" si="492"/>
        <v>28.390000000001638</v>
      </c>
      <c r="T2843" s="418">
        <f t="shared" si="485"/>
        <v>0.42668894382913664</v>
      </c>
      <c r="U2843" s="418">
        <f t="shared" ca="1" si="486"/>
        <v>1</v>
      </c>
      <c r="V2843" s="418">
        <f t="shared" ca="1" si="493"/>
        <v>119.90164221117416</v>
      </c>
      <c r="W2843" s="418">
        <f t="shared" ca="1" si="494"/>
        <v>1</v>
      </c>
      <c r="X2843" s="418">
        <f t="shared" ca="1" si="495"/>
        <v>0.34123136401508808</v>
      </c>
      <c r="Y2843" s="418">
        <f t="shared" ca="1" si="487"/>
        <v>1</v>
      </c>
      <c r="Z2843" s="418">
        <f t="shared" ca="1" si="488"/>
        <v>4.3345508203449436E-2</v>
      </c>
      <c r="AA2843" s="418">
        <f t="shared" ca="1" si="489"/>
        <v>35970.492663352248</v>
      </c>
      <c r="AB2843" s="418">
        <f t="shared" ca="1" si="490"/>
        <v>102.36940920452642</v>
      </c>
      <c r="AC2843" s="418">
        <f t="shared" ca="1" si="491"/>
        <v>13.003652461034831</v>
      </c>
    </row>
    <row r="2844" spans="19:29">
      <c r="S2844" s="418">
        <f t="shared" si="492"/>
        <v>28.40000000000164</v>
      </c>
      <c r="T2844" s="418">
        <f t="shared" si="485"/>
        <v>0.42656095634507041</v>
      </c>
      <c r="U2844" s="418">
        <f t="shared" ca="1" si="486"/>
        <v>1</v>
      </c>
      <c r="V2844" s="418">
        <f t="shared" ca="1" si="493"/>
        <v>119.90213359702435</v>
      </c>
      <c r="W2844" s="418">
        <f t="shared" ca="1" si="494"/>
        <v>1</v>
      </c>
      <c r="X2844" s="418">
        <f t="shared" ca="1" si="495"/>
        <v>0.3402092039297907</v>
      </c>
      <c r="Y2844" s="418">
        <f t="shared" ca="1" si="487"/>
        <v>1</v>
      </c>
      <c r="Z2844" s="418">
        <f t="shared" ca="1" si="488"/>
        <v>4.3215666538717418E-2</v>
      </c>
      <c r="AA2844" s="418">
        <f t="shared" ca="1" si="489"/>
        <v>35970.640079107303</v>
      </c>
      <c r="AB2844" s="418">
        <f t="shared" ca="1" si="490"/>
        <v>102.06276117893721</v>
      </c>
      <c r="AC2844" s="418">
        <f t="shared" ca="1" si="491"/>
        <v>12.964699961615226</v>
      </c>
    </row>
    <row r="2845" spans="19:29">
      <c r="S2845" s="418">
        <f t="shared" si="492"/>
        <v>28.410000000001641</v>
      </c>
      <c r="T2845" s="418">
        <f t="shared" si="485"/>
        <v>0.42643300725149047</v>
      </c>
      <c r="U2845" s="418">
        <f t="shared" ca="1" si="486"/>
        <v>1</v>
      </c>
      <c r="V2845" s="418">
        <f t="shared" ca="1" si="493"/>
        <v>119.90262252996285</v>
      </c>
      <c r="W2845" s="418">
        <f t="shared" ca="1" si="494"/>
        <v>1</v>
      </c>
      <c r="X2845" s="418">
        <f t="shared" ca="1" si="495"/>
        <v>0.3391901057296251</v>
      </c>
      <c r="Y2845" s="418">
        <f t="shared" ca="1" si="487"/>
        <v>1</v>
      </c>
      <c r="Z2845" s="418">
        <f t="shared" ca="1" si="488"/>
        <v>4.3086213815275956E-2</v>
      </c>
      <c r="AA2845" s="418">
        <f t="shared" ca="1" si="489"/>
        <v>35970.786758988856</v>
      </c>
      <c r="AB2845" s="418">
        <f t="shared" ca="1" si="490"/>
        <v>101.75703171888753</v>
      </c>
      <c r="AC2845" s="418">
        <f t="shared" ca="1" si="491"/>
        <v>12.925864144582787</v>
      </c>
    </row>
    <row r="2846" spans="19:29">
      <c r="S2846" s="418">
        <f t="shared" si="492"/>
        <v>28.420000000001643</v>
      </c>
      <c r="T2846" s="418">
        <f t="shared" si="485"/>
        <v>0.42630509653688159</v>
      </c>
      <c r="U2846" s="418">
        <f t="shared" ca="1" si="486"/>
        <v>1</v>
      </c>
      <c r="V2846" s="418">
        <f t="shared" ca="1" si="493"/>
        <v>119.90310902221422</v>
      </c>
      <c r="W2846" s="418">
        <f t="shared" ca="1" si="494"/>
        <v>1</v>
      </c>
      <c r="X2846" s="418">
        <f t="shared" ca="1" si="495"/>
        <v>0.33817406024270064</v>
      </c>
      <c r="Y2846" s="418">
        <f t="shared" ca="1" si="487"/>
        <v>1</v>
      </c>
      <c r="Z2846" s="418">
        <f t="shared" ca="1" si="488"/>
        <v>4.2957148868049667E-2</v>
      </c>
      <c r="AA2846" s="418">
        <f t="shared" ca="1" si="489"/>
        <v>35970.932706664265</v>
      </c>
      <c r="AB2846" s="418">
        <f t="shared" ca="1" si="490"/>
        <v>101.4522180728102</v>
      </c>
      <c r="AC2846" s="418">
        <f t="shared" ca="1" si="491"/>
        <v>12.887144660414901</v>
      </c>
    </row>
    <row r="2847" spans="19:29">
      <c r="S2847" s="418">
        <f t="shared" si="492"/>
        <v>28.430000000001645</v>
      </c>
      <c r="T2847" s="418">
        <f t="shared" si="485"/>
        <v>0.42617722418973158</v>
      </c>
      <c r="U2847" s="418">
        <f t="shared" ca="1" si="486"/>
        <v>1</v>
      </c>
      <c r="V2847" s="418">
        <f t="shared" ca="1" si="493"/>
        <v>119.90359308594225</v>
      </c>
      <c r="W2847" s="418">
        <f t="shared" ca="1" si="494"/>
        <v>1</v>
      </c>
      <c r="X2847" s="418">
        <f t="shared" ca="1" si="495"/>
        <v>0.33716105832460103</v>
      </c>
      <c r="Y2847" s="418">
        <f t="shared" ca="1" si="487"/>
        <v>1</v>
      </c>
      <c r="Z2847" s="418">
        <f t="shared" ca="1" si="488"/>
        <v>4.2828470535453148E-2</v>
      </c>
      <c r="AA2847" s="418">
        <f t="shared" ca="1" si="489"/>
        <v>35971.077925782673</v>
      </c>
      <c r="AB2847" s="418">
        <f t="shared" ca="1" si="490"/>
        <v>101.1483174973803</v>
      </c>
      <c r="AC2847" s="418">
        <f t="shared" ca="1" si="491"/>
        <v>12.848541160635945</v>
      </c>
    </row>
    <row r="2848" spans="19:29">
      <c r="S2848" s="418">
        <f t="shared" si="492"/>
        <v>28.440000000001646</v>
      </c>
      <c r="T2848" s="418">
        <f t="shared" si="485"/>
        <v>0.42604939019853211</v>
      </c>
      <c r="U2848" s="418">
        <f t="shared" ca="1" si="486"/>
        <v>1</v>
      </c>
      <c r="V2848" s="418">
        <f t="shared" ca="1" si="493"/>
        <v>119.90407473325033</v>
      </c>
      <c r="W2848" s="418">
        <f t="shared" ca="1" si="494"/>
        <v>1</v>
      </c>
      <c r="X2848" s="418">
        <f t="shared" ca="1" si="495"/>
        <v>0.33615109085830219</v>
      </c>
      <c r="Y2848" s="418">
        <f t="shared" ca="1" si="487"/>
        <v>1</v>
      </c>
      <c r="Z2848" s="418">
        <f t="shared" ca="1" si="488"/>
        <v>4.2700177659380542E-2</v>
      </c>
      <c r="AA2848" s="418">
        <f t="shared" ca="1" si="489"/>
        <v>35971.2224199751</v>
      </c>
      <c r="AB2848" s="418">
        <f t="shared" ca="1" si="490"/>
        <v>100.84532725749065</v>
      </c>
      <c r="AC2848" s="418">
        <f t="shared" ca="1" si="491"/>
        <v>12.810053297814163</v>
      </c>
    </row>
    <row r="2849" spans="19:29">
      <c r="S2849" s="418">
        <f t="shared" si="492"/>
        <v>28.450000000001648</v>
      </c>
      <c r="T2849" s="418">
        <f t="shared" si="485"/>
        <v>0.42592159455177797</v>
      </c>
      <c r="U2849" s="418">
        <f t="shared" ca="1" si="486"/>
        <v>1</v>
      </c>
      <c r="V2849" s="418">
        <f t="shared" ca="1" si="493"/>
        <v>119.9045539761817</v>
      </c>
      <c r="W2849" s="418">
        <f t="shared" ca="1" si="494"/>
        <v>1</v>
      </c>
      <c r="X2849" s="418">
        <f t="shared" ca="1" si="495"/>
        <v>0.3351441487540901</v>
      </c>
      <c r="Y2849" s="418">
        <f t="shared" ca="1" si="487"/>
        <v>1</v>
      </c>
      <c r="Z2849" s="418">
        <f t="shared" ca="1" si="488"/>
        <v>4.2572269085195097E-2</v>
      </c>
      <c r="AA2849" s="418">
        <f t="shared" ca="1" si="489"/>
        <v>35971.366192854512</v>
      </c>
      <c r="AB2849" s="418">
        <f t="shared" ca="1" si="490"/>
        <v>100.54324462622704</v>
      </c>
      <c r="AC2849" s="418">
        <f t="shared" ca="1" si="491"/>
        <v>12.771680725558529</v>
      </c>
    </row>
    <row r="2850" spans="19:29">
      <c r="S2850" s="418">
        <f t="shared" si="492"/>
        <v>28.460000000001649</v>
      </c>
      <c r="T2850" s="418">
        <f t="shared" si="485"/>
        <v>0.42579383723796771</v>
      </c>
      <c r="U2850" s="418">
        <f t="shared" ca="1" si="486"/>
        <v>1</v>
      </c>
      <c r="V2850" s="418">
        <f t="shared" ca="1" si="493"/>
        <v>119.90503082671982</v>
      </c>
      <c r="W2850" s="418">
        <f t="shared" ca="1" si="494"/>
        <v>1</v>
      </c>
      <c r="X2850" s="418">
        <f t="shared" ca="1" si="495"/>
        <v>0.33414022294947898</v>
      </c>
      <c r="Y2850" s="418">
        <f t="shared" ca="1" si="487"/>
        <v>1</v>
      </c>
      <c r="Z2850" s="418">
        <f t="shared" ca="1" si="488"/>
        <v>4.2444743661718777E-2</v>
      </c>
      <c r="AA2850" s="418">
        <f t="shared" ca="1" si="489"/>
        <v>35971.509248015944</v>
      </c>
      <c r="AB2850" s="418">
        <f t="shared" ca="1" si="490"/>
        <v>100.24206688484369</v>
      </c>
      <c r="AC2850" s="418">
        <f t="shared" ca="1" si="491"/>
        <v>12.733423098515633</v>
      </c>
    </row>
    <row r="2851" spans="19:29">
      <c r="S2851" s="418">
        <f t="shared" si="492"/>
        <v>28.470000000001651</v>
      </c>
      <c r="T2851" s="418">
        <f t="shared" si="485"/>
        <v>0.42566611824560302</v>
      </c>
      <c r="U2851" s="418">
        <f t="shared" ca="1" si="486"/>
        <v>1</v>
      </c>
      <c r="V2851" s="418">
        <f t="shared" ca="1" si="493"/>
        <v>119.90550529678856</v>
      </c>
      <c r="W2851" s="418">
        <f t="shared" ca="1" si="494"/>
        <v>1</v>
      </c>
      <c r="X2851" s="418">
        <f t="shared" ca="1" si="495"/>
        <v>0.33313930440912987</v>
      </c>
      <c r="Y2851" s="418">
        <f t="shared" ca="1" si="487"/>
        <v>1</v>
      </c>
      <c r="Z2851" s="418">
        <f t="shared" ca="1" si="488"/>
        <v>4.2317600241221921E-2</v>
      </c>
      <c r="AA2851" s="418">
        <f t="shared" ca="1" si="489"/>
        <v>35971.65158903657</v>
      </c>
      <c r="AB2851" s="418">
        <f t="shared" ca="1" si="490"/>
        <v>99.941791322738965</v>
      </c>
      <c r="AC2851" s="418">
        <f t="shared" ca="1" si="491"/>
        <v>12.695280072366577</v>
      </c>
    </row>
    <row r="2852" spans="19:29">
      <c r="S2852" s="418">
        <f t="shared" si="492"/>
        <v>28.480000000001652</v>
      </c>
      <c r="T2852" s="418">
        <f t="shared" si="485"/>
        <v>0.42553843756318926</v>
      </c>
      <c r="U2852" s="418">
        <f t="shared" ca="1" si="486"/>
        <v>1</v>
      </c>
      <c r="V2852" s="418">
        <f t="shared" ca="1" si="493"/>
        <v>119.90597739825257</v>
      </c>
      <c r="W2852" s="418">
        <f t="shared" ca="1" si="494"/>
        <v>1</v>
      </c>
      <c r="X2852" s="418">
        <f t="shared" ca="1" si="495"/>
        <v>0.33214138412476912</v>
      </c>
      <c r="Y2852" s="418">
        <f t="shared" ca="1" si="487"/>
        <v>1</v>
      </c>
      <c r="Z2852" s="418">
        <f t="shared" ca="1" si="488"/>
        <v>4.2190837679412875E-2</v>
      </c>
      <c r="AA2852" s="418">
        <f t="shared" ca="1" si="489"/>
        <v>35971.793219475774</v>
      </c>
      <c r="AB2852" s="418">
        <f t="shared" ca="1" si="490"/>
        <v>99.64241523743074</v>
      </c>
      <c r="AC2852" s="418">
        <f t="shared" ca="1" si="491"/>
        <v>12.657251303823863</v>
      </c>
    </row>
    <row r="2853" spans="19:29">
      <c r="S2853" s="418">
        <f t="shared" si="492"/>
        <v>28.490000000001654</v>
      </c>
      <c r="T2853" s="418">
        <f t="shared" si="485"/>
        <v>0.42541079517923519</v>
      </c>
      <c r="U2853" s="418">
        <f t="shared" ca="1" si="486"/>
        <v>1</v>
      </c>
      <c r="V2853" s="418">
        <f t="shared" ca="1" si="493"/>
        <v>119.90644714291757</v>
      </c>
      <c r="W2853" s="418">
        <f t="shared" ca="1" si="494"/>
        <v>1</v>
      </c>
      <c r="X2853" s="418">
        <f t="shared" ca="1" si="495"/>
        <v>0.33114645311510749</v>
      </c>
      <c r="Y2853" s="418">
        <f t="shared" ca="1" si="487"/>
        <v>1</v>
      </c>
      <c r="Z2853" s="418">
        <f t="shared" ca="1" si="488"/>
        <v>4.2064454835427735E-2</v>
      </c>
      <c r="AA2853" s="418">
        <f t="shared" ca="1" si="489"/>
        <v>35971.934142875274</v>
      </c>
      <c r="AB2853" s="418">
        <f t="shared" ca="1" si="490"/>
        <v>99.34393593453224</v>
      </c>
      <c r="AC2853" s="418">
        <f t="shared" ca="1" si="491"/>
        <v>12.619336450628321</v>
      </c>
    </row>
    <row r="2854" spans="19:29">
      <c r="S2854" s="418">
        <f t="shared" si="492"/>
        <v>28.500000000001656</v>
      </c>
      <c r="T2854" s="418">
        <f t="shared" si="485"/>
        <v>0.42528319108225304</v>
      </c>
      <c r="U2854" s="418">
        <f t="shared" ca="1" si="486"/>
        <v>1</v>
      </c>
      <c r="V2854" s="418">
        <f t="shared" ca="1" si="493"/>
        <v>119.9069145425306</v>
      </c>
      <c r="W2854" s="418">
        <f t="shared" ca="1" si="494"/>
        <v>1</v>
      </c>
      <c r="X2854" s="418">
        <f t="shared" ca="1" si="495"/>
        <v>0.33015450242575911</v>
      </c>
      <c r="Y2854" s="418">
        <f t="shared" ca="1" si="487"/>
        <v>1</v>
      </c>
      <c r="Z2854" s="418">
        <f t="shared" ca="1" si="488"/>
        <v>4.1938450571820045E-2</v>
      </c>
      <c r="AA2854" s="418">
        <f t="shared" ca="1" si="489"/>
        <v>35972.07436275918</v>
      </c>
      <c r="AB2854" s="418">
        <f t="shared" ca="1" si="490"/>
        <v>99.046350727727727</v>
      </c>
      <c r="AC2854" s="418">
        <f t="shared" ca="1" si="491"/>
        <v>12.581535171546014</v>
      </c>
    </row>
    <row r="2855" spans="19:29">
      <c r="S2855" s="418">
        <f t="shared" si="492"/>
        <v>28.510000000001657</v>
      </c>
      <c r="T2855" s="418">
        <f t="shared" si="485"/>
        <v>0.42515562526075829</v>
      </c>
      <c r="U2855" s="418">
        <f t="shared" ca="1" si="486"/>
        <v>1</v>
      </c>
      <c r="V2855" s="418">
        <f t="shared" ca="1" si="493"/>
        <v>119.90737960878035</v>
      </c>
      <c r="W2855" s="418">
        <f t="shared" ca="1" si="494"/>
        <v>1</v>
      </c>
      <c r="X2855" s="418">
        <f t="shared" ca="1" si="495"/>
        <v>0.32916552312916109</v>
      </c>
      <c r="Y2855" s="418">
        <f t="shared" ca="1" si="487"/>
        <v>1</v>
      </c>
      <c r="Z2855" s="418">
        <f t="shared" ca="1" si="488"/>
        <v>4.1812823754550588E-2</v>
      </c>
      <c r="AA2855" s="418">
        <f t="shared" ca="1" si="489"/>
        <v>35972.213882634103</v>
      </c>
      <c r="AB2855" s="418">
        <f t="shared" ca="1" si="490"/>
        <v>98.749656938748331</v>
      </c>
      <c r="AC2855" s="418">
        <f t="shared" ca="1" si="491"/>
        <v>12.543847126365176</v>
      </c>
    </row>
    <row r="2856" spans="19:29">
      <c r="S2856" s="418">
        <f t="shared" si="492"/>
        <v>28.520000000001659</v>
      </c>
      <c r="T2856" s="418">
        <f t="shared" si="485"/>
        <v>0.4250280977032701</v>
      </c>
      <c r="U2856" s="418">
        <f t="shared" ca="1" si="486"/>
        <v>1</v>
      </c>
      <c r="V2856" s="418">
        <f t="shared" ca="1" si="493"/>
        <v>119.90784235329741</v>
      </c>
      <c r="W2856" s="418">
        <f t="shared" ca="1" si="494"/>
        <v>1</v>
      </c>
      <c r="X2856" s="418">
        <f t="shared" ca="1" si="495"/>
        <v>0.32817950632449311</v>
      </c>
      <c r="Y2856" s="418">
        <f t="shared" ca="1" si="487"/>
        <v>1</v>
      </c>
      <c r="Z2856" s="418">
        <f t="shared" ca="1" si="488"/>
        <v>4.1687573252977159E-2</v>
      </c>
      <c r="AA2856" s="418">
        <f t="shared" ca="1" si="489"/>
        <v>35972.352705989222</v>
      </c>
      <c r="AB2856" s="418">
        <f t="shared" ca="1" si="490"/>
        <v>98.453851897347931</v>
      </c>
      <c r="AC2856" s="418">
        <f t="shared" ca="1" si="491"/>
        <v>12.506271975893148</v>
      </c>
    </row>
    <row r="2857" spans="19:29">
      <c r="S2857" s="418">
        <f t="shared" si="492"/>
        <v>28.53000000000166</v>
      </c>
      <c r="T2857" s="418">
        <f t="shared" si="485"/>
        <v>0.42490060839831106</v>
      </c>
      <c r="U2857" s="418">
        <f t="shared" ca="1" si="486"/>
        <v>1</v>
      </c>
      <c r="V2857" s="418">
        <f t="shared" ca="1" si="493"/>
        <v>119.90830278765459</v>
      </c>
      <c r="W2857" s="418">
        <f t="shared" ca="1" si="494"/>
        <v>1</v>
      </c>
      <c r="X2857" s="418">
        <f t="shared" ca="1" si="495"/>
        <v>0.32719644313759727</v>
      </c>
      <c r="Y2857" s="418">
        <f t="shared" ca="1" si="487"/>
        <v>1</v>
      </c>
      <c r="Z2857" s="418">
        <f t="shared" ca="1" si="488"/>
        <v>4.1562697939844399E-2</v>
      </c>
      <c r="AA2857" s="418">
        <f t="shared" ca="1" si="489"/>
        <v>35972.490836296376</v>
      </c>
      <c r="AB2857" s="418">
        <f t="shared" ca="1" si="490"/>
        <v>98.158932941279176</v>
      </c>
      <c r="AC2857" s="418">
        <f t="shared" ca="1" si="491"/>
        <v>12.468809381953319</v>
      </c>
    </row>
    <row r="2858" spans="19:29">
      <c r="S2858" s="418">
        <f t="shared" si="492"/>
        <v>28.540000000001662</v>
      </c>
      <c r="T2858" s="418">
        <f t="shared" si="485"/>
        <v>0.42477315733440701</v>
      </c>
      <c r="U2858" s="418">
        <f t="shared" ca="1" si="486"/>
        <v>1</v>
      </c>
      <c r="V2858" s="418">
        <f t="shared" ca="1" si="493"/>
        <v>119.9087609233672</v>
      </c>
      <c r="W2858" s="418">
        <f t="shared" ca="1" si="494"/>
        <v>1</v>
      </c>
      <c r="X2858" s="418">
        <f t="shared" ca="1" si="495"/>
        <v>0.32621632472089823</v>
      </c>
      <c r="Y2858" s="418">
        <f t="shared" ca="1" si="487"/>
        <v>1</v>
      </c>
      <c r="Z2858" s="418">
        <f t="shared" ca="1" si="488"/>
        <v>4.1438196691273646E-2</v>
      </c>
      <c r="AA2858" s="418">
        <f t="shared" ca="1" si="489"/>
        <v>35972.628277010161</v>
      </c>
      <c r="AB2858" s="418">
        <f t="shared" ca="1" si="490"/>
        <v>97.864897416269471</v>
      </c>
      <c r="AC2858" s="418">
        <f t="shared" ca="1" si="491"/>
        <v>12.431459007382093</v>
      </c>
    </row>
    <row r="2859" spans="19:29">
      <c r="S2859" s="418">
        <f t="shared" si="492"/>
        <v>28.550000000001663</v>
      </c>
      <c r="T2859" s="418">
        <f t="shared" si="485"/>
        <v>0.42464574450008741</v>
      </c>
      <c r="U2859" s="418">
        <f t="shared" ca="1" si="486"/>
        <v>1</v>
      </c>
      <c r="V2859" s="418">
        <f t="shared" ca="1" si="493"/>
        <v>119.90921677189331</v>
      </c>
      <c r="W2859" s="418">
        <f t="shared" ca="1" si="494"/>
        <v>1</v>
      </c>
      <c r="X2859" s="418">
        <f t="shared" ca="1" si="495"/>
        <v>0.32523914225332362</v>
      </c>
      <c r="Y2859" s="418">
        <f t="shared" ca="1" si="487"/>
        <v>1</v>
      </c>
      <c r="Z2859" s="418">
        <f t="shared" ca="1" si="488"/>
        <v>4.131406838675282E-2</v>
      </c>
      <c r="AA2859" s="418">
        <f t="shared" ca="1" si="489"/>
        <v>35972.765031567993</v>
      </c>
      <c r="AB2859" s="418">
        <f t="shared" ca="1" si="490"/>
        <v>97.571742675997086</v>
      </c>
      <c r="AC2859" s="418">
        <f t="shared" ca="1" si="491"/>
        <v>12.394220516025847</v>
      </c>
    </row>
    <row r="2860" spans="19:29">
      <c r="S2860" s="418">
        <f t="shared" si="492"/>
        <v>28.560000000001665</v>
      </c>
      <c r="T2860" s="418">
        <f t="shared" si="485"/>
        <v>0.42451836988388508</v>
      </c>
      <c r="U2860" s="418">
        <f t="shared" ca="1" si="486"/>
        <v>1</v>
      </c>
      <c r="V2860" s="418">
        <f t="shared" ca="1" si="493"/>
        <v>119.90967034463408</v>
      </c>
      <c r="W2860" s="418">
        <f t="shared" ca="1" si="494"/>
        <v>1</v>
      </c>
      <c r="X2860" s="418">
        <f t="shared" ca="1" si="495"/>
        <v>0.32426488694022471</v>
      </c>
      <c r="Y2860" s="418">
        <f t="shared" ca="1" si="487"/>
        <v>1</v>
      </c>
      <c r="Z2860" s="418">
        <f t="shared" ca="1" si="488"/>
        <v>4.1190311909126344E-2</v>
      </c>
      <c r="AA2860" s="418">
        <f t="shared" ca="1" si="489"/>
        <v>35972.901103390221</v>
      </c>
      <c r="AB2860" s="418">
        <f t="shared" ca="1" si="490"/>
        <v>97.279466082067415</v>
      </c>
      <c r="AC2860" s="418">
        <f t="shared" ca="1" si="491"/>
        <v>12.357093572737902</v>
      </c>
    </row>
    <row r="2861" spans="19:29">
      <c r="S2861" s="418">
        <f t="shared" si="492"/>
        <v>28.570000000001667</v>
      </c>
      <c r="T2861" s="418">
        <f t="shared" si="485"/>
        <v>0.42439103347433638</v>
      </c>
      <c r="U2861" s="418">
        <f t="shared" ca="1" si="486"/>
        <v>1</v>
      </c>
      <c r="V2861" s="418">
        <f t="shared" ca="1" si="493"/>
        <v>119.91012165293397</v>
      </c>
      <c r="W2861" s="418">
        <f t="shared" ca="1" si="494"/>
        <v>1</v>
      </c>
      <c r="X2861" s="418">
        <f t="shared" ca="1" si="495"/>
        <v>0.32329355001329702</v>
      </c>
      <c r="Y2861" s="418">
        <f t="shared" ca="1" si="487"/>
        <v>1</v>
      </c>
      <c r="Z2861" s="418">
        <f t="shared" ca="1" si="488"/>
        <v>4.1066926144585091E-2</v>
      </c>
      <c r="AA2861" s="418">
        <f t="shared" ca="1" si="489"/>
        <v>35973.036495880187</v>
      </c>
      <c r="AB2861" s="418">
        <f t="shared" ca="1" si="490"/>
        <v>96.988065003989107</v>
      </c>
      <c r="AC2861" s="418">
        <f t="shared" ca="1" si="491"/>
        <v>12.320077843375527</v>
      </c>
    </row>
    <row r="2862" spans="19:29">
      <c r="S2862" s="418">
        <f t="shared" si="492"/>
        <v>28.580000000001668</v>
      </c>
      <c r="T2862" s="418">
        <f t="shared" si="485"/>
        <v>0.4242637352599809</v>
      </c>
      <c r="U2862" s="418">
        <f t="shared" ca="1" si="486"/>
        <v>1</v>
      </c>
      <c r="V2862" s="418">
        <f t="shared" ca="1" si="493"/>
        <v>119.91057070808108</v>
      </c>
      <c r="W2862" s="418">
        <f t="shared" ca="1" si="494"/>
        <v>1</v>
      </c>
      <c r="X2862" s="418">
        <f t="shared" ca="1" si="495"/>
        <v>0.32232512273050168</v>
      </c>
      <c r="Y2862" s="418">
        <f t="shared" ca="1" si="487"/>
        <v>1</v>
      </c>
      <c r="Z2862" s="418">
        <f t="shared" ca="1" si="488"/>
        <v>4.0943909982656339E-2</v>
      </c>
      <c r="AA2862" s="418">
        <f t="shared" ca="1" si="489"/>
        <v>35973.171212424328</v>
      </c>
      <c r="AB2862" s="418">
        <f t="shared" ca="1" si="490"/>
        <v>96.6975368191505</v>
      </c>
      <c r="AC2862" s="418">
        <f t="shared" ca="1" si="491"/>
        <v>12.283172994796901</v>
      </c>
    </row>
    <row r="2863" spans="19:29">
      <c r="S2863" s="418">
        <f t="shared" si="492"/>
        <v>28.59000000000167</v>
      </c>
      <c r="T2863" s="418">
        <f t="shared" si="485"/>
        <v>0.42413647522936193</v>
      </c>
      <c r="U2863" s="418">
        <f t="shared" ca="1" si="486"/>
        <v>1</v>
      </c>
      <c r="V2863" s="418">
        <f t="shared" ca="1" si="493"/>
        <v>119.91101752130741</v>
      </c>
      <c r="W2863" s="418">
        <f t="shared" ca="1" si="494"/>
        <v>1</v>
      </c>
      <c r="X2863" s="418">
        <f t="shared" ca="1" si="495"/>
        <v>0.3213595963759866</v>
      </c>
      <c r="Y2863" s="418">
        <f t="shared" ca="1" si="487"/>
        <v>1</v>
      </c>
      <c r="Z2863" s="418">
        <f t="shared" ca="1" si="488"/>
        <v>4.0821262316193797E-2</v>
      </c>
      <c r="AA2863" s="418">
        <f t="shared" ca="1" si="489"/>
        <v>35973.305256392225</v>
      </c>
      <c r="AB2863" s="418">
        <f t="shared" ca="1" si="490"/>
        <v>96.407878912795979</v>
      </c>
      <c r="AC2863" s="418">
        <f t="shared" ca="1" si="491"/>
        <v>12.246378694858139</v>
      </c>
    </row>
    <row r="2864" spans="19:29">
      <c r="S2864" s="418">
        <f t="shared" si="492"/>
        <v>28.600000000001671</v>
      </c>
      <c r="T2864" s="418">
        <f t="shared" si="485"/>
        <v>0.42400925337102607</v>
      </c>
      <c r="U2864" s="418">
        <f t="shared" ca="1" si="486"/>
        <v>1</v>
      </c>
      <c r="V2864" s="418">
        <f t="shared" ca="1" si="493"/>
        <v>119.91146210378915</v>
      </c>
      <c r="W2864" s="418">
        <f t="shared" ca="1" si="494"/>
        <v>1</v>
      </c>
      <c r="X2864" s="418">
        <f t="shared" ca="1" si="495"/>
        <v>0.32039696226000808</v>
      </c>
      <c r="Y2864" s="418">
        <f t="shared" ca="1" si="487"/>
        <v>1</v>
      </c>
      <c r="Z2864" s="418">
        <f t="shared" ca="1" si="488"/>
        <v>4.0698982041367647E-2</v>
      </c>
      <c r="AA2864" s="418">
        <f t="shared" ca="1" si="489"/>
        <v>35973.438631136742</v>
      </c>
      <c r="AB2864" s="418">
        <f t="shared" ca="1" si="490"/>
        <v>96.119088678002427</v>
      </c>
      <c r="AC2864" s="418">
        <f t="shared" ca="1" si="491"/>
        <v>12.209694612410294</v>
      </c>
    </row>
    <row r="2865" spans="19:29">
      <c r="S2865" s="418">
        <f t="shared" si="492"/>
        <v>28.610000000001673</v>
      </c>
      <c r="T2865" s="418">
        <f t="shared" si="485"/>
        <v>0.42388206967352321</v>
      </c>
      <c r="U2865" s="418">
        <f t="shared" ca="1" si="486"/>
        <v>1</v>
      </c>
      <c r="V2865" s="418">
        <f t="shared" ca="1" si="493"/>
        <v>119.9119044666469</v>
      </c>
      <c r="W2865" s="418">
        <f t="shared" ca="1" si="494"/>
        <v>1</v>
      </c>
      <c r="X2865" s="418">
        <f t="shared" ca="1" si="495"/>
        <v>0.31943721171885259</v>
      </c>
      <c r="Y2865" s="418">
        <f t="shared" ca="1" si="487"/>
        <v>1</v>
      </c>
      <c r="Z2865" s="418">
        <f t="shared" ca="1" si="488"/>
        <v>4.057706805765459E-2</v>
      </c>
      <c r="AA2865" s="418">
        <f t="shared" ca="1" si="489"/>
        <v>35973.571339994072</v>
      </c>
      <c r="AB2865" s="418">
        <f t="shared" ca="1" si="490"/>
        <v>95.831163515655774</v>
      </c>
      <c r="AC2865" s="418">
        <f t="shared" ca="1" si="491"/>
        <v>12.173120417296378</v>
      </c>
    </row>
    <row r="2866" spans="19:29">
      <c r="S2866" s="418">
        <f t="shared" si="492"/>
        <v>28.620000000001674</v>
      </c>
      <c r="T2866" s="418">
        <f t="shared" si="485"/>
        <v>0.42375492412540694</v>
      </c>
      <c r="U2866" s="418">
        <f t="shared" ca="1" si="486"/>
        <v>1</v>
      </c>
      <c r="V2866" s="418">
        <f t="shared" ca="1" si="493"/>
        <v>119.91234462094604</v>
      </c>
      <c r="W2866" s="418">
        <f t="shared" ca="1" si="494"/>
        <v>1</v>
      </c>
      <c r="X2866" s="418">
        <f t="shared" ca="1" si="495"/>
        <v>0.31848033611475879</v>
      </c>
      <c r="Y2866" s="418">
        <f t="shared" ca="1" si="487"/>
        <v>1</v>
      </c>
      <c r="Z2866" s="418">
        <f t="shared" ca="1" si="488"/>
        <v>4.045551926782795E-2</v>
      </c>
      <c r="AA2866" s="418">
        <f t="shared" ca="1" si="489"/>
        <v>35973.703386283814</v>
      </c>
      <c r="AB2866" s="418">
        <f t="shared" ca="1" si="490"/>
        <v>95.544100834427638</v>
      </c>
      <c r="AC2866" s="418">
        <f t="shared" ca="1" si="491"/>
        <v>12.136655780348384</v>
      </c>
    </row>
    <row r="2867" spans="19:29">
      <c r="S2867" s="418">
        <f t="shared" si="492"/>
        <v>28.630000000001676</v>
      </c>
      <c r="T2867" s="418">
        <f t="shared" si="485"/>
        <v>0.42362781671523414</v>
      </c>
      <c r="U2867" s="418">
        <f t="shared" ca="1" si="486"/>
        <v>1</v>
      </c>
      <c r="V2867" s="418">
        <f t="shared" ca="1" si="493"/>
        <v>119.91278257769692</v>
      </c>
      <c r="W2867" s="418">
        <f t="shared" ca="1" si="494"/>
        <v>1</v>
      </c>
      <c r="X2867" s="418">
        <f t="shared" ca="1" si="495"/>
        <v>0.31752632683583976</v>
      </c>
      <c r="Y2867" s="418">
        <f t="shared" ca="1" si="487"/>
        <v>1</v>
      </c>
      <c r="Z2867" s="418">
        <f t="shared" ca="1" si="488"/>
        <v>4.0334334577947793E-2</v>
      </c>
      <c r="AA2867" s="418">
        <f t="shared" ca="1" si="489"/>
        <v>35973.834773309078</v>
      </c>
      <c r="AB2867" s="418">
        <f t="shared" ca="1" si="490"/>
        <v>95.257898050751933</v>
      </c>
      <c r="AC2867" s="418">
        <f t="shared" ca="1" si="491"/>
        <v>12.100300373384338</v>
      </c>
    </row>
    <row r="2868" spans="19:29">
      <c r="S2868" s="418">
        <f t="shared" si="492"/>
        <v>28.640000000001677</v>
      </c>
      <c r="T2868" s="418">
        <f t="shared" si="485"/>
        <v>0.42350074743156513</v>
      </c>
      <c r="U2868" s="418">
        <f t="shared" ca="1" si="486"/>
        <v>1</v>
      </c>
      <c r="V2868" s="418">
        <f t="shared" ca="1" si="493"/>
        <v>119.91321834785515</v>
      </c>
      <c r="W2868" s="418">
        <f t="shared" ca="1" si="494"/>
        <v>1</v>
      </c>
      <c r="X2868" s="418">
        <f t="shared" ca="1" si="495"/>
        <v>0.31657517529600554</v>
      </c>
      <c r="Y2868" s="418">
        <f t="shared" ca="1" si="487"/>
        <v>1</v>
      </c>
      <c r="Z2868" s="418">
        <f t="shared" ca="1" si="488"/>
        <v>4.0213512897351096E-2</v>
      </c>
      <c r="AA2868" s="418">
        <f t="shared" ca="1" si="489"/>
        <v>35973.965504356544</v>
      </c>
      <c r="AB2868" s="418">
        <f t="shared" ca="1" si="490"/>
        <v>94.972552588801662</v>
      </c>
      <c r="AC2868" s="418">
        <f t="shared" ca="1" si="491"/>
        <v>12.064053869205329</v>
      </c>
    </row>
    <row r="2869" spans="19:29">
      <c r="S2869" s="418">
        <f t="shared" si="492"/>
        <v>28.650000000001679</v>
      </c>
      <c r="T2869" s="418">
        <f t="shared" si="485"/>
        <v>0.42337371626296366</v>
      </c>
      <c r="U2869" s="418">
        <f t="shared" ca="1" si="486"/>
        <v>1</v>
      </c>
      <c r="V2869" s="418">
        <f t="shared" ca="1" si="493"/>
        <v>119.91365194232191</v>
      </c>
      <c r="W2869" s="418">
        <f t="shared" ca="1" si="494"/>
        <v>1</v>
      </c>
      <c r="X2869" s="418">
        <f t="shared" ca="1" si="495"/>
        <v>0.31562687293488589</v>
      </c>
      <c r="Y2869" s="418">
        <f t="shared" ca="1" si="487"/>
        <v>1</v>
      </c>
      <c r="Z2869" s="418">
        <f t="shared" ca="1" si="488"/>
        <v>4.0093053138641914E-2</v>
      </c>
      <c r="AA2869" s="418">
        <f t="shared" ca="1" si="489"/>
        <v>35974.095582696573</v>
      </c>
      <c r="AB2869" s="418">
        <f t="shared" ca="1" si="490"/>
        <v>94.688061880465767</v>
      </c>
      <c r="AC2869" s="418">
        <f t="shared" ca="1" si="491"/>
        <v>12.027915941592575</v>
      </c>
    </row>
    <row r="2870" spans="19:29">
      <c r="S2870" s="418">
        <f t="shared" si="492"/>
        <v>28.660000000001681</v>
      </c>
      <c r="T2870" s="418">
        <f t="shared" si="485"/>
        <v>0.42324672319799694</v>
      </c>
      <c r="U2870" s="418">
        <f t="shared" ca="1" si="486"/>
        <v>1</v>
      </c>
      <c r="V2870" s="418">
        <f t="shared" ca="1" si="493"/>
        <v>119.91408337194417</v>
      </c>
      <c r="W2870" s="418">
        <f t="shared" ca="1" si="494"/>
        <v>1</v>
      </c>
      <c r="X2870" s="418">
        <f t="shared" ca="1" si="495"/>
        <v>0.31468141121775312</v>
      </c>
      <c r="Y2870" s="418">
        <f t="shared" ca="1" si="487"/>
        <v>1</v>
      </c>
      <c r="Z2870" s="418">
        <f t="shared" ca="1" si="488"/>
        <v>3.9972954217681607E-2</v>
      </c>
      <c r="AA2870" s="418">
        <f t="shared" ca="1" si="489"/>
        <v>35974.22501158325</v>
      </c>
      <c r="AB2870" s="418">
        <f t="shared" ca="1" si="490"/>
        <v>94.40442336532594</v>
      </c>
      <c r="AC2870" s="418">
        <f t="shared" ca="1" si="491"/>
        <v>11.991886265304482</v>
      </c>
    </row>
    <row r="2871" spans="19:29">
      <c r="S2871" s="418">
        <f t="shared" si="492"/>
        <v>28.670000000001682</v>
      </c>
      <c r="T2871" s="418">
        <f t="shared" si="485"/>
        <v>0.42311976822523562</v>
      </c>
      <c r="U2871" s="418">
        <f t="shared" ca="1" si="486"/>
        <v>1</v>
      </c>
      <c r="V2871" s="418">
        <f t="shared" ca="1" si="493"/>
        <v>119.914512647515</v>
      </c>
      <c r="W2871" s="418">
        <f t="shared" ca="1" si="494"/>
        <v>1</v>
      </c>
      <c r="X2871" s="418">
        <f t="shared" ca="1" si="495"/>
        <v>0.31373878163544539</v>
      </c>
      <c r="Y2871" s="418">
        <f t="shared" ca="1" si="487"/>
        <v>1</v>
      </c>
      <c r="Z2871" s="418">
        <f t="shared" ca="1" si="488"/>
        <v>3.9853215053579076E-2</v>
      </c>
      <c r="AA2871" s="418">
        <f t="shared" ca="1" si="489"/>
        <v>35974.353794254501</v>
      </c>
      <c r="AB2871" s="418">
        <f t="shared" ca="1" si="490"/>
        <v>94.12163449063361</v>
      </c>
      <c r="AC2871" s="418">
        <f t="shared" ca="1" si="491"/>
        <v>11.955964516073722</v>
      </c>
    </row>
    <row r="2872" spans="19:29">
      <c r="S2872" s="418">
        <f t="shared" si="492"/>
        <v>28.680000000001684</v>
      </c>
      <c r="T2872" s="418">
        <f t="shared" si="485"/>
        <v>0.42299285133325371</v>
      </c>
      <c r="U2872" s="418">
        <f t="shared" ca="1" si="486"/>
        <v>1</v>
      </c>
      <c r="V2872" s="418">
        <f t="shared" ca="1" si="493"/>
        <v>119.91493977977377</v>
      </c>
      <c r="W2872" s="418">
        <f t="shared" ca="1" si="494"/>
        <v>1</v>
      </c>
      <c r="X2872" s="418">
        <f t="shared" ca="1" si="495"/>
        <v>0.31279897570429011</v>
      </c>
      <c r="Y2872" s="418">
        <f t="shared" ca="1" si="487"/>
        <v>1</v>
      </c>
      <c r="Z2872" s="418">
        <f t="shared" ca="1" si="488"/>
        <v>3.9733834568681035E-2</v>
      </c>
      <c r="AA2872" s="418">
        <f t="shared" ca="1" si="489"/>
        <v>35974.481933932133</v>
      </c>
      <c r="AB2872" s="418">
        <f t="shared" ca="1" si="490"/>
        <v>93.839692711287029</v>
      </c>
      <c r="AC2872" s="418">
        <f t="shared" ca="1" si="491"/>
        <v>11.920150370604311</v>
      </c>
    </row>
    <row r="2873" spans="19:29">
      <c r="S2873" s="418">
        <f t="shared" si="492"/>
        <v>28.690000000001685</v>
      </c>
      <c r="T2873" s="418">
        <f t="shared" si="485"/>
        <v>0.42286597251062868</v>
      </c>
      <c r="U2873" s="418">
        <f t="shared" ca="1" si="486"/>
        <v>1</v>
      </c>
      <c r="V2873" s="418">
        <f t="shared" ca="1" si="493"/>
        <v>119.91536477940653</v>
      </c>
      <c r="W2873" s="418">
        <f t="shared" ca="1" si="494"/>
        <v>1</v>
      </c>
      <c r="X2873" s="418">
        <f t="shared" ca="1" si="495"/>
        <v>0.31186198496602757</v>
      </c>
      <c r="Y2873" s="418">
        <f t="shared" ca="1" si="487"/>
        <v>1</v>
      </c>
      <c r="Z2873" s="418">
        <f t="shared" ca="1" si="488"/>
        <v>3.9614811688562318E-2</v>
      </c>
      <c r="AA2873" s="418">
        <f t="shared" ca="1" si="489"/>
        <v>35974.609433821963</v>
      </c>
      <c r="AB2873" s="418">
        <f t="shared" ca="1" si="490"/>
        <v>93.558595489808269</v>
      </c>
      <c r="AC2873" s="418">
        <f t="shared" ca="1" si="491"/>
        <v>11.884443506568696</v>
      </c>
    </row>
    <row r="2874" spans="19:29">
      <c r="S2874" s="418">
        <f t="shared" si="492"/>
        <v>28.700000000001687</v>
      </c>
      <c r="T2874" s="418">
        <f t="shared" si="485"/>
        <v>0.42273913174594147</v>
      </c>
      <c r="U2874" s="418">
        <f t="shared" ca="1" si="486"/>
        <v>1</v>
      </c>
      <c r="V2874" s="418">
        <f t="shared" ca="1" si="493"/>
        <v>119.91578765704614</v>
      </c>
      <c r="W2874" s="418">
        <f t="shared" ca="1" si="494"/>
        <v>1</v>
      </c>
      <c r="X2874" s="418">
        <f t="shared" ca="1" si="495"/>
        <v>0.31092780098773481</v>
      </c>
      <c r="Y2874" s="418">
        <f t="shared" ca="1" si="487"/>
        <v>1</v>
      </c>
      <c r="Z2874" s="418">
        <f t="shared" ca="1" si="488"/>
        <v>3.9496145342016196E-2</v>
      </c>
      <c r="AA2874" s="418">
        <f t="shared" ca="1" si="489"/>
        <v>35974.736297113843</v>
      </c>
      <c r="AB2874" s="418">
        <f t="shared" ca="1" si="490"/>
        <v>93.278340296320451</v>
      </c>
      <c r="AC2874" s="418">
        <f t="shared" ca="1" si="491"/>
        <v>11.848843602604859</v>
      </c>
    </row>
    <row r="2875" spans="19:29">
      <c r="S2875" s="418">
        <f t="shared" si="492"/>
        <v>28.710000000001688</v>
      </c>
      <c r="T2875" s="418">
        <f t="shared" si="485"/>
        <v>0.4226123290277764</v>
      </c>
      <c r="U2875" s="418">
        <f t="shared" ca="1" si="486"/>
        <v>1</v>
      </c>
      <c r="V2875" s="418">
        <f t="shared" ca="1" si="493"/>
        <v>119.91620842327262</v>
      </c>
      <c r="W2875" s="418">
        <f t="shared" ca="1" si="494"/>
        <v>1</v>
      </c>
      <c r="X2875" s="418">
        <f t="shared" ca="1" si="495"/>
        <v>0.30999641536174971</v>
      </c>
      <c r="Y2875" s="418">
        <f t="shared" ca="1" si="487"/>
        <v>1</v>
      </c>
      <c r="Z2875" s="418">
        <f t="shared" ca="1" si="488"/>
        <v>3.9377834461044751E-2</v>
      </c>
      <c r="AA2875" s="418">
        <f t="shared" ca="1" si="489"/>
        <v>35974.862526981786</v>
      </c>
      <c r="AB2875" s="418">
        <f t="shared" ca="1" si="490"/>
        <v>92.998924608524916</v>
      </c>
      <c r="AC2875" s="418">
        <f t="shared" ca="1" si="491"/>
        <v>11.813350338313425</v>
      </c>
    </row>
    <row r="2876" spans="19:29">
      <c r="S2876" s="418">
        <f t="shared" si="492"/>
        <v>28.72000000000169</v>
      </c>
      <c r="T2876" s="418">
        <f t="shared" si="485"/>
        <v>0.42248556434472123</v>
      </c>
      <c r="U2876" s="418">
        <f t="shared" ca="1" si="486"/>
        <v>1</v>
      </c>
      <c r="V2876" s="418">
        <f t="shared" ca="1" si="493"/>
        <v>119.91662708861341</v>
      </c>
      <c r="W2876" s="418">
        <f t="shared" ca="1" si="494"/>
        <v>1</v>
      </c>
      <c r="X2876" s="418">
        <f t="shared" ca="1" si="495"/>
        <v>0.30906781970559533</v>
      </c>
      <c r="Y2876" s="418">
        <f t="shared" ca="1" si="487"/>
        <v>1</v>
      </c>
      <c r="Z2876" s="418">
        <f t="shared" ca="1" si="488"/>
        <v>3.9259877980849262E-2</v>
      </c>
      <c r="AA2876" s="418">
        <f t="shared" ca="1" si="489"/>
        <v>35974.988126584023</v>
      </c>
      <c r="AB2876" s="418">
        <f t="shared" ca="1" si="490"/>
        <v>92.720345911678592</v>
      </c>
      <c r="AC2876" s="418">
        <f t="shared" ca="1" si="491"/>
        <v>11.777963394254778</v>
      </c>
    </row>
    <row r="2877" spans="19:29">
      <c r="S2877" s="418">
        <f t="shared" si="492"/>
        <v>28.730000000001692</v>
      </c>
      <c r="T2877" s="418">
        <f t="shared" si="485"/>
        <v>0.42235883768536714</v>
      </c>
      <c r="U2877" s="418">
        <f t="shared" ca="1" si="486"/>
        <v>1</v>
      </c>
      <c r="V2877" s="418">
        <f t="shared" ca="1" si="493"/>
        <v>119.91704366354358</v>
      </c>
      <c r="W2877" s="418">
        <f t="shared" ca="1" si="494"/>
        <v>1</v>
      </c>
      <c r="X2877" s="418">
        <f t="shared" ca="1" si="495"/>
        <v>0.30814200566190453</v>
      </c>
      <c r="Y2877" s="418">
        <f t="shared" ca="1" si="487"/>
        <v>1</v>
      </c>
      <c r="Z2877" s="418">
        <f t="shared" ca="1" si="488"/>
        <v>3.91422748398206E-2</v>
      </c>
      <c r="AA2877" s="418">
        <f t="shared" ca="1" si="489"/>
        <v>35975.113099063077</v>
      </c>
      <c r="AB2877" s="418">
        <f t="shared" ca="1" si="490"/>
        <v>92.442601698571352</v>
      </c>
      <c r="AC2877" s="418">
        <f t="shared" ca="1" si="491"/>
        <v>11.74268245194618</v>
      </c>
    </row>
    <row r="2878" spans="19:29">
      <c r="S2878" s="418">
        <f t="shared" si="492"/>
        <v>28.740000000001693</v>
      </c>
      <c r="T2878" s="418">
        <f t="shared" si="485"/>
        <v>0.42223214903830875</v>
      </c>
      <c r="U2878" s="418">
        <f t="shared" ca="1" si="486"/>
        <v>1</v>
      </c>
      <c r="V2878" s="418">
        <f t="shared" ca="1" si="493"/>
        <v>119.91745815848613</v>
      </c>
      <c r="W2878" s="418">
        <f t="shared" ca="1" si="494"/>
        <v>1</v>
      </c>
      <c r="X2878" s="418">
        <f t="shared" ca="1" si="495"/>
        <v>0.3072189648983446</v>
      </c>
      <c r="Y2878" s="418">
        <f t="shared" ca="1" si="487"/>
        <v>1</v>
      </c>
      <c r="Z2878" s="418">
        <f t="shared" ca="1" si="488"/>
        <v>3.9025023979529706E-2</v>
      </c>
      <c r="AA2878" s="418">
        <f t="shared" ca="1" si="489"/>
        <v>35975.237447545835</v>
      </c>
      <c r="AB2878" s="418">
        <f t="shared" ca="1" si="490"/>
        <v>92.165689469503377</v>
      </c>
      <c r="AC2878" s="418">
        <f t="shared" ca="1" si="491"/>
        <v>11.707507193858913</v>
      </c>
    </row>
    <row r="2879" spans="19:29">
      <c r="S2879" s="418">
        <f t="shared" si="492"/>
        <v>28.750000000001695</v>
      </c>
      <c r="T2879" s="418">
        <f t="shared" si="485"/>
        <v>0.42210549839214406</v>
      </c>
      <c r="U2879" s="418">
        <f t="shared" ca="1" si="486"/>
        <v>1</v>
      </c>
      <c r="V2879" s="418">
        <f t="shared" ca="1" si="493"/>
        <v>119.91787058381222</v>
      </c>
      <c r="W2879" s="418">
        <f t="shared" ca="1" si="494"/>
        <v>1</v>
      </c>
      <c r="X2879" s="418">
        <f t="shared" ca="1" si="495"/>
        <v>0.30629868910754254</v>
      </c>
      <c r="Y2879" s="418">
        <f t="shared" ca="1" si="487"/>
        <v>1</v>
      </c>
      <c r="Z2879" s="418">
        <f t="shared" ca="1" si="488"/>
        <v>3.8908124344718048E-2</v>
      </c>
      <c r="AA2879" s="418">
        <f t="shared" ca="1" si="489"/>
        <v>35975.361175143662</v>
      </c>
      <c r="AB2879" s="418">
        <f t="shared" ca="1" si="490"/>
        <v>91.889606732262763</v>
      </c>
      <c r="AC2879" s="418">
        <f t="shared" ca="1" si="491"/>
        <v>11.672437303415414</v>
      </c>
    </row>
    <row r="2880" spans="19:29">
      <c r="S2880" s="418">
        <f t="shared" si="492"/>
        <v>28.760000000001696</v>
      </c>
      <c r="T2880" s="418">
        <f t="shared" si="485"/>
        <v>0.42197888573547448</v>
      </c>
      <c r="U2880" s="418">
        <f t="shared" ca="1" si="486"/>
        <v>1</v>
      </c>
      <c r="V2880" s="418">
        <f t="shared" ca="1" si="493"/>
        <v>119.91828094984145</v>
      </c>
      <c r="W2880" s="418">
        <f t="shared" ca="1" si="494"/>
        <v>1</v>
      </c>
      <c r="X2880" s="418">
        <f t="shared" ca="1" si="495"/>
        <v>0.30538117000700993</v>
      </c>
      <c r="Y2880" s="418">
        <f t="shared" ca="1" si="487"/>
        <v>1</v>
      </c>
      <c r="Z2880" s="418">
        <f t="shared" ca="1" si="488"/>
        <v>3.8791574883288125E-2</v>
      </c>
      <c r="AA2880" s="418">
        <f t="shared" ca="1" si="489"/>
        <v>35975.484284952436</v>
      </c>
      <c r="AB2880" s="418">
        <f t="shared" ca="1" si="490"/>
        <v>91.614351002102978</v>
      </c>
      <c r="AC2880" s="418">
        <f t="shared" ca="1" si="491"/>
        <v>11.637472464986438</v>
      </c>
    </row>
    <row r="2881" spans="19:29">
      <c r="S2881" s="418">
        <f t="shared" si="492"/>
        <v>28.770000000001698</v>
      </c>
      <c r="T2881" s="418">
        <f t="shared" si="485"/>
        <v>0.42185231105690491</v>
      </c>
      <c r="U2881" s="418">
        <f t="shared" ca="1" si="486"/>
        <v>1</v>
      </c>
      <c r="V2881" s="418">
        <f t="shared" ca="1" si="493"/>
        <v>119.91868926684211</v>
      </c>
      <c r="W2881" s="418">
        <f t="shared" ca="1" si="494"/>
        <v>1</v>
      </c>
      <c r="X2881" s="418">
        <f t="shared" ca="1" si="495"/>
        <v>0.30446639933906872</v>
      </c>
      <c r="Y2881" s="418">
        <f t="shared" ca="1" si="487"/>
        <v>1</v>
      </c>
      <c r="Z2881" s="418">
        <f t="shared" ca="1" si="488"/>
        <v>3.8675374546293995E-2</v>
      </c>
      <c r="AA2881" s="418">
        <f t="shared" ca="1" si="489"/>
        <v>35975.606780052629</v>
      </c>
      <c r="AB2881" s="418">
        <f t="shared" ca="1" si="490"/>
        <v>91.339919801720612</v>
      </c>
      <c r="AC2881" s="418">
        <f t="shared" ca="1" si="491"/>
        <v>11.602612363888198</v>
      </c>
    </row>
    <row r="2882" spans="19:29">
      <c r="S2882" s="418">
        <f t="shared" si="492"/>
        <v>28.780000000001699</v>
      </c>
      <c r="T2882" s="418">
        <f t="shared" si="485"/>
        <v>0.42172577434504366</v>
      </c>
      <c r="U2882" s="418">
        <f t="shared" ca="1" si="486"/>
        <v>1</v>
      </c>
      <c r="V2882" s="418">
        <f t="shared" ca="1" si="493"/>
        <v>119.91909554503142</v>
      </c>
      <c r="W2882" s="418">
        <f t="shared" ca="1" si="494"/>
        <v>1</v>
      </c>
      <c r="X2882" s="418">
        <f t="shared" ca="1" si="495"/>
        <v>0.30355436887077669</v>
      </c>
      <c r="Y2882" s="418">
        <f t="shared" ca="1" si="487"/>
        <v>1</v>
      </c>
      <c r="Z2882" s="418">
        <f t="shared" ca="1" si="488"/>
        <v>3.8559522287931837E-2</v>
      </c>
      <c r="AA2882" s="418">
        <f t="shared" ca="1" si="489"/>
        <v>35975.728663509428</v>
      </c>
      <c r="AB2882" s="418">
        <f t="shared" ca="1" si="490"/>
        <v>91.066310661233004</v>
      </c>
      <c r="AC2882" s="418">
        <f t="shared" ca="1" si="491"/>
        <v>11.567856686379551</v>
      </c>
    </row>
    <row r="2883" spans="19:29">
      <c r="S2883" s="418">
        <f t="shared" si="492"/>
        <v>28.790000000001701</v>
      </c>
      <c r="T2883" s="418">
        <f t="shared" si="485"/>
        <v>0.4215992755885023</v>
      </c>
      <c r="U2883" s="418">
        <f t="shared" ca="1" si="486"/>
        <v>1</v>
      </c>
      <c r="V2883" s="418">
        <f t="shared" ca="1" si="493"/>
        <v>119.91949979457581</v>
      </c>
      <c r="W2883" s="418">
        <f t="shared" ca="1" si="494"/>
        <v>1</v>
      </c>
      <c r="X2883" s="418">
        <f t="shared" ca="1" si="495"/>
        <v>0.30264507039385352</v>
      </c>
      <c r="Y2883" s="418">
        <f t="shared" ca="1" si="487"/>
        <v>1</v>
      </c>
      <c r="Z2883" s="418">
        <f t="shared" ca="1" si="488"/>
        <v>3.844401706553055E-2</v>
      </c>
      <c r="AA2883" s="418">
        <f t="shared" ca="1" si="489"/>
        <v>35975.849938372747</v>
      </c>
      <c r="AB2883" s="418">
        <f t="shared" ca="1" si="490"/>
        <v>90.79352111815605</v>
      </c>
      <c r="AC2883" s="418">
        <f t="shared" ca="1" si="491"/>
        <v>11.533205119659165</v>
      </c>
    </row>
    <row r="2884" spans="19:29">
      <c r="S2884" s="418">
        <f t="shared" si="492"/>
        <v>28.800000000001702</v>
      </c>
      <c r="T2884" s="418">
        <f t="shared" si="485"/>
        <v>0.4214728147758961</v>
      </c>
      <c r="U2884" s="418">
        <f t="shared" ca="1" si="486"/>
        <v>1</v>
      </c>
      <c r="V2884" s="418">
        <f t="shared" ca="1" si="493"/>
        <v>119.91990202559114</v>
      </c>
      <c r="W2884" s="418">
        <f t="shared" ca="1" si="494"/>
        <v>1</v>
      </c>
      <c r="X2884" s="418">
        <f t="shared" ca="1" si="495"/>
        <v>0.30173849572460676</v>
      </c>
      <c r="Y2884" s="418">
        <f t="shared" ca="1" si="487"/>
        <v>1</v>
      </c>
      <c r="Z2884" s="418">
        <f t="shared" ca="1" si="488"/>
        <v>3.8328857839542346E-2</v>
      </c>
      <c r="AA2884" s="418">
        <f t="shared" ca="1" si="489"/>
        <v>35975.970607677344</v>
      </c>
      <c r="AB2884" s="418">
        <f t="shared" ca="1" si="490"/>
        <v>90.521548717382032</v>
      </c>
      <c r="AC2884" s="418">
        <f t="shared" ca="1" si="491"/>
        <v>11.498657351862704</v>
      </c>
    </row>
    <row r="2885" spans="19:29">
      <c r="S2885" s="418">
        <f t="shared" si="492"/>
        <v>28.810000000001704</v>
      </c>
      <c r="T2885" s="418">
        <f t="shared" ref="T2885:T2948" si="496">EXP(-S2885*$C$13)</f>
        <v>0.42134639189584344</v>
      </c>
      <c r="U2885" s="418">
        <f t="shared" ref="U2885:U2948" ca="1" si="497">EXP($C$11*_xlfn.NORM.INV(RAND(),0,1))</f>
        <v>1</v>
      </c>
      <c r="V2885" s="418">
        <f t="shared" ca="1" si="493"/>
        <v>119.92030224814296</v>
      </c>
      <c r="W2885" s="418">
        <f t="shared" ca="1" si="494"/>
        <v>1</v>
      </c>
      <c r="X2885" s="418">
        <f t="shared" ca="1" si="495"/>
        <v>0.30083463670385824</v>
      </c>
      <c r="Y2885" s="418">
        <f t="shared" ref="Y2885:Y2948" ca="1" si="498">IF(OR(X2885&gt;$C$8,Y2884=1),1,0)</f>
        <v>1</v>
      </c>
      <c r="Z2885" s="418">
        <f t="shared" ref="Z2885:Z2948" ca="1" si="499">IF(Y2885=0,V2885,0)+IF(AND(Y2885=1,Y2884=0),V2885*$C$9,0)+IF(AND(Y2885=1,Y2884=1),Z2884*EXP($C$10*0.01),0)</f>
        <v>3.8214043573533418E-2</v>
      </c>
      <c r="AA2885" s="418">
        <f t="shared" ref="AA2885:AA2948" ca="1" si="500">V2885*$C$12</f>
        <v>35976.090674442887</v>
      </c>
      <c r="AB2885" s="418">
        <f t="shared" ref="AB2885:AB2948" ca="1" si="501">X2885*$C$12</f>
        <v>90.250391011157475</v>
      </c>
      <c r="AC2885" s="418">
        <f t="shared" ref="AC2885:AC2948" ca="1" si="502">Z2885*$C$12</f>
        <v>11.464213072060026</v>
      </c>
    </row>
    <row r="2886" spans="19:29">
      <c r="S2886" s="418">
        <f t="shared" ref="S2886:S2949" si="503">S2885+0.01</f>
        <v>28.820000000001706</v>
      </c>
      <c r="T2886" s="418">
        <f t="shared" si="496"/>
        <v>0.42122000693696643</v>
      </c>
      <c r="U2886" s="418">
        <f t="shared" ca="1" si="497"/>
        <v>1</v>
      </c>
      <c r="V2886" s="418">
        <f t="shared" ref="V2886:V2949" ca="1" si="504">V2885*U2885+$C$6*V2885*(1-V2885/IF($C$4&gt;0,$C$4,10000000))*0.01</f>
        <v>119.92070047224676</v>
      </c>
      <c r="W2886" s="418">
        <f t="shared" ref="W2886:W2949" ca="1" si="505">IF(OR(V2886&gt;$C$7,W2885=1),1,0)</f>
        <v>1</v>
      </c>
      <c r="X2886" s="418">
        <f t="shared" ref="X2886:X2949" ca="1" si="506">IF(W2886=0,V2886,0)+IF(AND(W2886=1,W2885=0),V2886*$C$9,0)+IF(AND(W2886=1,W2885=1),X2885*EXP($C$10*0.01*U2886),0)</f>
        <v>0.29993348519687069</v>
      </c>
      <c r="Y2886" s="418">
        <f t="shared" ca="1" si="498"/>
        <v>1</v>
      </c>
      <c r="Z2886" s="418">
        <f t="shared" ca="1" si="499"/>
        <v>3.8099573234174601E-2</v>
      </c>
      <c r="AA2886" s="418">
        <f t="shared" ca="1" si="500"/>
        <v>35976.210141674026</v>
      </c>
      <c r="AB2886" s="418">
        <f t="shared" ca="1" si="501"/>
        <v>89.98004555906121</v>
      </c>
      <c r="AC2886" s="418">
        <f t="shared" ca="1" si="502"/>
        <v>11.42987197025238</v>
      </c>
    </row>
    <row r="2887" spans="19:29">
      <c r="S2887" s="418">
        <f t="shared" si="503"/>
        <v>28.830000000001707</v>
      </c>
      <c r="T2887" s="418">
        <f t="shared" si="496"/>
        <v>0.42109365988789027</v>
      </c>
      <c r="U2887" s="418">
        <f t="shared" ca="1" si="497"/>
        <v>1</v>
      </c>
      <c r="V2887" s="418">
        <f t="shared" ca="1" si="504"/>
        <v>119.92109670786823</v>
      </c>
      <c r="W2887" s="418">
        <f t="shared" ca="1" si="505"/>
        <v>1</v>
      </c>
      <c r="X2887" s="418">
        <f t="shared" ca="1" si="506"/>
        <v>0.29903503309327445</v>
      </c>
      <c r="Y2887" s="418">
        <f t="shared" ca="1" si="498"/>
        <v>1</v>
      </c>
      <c r="Z2887" s="418">
        <f t="shared" ca="1" si="499"/>
        <v>3.7985445791232059E-2</v>
      </c>
      <c r="AA2887" s="418">
        <f t="shared" ca="1" si="500"/>
        <v>35976.329012360467</v>
      </c>
      <c r="AB2887" s="418">
        <f t="shared" ca="1" si="501"/>
        <v>89.710509927982329</v>
      </c>
      <c r="AC2887" s="418">
        <f t="shared" ca="1" si="502"/>
        <v>11.395633737369618</v>
      </c>
    </row>
    <row r="2888" spans="19:29">
      <c r="S2888" s="418">
        <f t="shared" si="503"/>
        <v>28.840000000001709</v>
      </c>
      <c r="T2888" s="418">
        <f t="shared" si="496"/>
        <v>0.42096735073724378</v>
      </c>
      <c r="U2888" s="418">
        <f t="shared" ca="1" si="497"/>
        <v>1</v>
      </c>
      <c r="V2888" s="418">
        <f t="shared" ca="1" si="504"/>
        <v>119.92149096492349</v>
      </c>
      <c r="W2888" s="418">
        <f t="shared" ca="1" si="505"/>
        <v>1</v>
      </c>
      <c r="X2888" s="418">
        <f t="shared" ca="1" si="506"/>
        <v>0.29813927230699455</v>
      </c>
      <c r="Y2888" s="418">
        <f t="shared" ca="1" si="498"/>
        <v>1</v>
      </c>
      <c r="Z2888" s="418">
        <f t="shared" ca="1" si="499"/>
        <v>3.7871660217558042E-2</v>
      </c>
      <c r="AA2888" s="418">
        <f t="shared" ca="1" si="500"/>
        <v>35976.447289477044</v>
      </c>
      <c r="AB2888" s="418">
        <f t="shared" ca="1" si="501"/>
        <v>89.44178169209836</v>
      </c>
      <c r="AC2888" s="418">
        <f t="shared" ca="1" si="502"/>
        <v>11.361498065267412</v>
      </c>
    </row>
    <row r="2889" spans="19:29">
      <c r="S2889" s="418">
        <f t="shared" si="503"/>
        <v>28.85000000000171</v>
      </c>
      <c r="T2889" s="418">
        <f t="shared" si="496"/>
        <v>0.42084107947365923</v>
      </c>
      <c r="U2889" s="418">
        <f t="shared" ca="1" si="497"/>
        <v>1</v>
      </c>
      <c r="V2889" s="418">
        <f t="shared" ca="1" si="504"/>
        <v>119.92188325327935</v>
      </c>
      <c r="W2889" s="418">
        <f t="shared" ca="1" si="505"/>
        <v>1</v>
      </c>
      <c r="X2889" s="418">
        <f t="shared" ca="1" si="506"/>
        <v>0.29724619477617786</v>
      </c>
      <c r="Y2889" s="418">
        <f t="shared" ca="1" si="498"/>
        <v>1</v>
      </c>
      <c r="Z2889" s="418">
        <f t="shared" ca="1" si="499"/>
        <v>3.775821548908162E-2</v>
      </c>
      <c r="AA2889" s="418">
        <f t="shared" ca="1" si="500"/>
        <v>35976.564975983805</v>
      </c>
      <c r="AB2889" s="418">
        <f t="shared" ca="1" si="501"/>
        <v>89.173858432853365</v>
      </c>
      <c r="AC2889" s="418">
        <f t="shared" ca="1" si="502"/>
        <v>11.327464646724486</v>
      </c>
    </row>
    <row r="2890" spans="19:29">
      <c r="S2890" s="418">
        <f t="shared" si="503"/>
        <v>28.860000000001712</v>
      </c>
      <c r="T2890" s="418">
        <f t="shared" si="496"/>
        <v>0.42071484608577203</v>
      </c>
      <c r="U2890" s="418">
        <f t="shared" ca="1" si="497"/>
        <v>1</v>
      </c>
      <c r="V2890" s="418">
        <f t="shared" ca="1" si="504"/>
        <v>119.92227358275353</v>
      </c>
      <c r="W2890" s="418">
        <f t="shared" ca="1" si="505"/>
        <v>1</v>
      </c>
      <c r="X2890" s="418">
        <f t="shared" ca="1" si="506"/>
        <v>0.29635579246312055</v>
      </c>
      <c r="Y2890" s="418">
        <f t="shared" ca="1" si="498"/>
        <v>1</v>
      </c>
      <c r="Z2890" s="418">
        <f t="shared" ca="1" si="499"/>
        <v>3.7645110584799468E-2</v>
      </c>
      <c r="AA2890" s="418">
        <f t="shared" ca="1" si="500"/>
        <v>35976.682074826058</v>
      </c>
      <c r="AB2890" s="418">
        <f t="shared" ca="1" si="501"/>
        <v>88.906737738936158</v>
      </c>
      <c r="AC2890" s="418">
        <f t="shared" ca="1" si="502"/>
        <v>11.29353317543984</v>
      </c>
    </row>
    <row r="2891" spans="19:29">
      <c r="S2891" s="418">
        <f t="shared" si="503"/>
        <v>28.870000000001713</v>
      </c>
      <c r="T2891" s="418">
        <f t="shared" si="496"/>
        <v>0.42058865056222128</v>
      </c>
      <c r="U2891" s="418">
        <f t="shared" ca="1" si="497"/>
        <v>1</v>
      </c>
      <c r="V2891" s="418">
        <f t="shared" ca="1" si="504"/>
        <v>119.92266196311493</v>
      </c>
      <c r="W2891" s="418">
        <f t="shared" ca="1" si="505"/>
        <v>1</v>
      </c>
      <c r="X2891" s="418">
        <f t="shared" ca="1" si="506"/>
        <v>0.29546805735419579</v>
      </c>
      <c r="Y2891" s="418">
        <f t="shared" ca="1" si="498"/>
        <v>1</v>
      </c>
      <c r="Z2891" s="418">
        <f t="shared" ca="1" si="499"/>
        <v>3.7532344486766678E-2</v>
      </c>
      <c r="AA2891" s="418">
        <f t="shared" ca="1" si="500"/>
        <v>35976.798588934478</v>
      </c>
      <c r="AB2891" s="418">
        <f t="shared" ca="1" si="501"/>
        <v>88.640417206258732</v>
      </c>
      <c r="AC2891" s="418">
        <f t="shared" ca="1" si="502"/>
        <v>11.259703346030003</v>
      </c>
    </row>
    <row r="2892" spans="19:29">
      <c r="S2892" s="418">
        <f t="shared" si="503"/>
        <v>28.880000000001715</v>
      </c>
      <c r="T2892" s="418">
        <f t="shared" si="496"/>
        <v>0.42046249289164933</v>
      </c>
      <c r="U2892" s="418">
        <f t="shared" ca="1" si="497"/>
        <v>1</v>
      </c>
      <c r="V2892" s="418">
        <f t="shared" ca="1" si="504"/>
        <v>119.92304840408386</v>
      </c>
      <c r="W2892" s="418">
        <f t="shared" ca="1" si="505"/>
        <v>1</v>
      </c>
      <c r="X2892" s="418">
        <f t="shared" ca="1" si="506"/>
        <v>0.29458298145978168</v>
      </c>
      <c r="Y2892" s="418">
        <f t="shared" ca="1" si="498"/>
        <v>1</v>
      </c>
      <c r="Z2892" s="418">
        <f t="shared" ca="1" si="499"/>
        <v>3.7419916180087616E-2</v>
      </c>
      <c r="AA2892" s="418">
        <f t="shared" ca="1" si="500"/>
        <v>35976.914521225161</v>
      </c>
      <c r="AB2892" s="418">
        <f t="shared" ca="1" si="501"/>
        <v>88.374894437934501</v>
      </c>
      <c r="AC2892" s="418">
        <f t="shared" ca="1" si="502"/>
        <v>11.225974854026285</v>
      </c>
    </row>
    <row r="2893" spans="19:29">
      <c r="S2893" s="418">
        <f t="shared" si="503"/>
        <v>28.890000000001717</v>
      </c>
      <c r="T2893" s="418">
        <f t="shared" si="496"/>
        <v>0.42033637306270211</v>
      </c>
      <c r="U2893" s="418">
        <f t="shared" ca="1" si="497"/>
        <v>1</v>
      </c>
      <c r="V2893" s="418">
        <f t="shared" ca="1" si="504"/>
        <v>119.92343291533227</v>
      </c>
      <c r="W2893" s="418">
        <f t="shared" ca="1" si="505"/>
        <v>1</v>
      </c>
      <c r="X2893" s="418">
        <f t="shared" ca="1" si="506"/>
        <v>0.29370055681418911</v>
      </c>
      <c r="Y2893" s="418">
        <f t="shared" ca="1" si="498"/>
        <v>1</v>
      </c>
      <c r="Z2893" s="418">
        <f t="shared" ca="1" si="499"/>
        <v>3.730782465290676E-2</v>
      </c>
      <c r="AA2893" s="418">
        <f t="shared" ca="1" si="500"/>
        <v>35977.029874599684</v>
      </c>
      <c r="AB2893" s="418">
        <f t="shared" ca="1" si="501"/>
        <v>88.110167044256727</v>
      </c>
      <c r="AC2893" s="418">
        <f t="shared" ca="1" si="502"/>
        <v>11.192347395872028</v>
      </c>
    </row>
    <row r="2894" spans="19:29">
      <c r="S2894" s="418">
        <f t="shared" si="503"/>
        <v>28.900000000001718</v>
      </c>
      <c r="T2894" s="418">
        <f t="shared" si="496"/>
        <v>0.42021029106402863</v>
      </c>
      <c r="U2894" s="418">
        <f t="shared" ca="1" si="497"/>
        <v>1</v>
      </c>
      <c r="V2894" s="418">
        <f t="shared" ca="1" si="504"/>
        <v>119.923815506484</v>
      </c>
      <c r="W2894" s="418">
        <f t="shared" ca="1" si="505"/>
        <v>1</v>
      </c>
      <c r="X2894" s="418">
        <f t="shared" ca="1" si="506"/>
        <v>0.29282077547559032</v>
      </c>
      <c r="Y2894" s="418">
        <f t="shared" ca="1" si="498"/>
        <v>1</v>
      </c>
      <c r="Z2894" s="418">
        <f t="shared" ca="1" si="499"/>
        <v>3.7196068896399606E-2</v>
      </c>
      <c r="AA2894" s="418">
        <f t="shared" ca="1" si="500"/>
        <v>35977.1446519452</v>
      </c>
      <c r="AB2894" s="418">
        <f t="shared" ca="1" si="501"/>
        <v>87.846232642677094</v>
      </c>
      <c r="AC2894" s="418">
        <f t="shared" ca="1" si="502"/>
        <v>11.158820668919882</v>
      </c>
    </row>
    <row r="2895" spans="19:29">
      <c r="S2895" s="418">
        <f t="shared" si="503"/>
        <v>28.91000000000172</v>
      </c>
      <c r="T2895" s="418">
        <f t="shared" si="496"/>
        <v>0.4200842468842817</v>
      </c>
      <c r="U2895" s="418">
        <f t="shared" ca="1" si="497"/>
        <v>1</v>
      </c>
      <c r="V2895" s="418">
        <f t="shared" ca="1" si="504"/>
        <v>119.92419618711504</v>
      </c>
      <c r="W2895" s="418">
        <f t="shared" ca="1" si="505"/>
        <v>1</v>
      </c>
      <c r="X2895" s="418">
        <f t="shared" ca="1" si="506"/>
        <v>0.29194362952594738</v>
      </c>
      <c r="Y2895" s="418">
        <f t="shared" ca="1" si="498"/>
        <v>1</v>
      </c>
      <c r="Z2895" s="418">
        <f t="shared" ca="1" si="499"/>
        <v>3.7084647904763596E-2</v>
      </c>
      <c r="AA2895" s="418">
        <f t="shared" ca="1" si="500"/>
        <v>35977.258856134511</v>
      </c>
      <c r="AB2895" s="418">
        <f t="shared" ca="1" si="501"/>
        <v>87.583088857784219</v>
      </c>
      <c r="AC2895" s="418">
        <f t="shared" ca="1" si="502"/>
        <v>11.125394371429079</v>
      </c>
    </row>
    <row r="2896" spans="19:29">
      <c r="S2896" s="418">
        <f t="shared" si="503"/>
        <v>28.920000000001721</v>
      </c>
      <c r="T2896" s="418">
        <f t="shared" si="496"/>
        <v>0.41995824051211733</v>
      </c>
      <c r="U2896" s="418">
        <f t="shared" ca="1" si="497"/>
        <v>1</v>
      </c>
      <c r="V2896" s="418">
        <f t="shared" ca="1" si="504"/>
        <v>119.92457496675371</v>
      </c>
      <c r="W2896" s="418">
        <f t="shared" ca="1" si="505"/>
        <v>1</v>
      </c>
      <c r="X2896" s="418">
        <f t="shared" ca="1" si="506"/>
        <v>0.2910691110709408</v>
      </c>
      <c r="Y2896" s="418">
        <f t="shared" ca="1" si="498"/>
        <v>1</v>
      </c>
      <c r="Z2896" s="418">
        <f t="shared" ca="1" si="499"/>
        <v>3.6973560675209044E-2</v>
      </c>
      <c r="AA2896" s="418">
        <f t="shared" ca="1" si="500"/>
        <v>35977.372490026115</v>
      </c>
      <c r="AB2896" s="418">
        <f t="shared" ca="1" si="501"/>
        <v>87.320733321282233</v>
      </c>
      <c r="AC2896" s="418">
        <f t="shared" ca="1" si="502"/>
        <v>11.092068202562713</v>
      </c>
    </row>
    <row r="2897" spans="19:29">
      <c r="S2897" s="418">
        <f t="shared" si="503"/>
        <v>28.930000000001723</v>
      </c>
      <c r="T2897" s="418">
        <f t="shared" si="496"/>
        <v>0.41983227193619477</v>
      </c>
      <c r="U2897" s="418">
        <f t="shared" ca="1" si="497"/>
        <v>1</v>
      </c>
      <c r="V2897" s="418">
        <f t="shared" ca="1" si="504"/>
        <v>119.92495185488096</v>
      </c>
      <c r="W2897" s="418">
        <f t="shared" ca="1" si="505"/>
        <v>1</v>
      </c>
      <c r="X2897" s="418">
        <f t="shared" ca="1" si="506"/>
        <v>0.29019721223989858</v>
      </c>
      <c r="Y2897" s="418">
        <f t="shared" ca="1" si="498"/>
        <v>1</v>
      </c>
      <c r="Z2897" s="418">
        <f t="shared" ca="1" si="499"/>
        <v>3.6862806207950141E-2</v>
      </c>
      <c r="AA2897" s="418">
        <f t="shared" ca="1" si="500"/>
        <v>35977.485556464286</v>
      </c>
      <c r="AB2897" s="418">
        <f t="shared" ca="1" si="501"/>
        <v>87.059163671969571</v>
      </c>
      <c r="AC2897" s="418">
        <f t="shared" ca="1" si="502"/>
        <v>11.058841862385043</v>
      </c>
    </row>
    <row r="2898" spans="19:29">
      <c r="S2898" s="418">
        <f t="shared" si="503"/>
        <v>28.940000000001724</v>
      </c>
      <c r="T2898" s="418">
        <f t="shared" si="496"/>
        <v>0.41970634114517702</v>
      </c>
      <c r="U2898" s="418">
        <f t="shared" ca="1" si="497"/>
        <v>1</v>
      </c>
      <c r="V2898" s="418">
        <f t="shared" ca="1" si="504"/>
        <v>119.92532686093055</v>
      </c>
      <c r="W2898" s="418">
        <f t="shared" ca="1" si="505"/>
        <v>1</v>
      </c>
      <c r="X2898" s="418">
        <f t="shared" ca="1" si="506"/>
        <v>0.28932792518572537</v>
      </c>
      <c r="Y2898" s="418">
        <f t="shared" ca="1" si="498"/>
        <v>1</v>
      </c>
      <c r="Z2898" s="418">
        <f t="shared" ca="1" si="499"/>
        <v>3.6752383506195939E-2</v>
      </c>
      <c r="AA2898" s="418">
        <f t="shared" ca="1" si="500"/>
        <v>35977.598058279167</v>
      </c>
      <c r="AB2898" s="418">
        <f t="shared" ca="1" si="501"/>
        <v>86.798377555717607</v>
      </c>
      <c r="AC2898" s="418">
        <f t="shared" ca="1" si="502"/>
        <v>11.025715051858782</v>
      </c>
    </row>
    <row r="2899" spans="19:29">
      <c r="S2899" s="418">
        <f t="shared" si="503"/>
        <v>28.950000000001726</v>
      </c>
      <c r="T2899" s="418">
        <f t="shared" si="496"/>
        <v>0.41958044812773027</v>
      </c>
      <c r="U2899" s="418">
        <f t="shared" ca="1" si="497"/>
        <v>1</v>
      </c>
      <c r="V2899" s="418">
        <f t="shared" ca="1" si="504"/>
        <v>119.92569999428933</v>
      </c>
      <c r="W2899" s="418">
        <f t="shared" ca="1" si="505"/>
        <v>1</v>
      </c>
      <c r="X2899" s="418">
        <f t="shared" ca="1" si="506"/>
        <v>0.28846124208483176</v>
      </c>
      <c r="Y2899" s="418">
        <f t="shared" ca="1" si="498"/>
        <v>1</v>
      </c>
      <c r="Z2899" s="418">
        <f t="shared" ca="1" si="499"/>
        <v>3.6642291576141371E-2</v>
      </c>
      <c r="AA2899" s="418">
        <f t="shared" ca="1" si="500"/>
        <v>35977.709998286802</v>
      </c>
      <c r="AB2899" s="418">
        <f t="shared" ca="1" si="501"/>
        <v>86.538372625449526</v>
      </c>
      <c r="AC2899" s="418">
        <f t="shared" ca="1" si="502"/>
        <v>10.992687472842411</v>
      </c>
    </row>
    <row r="2900" spans="19:29">
      <c r="S2900" s="418">
        <f t="shared" si="503"/>
        <v>28.960000000001727</v>
      </c>
      <c r="T2900" s="418">
        <f t="shared" si="496"/>
        <v>0.41945459287252418</v>
      </c>
      <c r="U2900" s="418">
        <f t="shared" ca="1" si="497"/>
        <v>1</v>
      </c>
      <c r="V2900" s="418">
        <f t="shared" ca="1" si="504"/>
        <v>119.92607126429743</v>
      </c>
      <c r="W2900" s="418">
        <f t="shared" ca="1" si="505"/>
        <v>1</v>
      </c>
      <c r="X2900" s="418">
        <f t="shared" ca="1" si="506"/>
        <v>0.28759715513706402</v>
      </c>
      <c r="Y2900" s="418">
        <f t="shared" ca="1" si="498"/>
        <v>1</v>
      </c>
      <c r="Z2900" s="418">
        <f t="shared" ca="1" si="499"/>
        <v>3.6532529426958324E-2</v>
      </c>
      <c r="AA2900" s="418">
        <f t="shared" ca="1" si="500"/>
        <v>35977.821379289227</v>
      </c>
      <c r="AB2900" s="418">
        <f t="shared" ca="1" si="501"/>
        <v>86.279146541119204</v>
      </c>
      <c r="AC2900" s="418">
        <f t="shared" ca="1" si="502"/>
        <v>10.959758828087498</v>
      </c>
    </row>
    <row r="2901" spans="19:29">
      <c r="S2901" s="418">
        <f t="shared" si="503"/>
        <v>28.970000000001729</v>
      </c>
      <c r="T2901" s="418">
        <f t="shared" si="496"/>
        <v>0.41932877536823165</v>
      </c>
      <c r="U2901" s="418">
        <f t="shared" ca="1" si="497"/>
        <v>1</v>
      </c>
      <c r="V2901" s="418">
        <f t="shared" ca="1" si="504"/>
        <v>119.92644068024853</v>
      </c>
      <c r="W2901" s="418">
        <f t="shared" ca="1" si="505"/>
        <v>1</v>
      </c>
      <c r="X2901" s="418">
        <f t="shared" ca="1" si="506"/>
        <v>0.28673565656563382</v>
      </c>
      <c r="Y2901" s="418">
        <f t="shared" ca="1" si="498"/>
        <v>1</v>
      </c>
      <c r="Z2901" s="418">
        <f t="shared" ca="1" si="499"/>
        <v>3.6423096070786712E-2</v>
      </c>
      <c r="AA2901" s="418">
        <f t="shared" ca="1" si="500"/>
        <v>35977.932204074561</v>
      </c>
      <c r="AB2901" s="418">
        <f t="shared" ca="1" si="501"/>
        <v>86.02069696969015</v>
      </c>
      <c r="AC2901" s="418">
        <f t="shared" ca="1" si="502"/>
        <v>10.926928821236013</v>
      </c>
    </row>
    <row r="2902" spans="19:29">
      <c r="S2902" s="418">
        <f t="shared" si="503"/>
        <v>28.980000000001731</v>
      </c>
      <c r="T2902" s="418">
        <f t="shared" si="496"/>
        <v>0.41920299560352919</v>
      </c>
      <c r="U2902" s="418">
        <f t="shared" ca="1" si="497"/>
        <v>1</v>
      </c>
      <c r="V2902" s="418">
        <f t="shared" ca="1" si="504"/>
        <v>119.92680825139006</v>
      </c>
      <c r="W2902" s="418">
        <f t="shared" ca="1" si="505"/>
        <v>1</v>
      </c>
      <c r="X2902" s="418">
        <f t="shared" ca="1" si="506"/>
        <v>0.28587673861704815</v>
      </c>
      <c r="Y2902" s="418">
        <f t="shared" ca="1" si="498"/>
        <v>1</v>
      </c>
      <c r="Z2902" s="418">
        <f t="shared" ca="1" si="499"/>
        <v>3.6313990522725596E-2</v>
      </c>
      <c r="AA2902" s="418">
        <f t="shared" ca="1" si="500"/>
        <v>35978.042475417016</v>
      </c>
      <c r="AB2902" s="418">
        <f t="shared" ca="1" si="501"/>
        <v>85.763021585114444</v>
      </c>
      <c r="AC2902" s="418">
        <f t="shared" ca="1" si="502"/>
        <v>10.894197156817679</v>
      </c>
    </row>
    <row r="2903" spans="19:29">
      <c r="S2903" s="418">
        <f t="shared" si="503"/>
        <v>28.990000000001732</v>
      </c>
      <c r="T2903" s="418">
        <f t="shared" si="496"/>
        <v>0.41907725356709663</v>
      </c>
      <c r="U2903" s="418">
        <f t="shared" ca="1" si="497"/>
        <v>1</v>
      </c>
      <c r="V2903" s="418">
        <f t="shared" ca="1" si="504"/>
        <v>119.92717398692344</v>
      </c>
      <c r="W2903" s="418">
        <f t="shared" ca="1" si="505"/>
        <v>1</v>
      </c>
      <c r="X2903" s="418">
        <f t="shared" ca="1" si="506"/>
        <v>0.2850203935610397</v>
      </c>
      <c r="Y2903" s="418">
        <f t="shared" ca="1" si="498"/>
        <v>1</v>
      </c>
      <c r="Z2903" s="418">
        <f t="shared" ca="1" si="499"/>
        <v>3.6205211800824304E-2</v>
      </c>
      <c r="AA2903" s="418">
        <f t="shared" ca="1" si="500"/>
        <v>35978.152196077033</v>
      </c>
      <c r="AB2903" s="418">
        <f t="shared" ca="1" si="501"/>
        <v>85.506118068311906</v>
      </c>
      <c r="AC2903" s="418">
        <f t="shared" ca="1" si="502"/>
        <v>10.861563540247291</v>
      </c>
    </row>
    <row r="2904" spans="19:29">
      <c r="S2904" s="418">
        <f t="shared" si="503"/>
        <v>29.000000000001734</v>
      </c>
      <c r="T2904" s="418">
        <f t="shared" si="496"/>
        <v>0.41895154924761724</v>
      </c>
      <c r="U2904" s="418">
        <f t="shared" ca="1" si="497"/>
        <v>1</v>
      </c>
      <c r="V2904" s="418">
        <f t="shared" ca="1" si="504"/>
        <v>119.92753789600431</v>
      </c>
      <c r="W2904" s="418">
        <f t="shared" ca="1" si="505"/>
        <v>1</v>
      </c>
      <c r="X2904" s="418">
        <f t="shared" ca="1" si="506"/>
        <v>0.28416661369049723</v>
      </c>
      <c r="Y2904" s="418">
        <f t="shared" ca="1" si="498"/>
        <v>1</v>
      </c>
      <c r="Z2904" s="418">
        <f t="shared" ca="1" si="499"/>
        <v>3.6096758926073599E-2</v>
      </c>
      <c r="AA2904" s="418">
        <f t="shared" ca="1" si="500"/>
        <v>35978.261368801293</v>
      </c>
      <c r="AB2904" s="418">
        <f t="shared" ca="1" si="501"/>
        <v>85.249984107149174</v>
      </c>
      <c r="AC2904" s="418">
        <f t="shared" ca="1" si="502"/>
        <v>10.829027677822079</v>
      </c>
    </row>
    <row r="2905" spans="19:29">
      <c r="S2905" s="418">
        <f t="shared" si="503"/>
        <v>29.010000000001735</v>
      </c>
      <c r="T2905" s="418">
        <f t="shared" si="496"/>
        <v>0.41882588263377746</v>
      </c>
      <c r="U2905" s="418">
        <f t="shared" ca="1" si="497"/>
        <v>1</v>
      </c>
      <c r="V2905" s="418">
        <f t="shared" ca="1" si="504"/>
        <v>119.92789998774276</v>
      </c>
      <c r="W2905" s="418">
        <f t="shared" ca="1" si="505"/>
        <v>1</v>
      </c>
      <c r="X2905" s="418">
        <f t="shared" ca="1" si="506"/>
        <v>0.28331539132139605</v>
      </c>
      <c r="Y2905" s="418">
        <f t="shared" ca="1" si="498"/>
        <v>1</v>
      </c>
      <c r="Z2905" s="418">
        <f t="shared" ca="1" si="499"/>
        <v>3.5988630922396882E-2</v>
      </c>
      <c r="AA2905" s="418">
        <f t="shared" ca="1" si="500"/>
        <v>35978.369996322828</v>
      </c>
      <c r="AB2905" s="418">
        <f t="shared" ca="1" si="501"/>
        <v>84.994617396418818</v>
      </c>
      <c r="AC2905" s="418">
        <f t="shared" ca="1" si="502"/>
        <v>10.796589276719065</v>
      </c>
    </row>
    <row r="2906" spans="19:29">
      <c r="S2906" s="418">
        <f t="shared" si="503"/>
        <v>29.020000000001737</v>
      </c>
      <c r="T2906" s="418">
        <f t="shared" si="496"/>
        <v>0.41870025371426745</v>
      </c>
      <c r="U2906" s="418">
        <f t="shared" ca="1" si="497"/>
        <v>1</v>
      </c>
      <c r="V2906" s="418">
        <f t="shared" ca="1" si="504"/>
        <v>119.92826027120356</v>
      </c>
      <c r="W2906" s="418">
        <f t="shared" ca="1" si="505"/>
        <v>1</v>
      </c>
      <c r="X2906" s="418">
        <f t="shared" ca="1" si="506"/>
        <v>0.28246671879272917</v>
      </c>
      <c r="Y2906" s="418">
        <f t="shared" ca="1" si="498"/>
        <v>1</v>
      </c>
      <c r="Z2906" s="418">
        <f t="shared" ca="1" si="499"/>
        <v>3.5880826816641391E-2</v>
      </c>
      <c r="AA2906" s="418">
        <f t="shared" ca="1" si="500"/>
        <v>35978.478081361063</v>
      </c>
      <c r="AB2906" s="418">
        <f t="shared" ca="1" si="501"/>
        <v>84.740015637818743</v>
      </c>
      <c r="AC2906" s="418">
        <f t="shared" ca="1" si="502"/>
        <v>10.764248044992417</v>
      </c>
    </row>
    <row r="2907" spans="19:29">
      <c r="S2907" s="418">
        <f t="shared" si="503"/>
        <v>29.030000000001738</v>
      </c>
      <c r="T2907" s="418">
        <f t="shared" si="496"/>
        <v>0.41857466247778058</v>
      </c>
      <c r="U2907" s="418">
        <f t="shared" ca="1" si="497"/>
        <v>1</v>
      </c>
      <c r="V2907" s="418">
        <f t="shared" ca="1" si="504"/>
        <v>119.92861875540635</v>
      </c>
      <c r="W2907" s="418">
        <f t="shared" ca="1" si="505"/>
        <v>1</v>
      </c>
      <c r="X2907" s="418">
        <f t="shared" ca="1" si="506"/>
        <v>0.28162058846643806</v>
      </c>
      <c r="Y2907" s="418">
        <f t="shared" ca="1" si="498"/>
        <v>1</v>
      </c>
      <c r="Z2907" s="418">
        <f t="shared" ca="1" si="499"/>
        <v>3.5773345638569445E-2</v>
      </c>
      <c r="AA2907" s="418">
        <f t="shared" ca="1" si="500"/>
        <v>35978.585626621905</v>
      </c>
      <c r="AB2907" s="418">
        <f t="shared" ca="1" si="501"/>
        <v>84.486176539931421</v>
      </c>
      <c r="AC2907" s="418">
        <f t="shared" ca="1" si="502"/>
        <v>10.732003691570833</v>
      </c>
    </row>
    <row r="2908" spans="19:29">
      <c r="S2908" s="418">
        <f t="shared" si="503"/>
        <v>29.04000000000174</v>
      </c>
      <c r="T2908" s="418">
        <f t="shared" si="496"/>
        <v>0.41844910891301357</v>
      </c>
      <c r="U2908" s="418">
        <f t="shared" ca="1" si="497"/>
        <v>1</v>
      </c>
      <c r="V2908" s="418">
        <f t="shared" ca="1" si="504"/>
        <v>119.92897544932589</v>
      </c>
      <c r="W2908" s="418">
        <f t="shared" ca="1" si="505"/>
        <v>1</v>
      </c>
      <c r="X2908" s="418">
        <f t="shared" ca="1" si="506"/>
        <v>0.28077699272734408</v>
      </c>
      <c r="Y2908" s="418">
        <f t="shared" ca="1" si="498"/>
        <v>1</v>
      </c>
      <c r="Z2908" s="418">
        <f t="shared" ca="1" si="499"/>
        <v>3.5666186420849719E-2</v>
      </c>
      <c r="AA2908" s="418">
        <f t="shared" ca="1" si="500"/>
        <v>35978.692634797764</v>
      </c>
      <c r="AB2908" s="418">
        <f t="shared" ca="1" si="501"/>
        <v>84.23309781820322</v>
      </c>
      <c r="AC2908" s="418">
        <f t="shared" ca="1" si="502"/>
        <v>10.699855926254916</v>
      </c>
    </row>
    <row r="2909" spans="19:29">
      <c r="S2909" s="418">
        <f t="shared" si="503"/>
        <v>29.050000000001742</v>
      </c>
      <c r="T2909" s="418">
        <f t="shared" si="496"/>
        <v>0.41832359300866667</v>
      </c>
      <c r="U2909" s="418">
        <f t="shared" ca="1" si="497"/>
        <v>1</v>
      </c>
      <c r="V2909" s="418">
        <f t="shared" ca="1" si="504"/>
        <v>119.92933036189231</v>
      </c>
      <c r="W2909" s="418">
        <f t="shared" ca="1" si="505"/>
        <v>1</v>
      </c>
      <c r="X2909" s="418">
        <f t="shared" ca="1" si="506"/>
        <v>0.27993592398307993</v>
      </c>
      <c r="Y2909" s="418">
        <f t="shared" ca="1" si="498"/>
        <v>1</v>
      </c>
      <c r="Z2909" s="418">
        <f t="shared" ca="1" si="499"/>
        <v>3.5559348199048525E-2</v>
      </c>
      <c r="AA2909" s="418">
        <f t="shared" ca="1" si="500"/>
        <v>35978.799108567691</v>
      </c>
      <c r="AB2909" s="418">
        <f t="shared" ca="1" si="501"/>
        <v>83.980777194923974</v>
      </c>
      <c r="AC2909" s="418">
        <f t="shared" ca="1" si="502"/>
        <v>10.667804459714558</v>
      </c>
    </row>
    <row r="2910" spans="19:29">
      <c r="S2910" s="418">
        <f t="shared" si="503"/>
        <v>29.060000000001743</v>
      </c>
      <c r="T2910" s="418">
        <f t="shared" si="496"/>
        <v>0.41819811475344343</v>
      </c>
      <c r="U2910" s="418">
        <f t="shared" ca="1" si="497"/>
        <v>1</v>
      </c>
      <c r="V2910" s="418">
        <f t="shared" ca="1" si="504"/>
        <v>119.92968350199128</v>
      </c>
      <c r="W2910" s="418">
        <f t="shared" ca="1" si="505"/>
        <v>1</v>
      </c>
      <c r="X2910" s="418">
        <f t="shared" ca="1" si="506"/>
        <v>0.27909737466402118</v>
      </c>
      <c r="Y2910" s="418">
        <f t="shared" ca="1" si="498"/>
        <v>1</v>
      </c>
      <c r="Z2910" s="418">
        <f t="shared" ca="1" si="499"/>
        <v>3.5452830011621153E-2</v>
      </c>
      <c r="AA2910" s="418">
        <f t="shared" ca="1" si="500"/>
        <v>35978.905050597386</v>
      </c>
      <c r="AB2910" s="418">
        <f t="shared" ca="1" si="501"/>
        <v>83.729212399206361</v>
      </c>
      <c r="AC2910" s="418">
        <f t="shared" ca="1" si="502"/>
        <v>10.635849003486346</v>
      </c>
    </row>
    <row r="2911" spans="19:29">
      <c r="S2911" s="418">
        <f t="shared" si="503"/>
        <v>29.070000000001745</v>
      </c>
      <c r="T2911" s="418">
        <f t="shared" si="496"/>
        <v>0.41807267413605081</v>
      </c>
      <c r="U2911" s="418">
        <f t="shared" ca="1" si="497"/>
        <v>1</v>
      </c>
      <c r="V2911" s="418">
        <f t="shared" ca="1" si="504"/>
        <v>119.93003487846424</v>
      </c>
      <c r="W2911" s="418">
        <f t="shared" ca="1" si="505"/>
        <v>1</v>
      </c>
      <c r="X2911" s="418">
        <f t="shared" ca="1" si="506"/>
        <v>0.27826133722321833</v>
      </c>
      <c r="Y2911" s="418">
        <f t="shared" ca="1" si="498"/>
        <v>1</v>
      </c>
      <c r="Z2911" s="418">
        <f t="shared" ca="1" si="499"/>
        <v>3.5346630899903191E-2</v>
      </c>
      <c r="AA2911" s="418">
        <f t="shared" ca="1" si="500"/>
        <v>35979.010463539271</v>
      </c>
      <c r="AB2911" s="418">
        <f t="shared" ca="1" si="501"/>
        <v>83.478401166965497</v>
      </c>
      <c r="AC2911" s="418">
        <f t="shared" ca="1" si="502"/>
        <v>10.603989269970958</v>
      </c>
    </row>
    <row r="2912" spans="19:29">
      <c r="S2912" s="418">
        <f t="shared" si="503"/>
        <v>29.080000000001746</v>
      </c>
      <c r="T2912" s="418">
        <f t="shared" si="496"/>
        <v>0.41794727114519908</v>
      </c>
      <c r="U2912" s="418">
        <f t="shared" ca="1" si="497"/>
        <v>1</v>
      </c>
      <c r="V2912" s="418">
        <f t="shared" ca="1" si="504"/>
        <v>119.93038450010866</v>
      </c>
      <c r="W2912" s="418">
        <f t="shared" ca="1" si="505"/>
        <v>1</v>
      </c>
      <c r="X2912" s="418">
        <f t="shared" ca="1" si="506"/>
        <v>0.27742780413632873</v>
      </c>
      <c r="Y2912" s="418">
        <f t="shared" ca="1" si="498"/>
        <v>1</v>
      </c>
      <c r="Z2912" s="418">
        <f t="shared" ca="1" si="499"/>
        <v>3.5240749908101915E-2</v>
      </c>
      <c r="AA2912" s="418">
        <f t="shared" ca="1" si="500"/>
        <v>35979.115350032596</v>
      </c>
      <c r="AB2912" s="418">
        <f t="shared" ca="1" si="501"/>
        <v>83.228341240898615</v>
      </c>
      <c r="AC2912" s="418">
        <f t="shared" ca="1" si="502"/>
        <v>10.572224972430574</v>
      </c>
    </row>
    <row r="2913" spans="19:29">
      <c r="S2913" s="418">
        <f t="shared" si="503"/>
        <v>29.090000000001748</v>
      </c>
      <c r="T2913" s="418">
        <f t="shared" si="496"/>
        <v>0.4178219057696021</v>
      </c>
      <c r="U2913" s="418">
        <f t="shared" ca="1" si="497"/>
        <v>1</v>
      </c>
      <c r="V2913" s="418">
        <f t="shared" ca="1" si="504"/>
        <v>119.9307323756782</v>
      </c>
      <c r="W2913" s="418">
        <f t="shared" ca="1" si="505"/>
        <v>1</v>
      </c>
      <c r="X2913" s="418">
        <f t="shared" ca="1" si="506"/>
        <v>0.27659676790154902</v>
      </c>
      <c r="Y2913" s="418">
        <f t="shared" ca="1" si="498"/>
        <v>1</v>
      </c>
      <c r="Z2913" s="418">
        <f t="shared" ca="1" si="499"/>
        <v>3.5135186083287688E-2</v>
      </c>
      <c r="AA2913" s="418">
        <f t="shared" ca="1" si="500"/>
        <v>35979.21971270346</v>
      </c>
      <c r="AB2913" s="418">
        <f t="shared" ca="1" si="501"/>
        <v>82.979030370464713</v>
      </c>
      <c r="AC2913" s="418">
        <f t="shared" ca="1" si="502"/>
        <v>10.540555824986306</v>
      </c>
    </row>
    <row r="2914" spans="19:29">
      <c r="S2914" s="418">
        <f t="shared" si="503"/>
        <v>29.100000000001749</v>
      </c>
      <c r="T2914" s="418">
        <f t="shared" si="496"/>
        <v>0.41769657799797694</v>
      </c>
      <c r="U2914" s="418">
        <f t="shared" ca="1" si="497"/>
        <v>1</v>
      </c>
      <c r="V2914" s="418">
        <f t="shared" ca="1" si="504"/>
        <v>119.93107851388299</v>
      </c>
      <c r="W2914" s="418">
        <f t="shared" ca="1" si="505"/>
        <v>1</v>
      </c>
      <c r="X2914" s="418">
        <f t="shared" ca="1" si="506"/>
        <v>0.27576822103954746</v>
      </c>
      <c r="Y2914" s="418">
        <f t="shared" ca="1" si="498"/>
        <v>1</v>
      </c>
      <c r="Z2914" s="418">
        <f t="shared" ca="1" si="499"/>
        <v>3.5029938475385373E-2</v>
      </c>
      <c r="AA2914" s="418">
        <f t="shared" ca="1" si="500"/>
        <v>35979.323554164897</v>
      </c>
      <c r="AB2914" s="418">
        <f t="shared" ca="1" si="501"/>
        <v>82.730466311864234</v>
      </c>
      <c r="AC2914" s="418">
        <f t="shared" ca="1" si="502"/>
        <v>10.508981542615611</v>
      </c>
    </row>
    <row r="2915" spans="19:29">
      <c r="S2915" s="418">
        <f t="shared" si="503"/>
        <v>29.110000000001751</v>
      </c>
      <c r="T2915" s="418">
        <f t="shared" si="496"/>
        <v>0.41757128781904401</v>
      </c>
      <c r="U2915" s="418">
        <f t="shared" ca="1" si="497"/>
        <v>1</v>
      </c>
      <c r="V2915" s="418">
        <f t="shared" ca="1" si="504"/>
        <v>119.93142292338977</v>
      </c>
      <c r="W2915" s="418">
        <f t="shared" ca="1" si="505"/>
        <v>1</v>
      </c>
      <c r="X2915" s="418">
        <f t="shared" ca="1" si="506"/>
        <v>0.27494215609339667</v>
      </c>
      <c r="Y2915" s="418">
        <f t="shared" ca="1" si="498"/>
        <v>1</v>
      </c>
      <c r="Z2915" s="418">
        <f t="shared" ca="1" si="499"/>
        <v>3.4925006137165787E-2</v>
      </c>
      <c r="AA2915" s="418">
        <f t="shared" ca="1" si="500"/>
        <v>35979.426877016929</v>
      </c>
      <c r="AB2915" s="418">
        <f t="shared" ca="1" si="501"/>
        <v>82.482646828019</v>
      </c>
      <c r="AC2915" s="418">
        <f t="shared" ca="1" si="502"/>
        <v>10.477501841149737</v>
      </c>
    </row>
    <row r="2916" spans="19:29">
      <c r="S2916" s="418">
        <f t="shared" si="503"/>
        <v>29.120000000001752</v>
      </c>
      <c r="T2916" s="418">
        <f t="shared" si="496"/>
        <v>0.41744603522152729</v>
      </c>
      <c r="U2916" s="418">
        <f t="shared" ca="1" si="497"/>
        <v>1</v>
      </c>
      <c r="V2916" s="418">
        <f t="shared" ca="1" si="504"/>
        <v>119.93176561282219</v>
      </c>
      <c r="W2916" s="418">
        <f t="shared" ca="1" si="505"/>
        <v>1</v>
      </c>
      <c r="X2916" s="418">
        <f t="shared" ca="1" si="506"/>
        <v>0.27411856562850656</v>
      </c>
      <c r="Y2916" s="418">
        <f t="shared" ca="1" si="498"/>
        <v>1</v>
      </c>
      <c r="Z2916" s="418">
        <f t="shared" ca="1" si="499"/>
        <v>3.4820388124237184E-2</v>
      </c>
      <c r="AA2916" s="418">
        <f t="shared" ca="1" si="500"/>
        <v>35979.52968384666</v>
      </c>
      <c r="AB2916" s="418">
        <f t="shared" ca="1" si="501"/>
        <v>82.235569688551962</v>
      </c>
      <c r="AC2916" s="418">
        <f t="shared" ca="1" si="502"/>
        <v>10.446116437271154</v>
      </c>
    </row>
    <row r="2917" spans="19:29">
      <c r="S2917" s="418">
        <f t="shared" si="503"/>
        <v>29.130000000001754</v>
      </c>
      <c r="T2917" s="418">
        <f t="shared" si="496"/>
        <v>0.41732082019415401</v>
      </c>
      <c r="U2917" s="418">
        <f t="shared" ca="1" si="497"/>
        <v>1</v>
      </c>
      <c r="V2917" s="418">
        <f t="shared" ca="1" si="504"/>
        <v>119.93210659076092</v>
      </c>
      <c r="W2917" s="418">
        <f t="shared" ca="1" si="505"/>
        <v>1</v>
      </c>
      <c r="X2917" s="418">
        <f t="shared" ca="1" si="506"/>
        <v>0.27329744223255742</v>
      </c>
      <c r="Y2917" s="418">
        <f t="shared" ca="1" si="498"/>
        <v>1</v>
      </c>
      <c r="Z2917" s="418">
        <f t="shared" ca="1" si="499"/>
        <v>3.4716083495036736E-2</v>
      </c>
      <c r="AA2917" s="418">
        <f t="shared" ca="1" si="500"/>
        <v>35979.63197722828</v>
      </c>
      <c r="AB2917" s="418">
        <f t="shared" ca="1" si="501"/>
        <v>81.989232669767219</v>
      </c>
      <c r="AC2917" s="418">
        <f t="shared" ca="1" si="502"/>
        <v>10.414825048511021</v>
      </c>
    </row>
    <row r="2918" spans="19:29">
      <c r="S2918" s="418">
        <f t="shared" si="503"/>
        <v>29.140000000001756</v>
      </c>
      <c r="T2918" s="418">
        <f t="shared" si="496"/>
        <v>0.4171956427256549</v>
      </c>
      <c r="U2918" s="418">
        <f t="shared" ca="1" si="497"/>
        <v>1</v>
      </c>
      <c r="V2918" s="418">
        <f t="shared" ca="1" si="504"/>
        <v>119.932445865744</v>
      </c>
      <c r="W2918" s="418">
        <f t="shared" ca="1" si="505"/>
        <v>1</v>
      </c>
      <c r="X2918" s="418">
        <f t="shared" ca="1" si="506"/>
        <v>0.27247877851543312</v>
      </c>
      <c r="Y2918" s="418">
        <f t="shared" ca="1" si="498"/>
        <v>1</v>
      </c>
      <c r="Z2918" s="418">
        <f t="shared" ca="1" si="499"/>
        <v>3.4612091310822074E-2</v>
      </c>
      <c r="AA2918" s="418">
        <f t="shared" ca="1" si="500"/>
        <v>35979.733759723204</v>
      </c>
      <c r="AB2918" s="418">
        <f t="shared" ca="1" si="501"/>
        <v>81.743633554629938</v>
      </c>
      <c r="AC2918" s="418">
        <f t="shared" ca="1" si="502"/>
        <v>10.383627393246622</v>
      </c>
    </row>
    <row r="2919" spans="19:29">
      <c r="S2919" s="418">
        <f t="shared" si="503"/>
        <v>29.150000000001757</v>
      </c>
      <c r="T2919" s="418">
        <f t="shared" si="496"/>
        <v>0.41707050280476388</v>
      </c>
      <c r="U2919" s="418">
        <f t="shared" ca="1" si="497"/>
        <v>1</v>
      </c>
      <c r="V2919" s="418">
        <f t="shared" ca="1" si="504"/>
        <v>119.93278344626691</v>
      </c>
      <c r="W2919" s="418">
        <f t="shared" ca="1" si="505"/>
        <v>1</v>
      </c>
      <c r="X2919" s="418">
        <f t="shared" ca="1" si="506"/>
        <v>0.27166256710915471</v>
      </c>
      <c r="Y2919" s="418">
        <f t="shared" ca="1" si="498"/>
        <v>1</v>
      </c>
      <c r="Z2919" s="418">
        <f t="shared" ca="1" si="499"/>
        <v>3.4508410635662845E-2</v>
      </c>
      <c r="AA2919" s="418">
        <f t="shared" ca="1" si="500"/>
        <v>35979.835033880074</v>
      </c>
      <c r="AB2919" s="418">
        <f t="shared" ca="1" si="501"/>
        <v>81.498770132746415</v>
      </c>
      <c r="AC2919" s="418">
        <f t="shared" ca="1" si="502"/>
        <v>10.352523190698854</v>
      </c>
    </row>
    <row r="2920" spans="19:29">
      <c r="S2920" s="418">
        <f t="shared" si="503"/>
        <v>29.160000000001759</v>
      </c>
      <c r="T2920" s="418">
        <f t="shared" si="496"/>
        <v>0.41694540042021833</v>
      </c>
      <c r="U2920" s="418">
        <f t="shared" ca="1" si="497"/>
        <v>1</v>
      </c>
      <c r="V2920" s="418">
        <f t="shared" ca="1" si="504"/>
        <v>119.93311934078287</v>
      </c>
      <c r="W2920" s="418">
        <f t="shared" ca="1" si="505"/>
        <v>1</v>
      </c>
      <c r="X2920" s="418">
        <f t="shared" ca="1" si="506"/>
        <v>0.27084880066781403</v>
      </c>
      <c r="Y2920" s="418">
        <f t="shared" ca="1" si="498"/>
        <v>1</v>
      </c>
      <c r="Z2920" s="418">
        <f t="shared" ca="1" si="499"/>
        <v>3.4405040536432265E-2</v>
      </c>
      <c r="AA2920" s="418">
        <f t="shared" ca="1" si="500"/>
        <v>35979.935802234861</v>
      </c>
      <c r="AB2920" s="418">
        <f t="shared" ca="1" si="501"/>
        <v>81.254640200344213</v>
      </c>
      <c r="AC2920" s="418">
        <f t="shared" ca="1" si="502"/>
        <v>10.321512160929679</v>
      </c>
    </row>
    <row r="2921" spans="19:29">
      <c r="S2921" s="418">
        <f t="shared" si="503"/>
        <v>29.17000000000176</v>
      </c>
      <c r="T2921" s="418">
        <f t="shared" si="496"/>
        <v>0.4168203355607592</v>
      </c>
      <c r="U2921" s="418">
        <f t="shared" ca="1" si="497"/>
        <v>1</v>
      </c>
      <c r="V2921" s="418">
        <f t="shared" ca="1" si="504"/>
        <v>119.93345355770302</v>
      </c>
      <c r="W2921" s="418">
        <f t="shared" ca="1" si="505"/>
        <v>1</v>
      </c>
      <c r="X2921" s="418">
        <f t="shared" ca="1" si="506"/>
        <v>0.27003747186750754</v>
      </c>
      <c r="Y2921" s="418">
        <f t="shared" ca="1" si="498"/>
        <v>1</v>
      </c>
      <c r="Z2921" s="418">
        <f t="shared" ca="1" si="499"/>
        <v>3.430198008279875E-2</v>
      </c>
      <c r="AA2921" s="418">
        <f t="shared" ca="1" si="500"/>
        <v>35980.036067310903</v>
      </c>
      <c r="AB2921" s="418">
        <f t="shared" ca="1" si="501"/>
        <v>81.011241560252259</v>
      </c>
      <c r="AC2921" s="418">
        <f t="shared" ca="1" si="502"/>
        <v>10.290594024839624</v>
      </c>
    </row>
    <row r="2922" spans="19:29">
      <c r="S2922" s="418">
        <f t="shared" si="503"/>
        <v>29.180000000001762</v>
      </c>
      <c r="T2922" s="418">
        <f t="shared" si="496"/>
        <v>0.41669530821513051</v>
      </c>
      <c r="U2922" s="418">
        <f t="shared" ca="1" si="497"/>
        <v>1</v>
      </c>
      <c r="V2922" s="418">
        <f t="shared" ca="1" si="504"/>
        <v>119.93378610539663</v>
      </c>
      <c r="W2922" s="418">
        <f t="shared" ca="1" si="505"/>
        <v>1</v>
      </c>
      <c r="X2922" s="418">
        <f t="shared" ca="1" si="506"/>
        <v>0.26922857340627065</v>
      </c>
      <c r="Y2922" s="418">
        <f t="shared" ca="1" si="498"/>
        <v>1</v>
      </c>
      <c r="Z2922" s="418">
        <f t="shared" ca="1" si="499"/>
        <v>3.4199228347217517E-2</v>
      </c>
      <c r="AA2922" s="418">
        <f t="shared" ca="1" si="500"/>
        <v>35980.135831618987</v>
      </c>
      <c r="AB2922" s="418">
        <f t="shared" ca="1" si="501"/>
        <v>80.768572021881198</v>
      </c>
      <c r="AC2922" s="418">
        <f t="shared" ca="1" si="502"/>
        <v>10.259768504165255</v>
      </c>
    </row>
    <row r="2923" spans="19:29">
      <c r="S2923" s="418">
        <f t="shared" si="503"/>
        <v>29.190000000001763</v>
      </c>
      <c r="T2923" s="418">
        <f t="shared" si="496"/>
        <v>0.41657031837207981</v>
      </c>
      <c r="U2923" s="418">
        <f t="shared" ca="1" si="497"/>
        <v>1</v>
      </c>
      <c r="V2923" s="418">
        <f t="shared" ca="1" si="504"/>
        <v>119.93411699219132</v>
      </c>
      <c r="W2923" s="418">
        <f t="shared" ca="1" si="505"/>
        <v>1</v>
      </c>
      <c r="X2923" s="418">
        <f t="shared" ca="1" si="506"/>
        <v>0.26842209800401168</v>
      </c>
      <c r="Y2923" s="418">
        <f t="shared" ca="1" si="498"/>
        <v>1</v>
      </c>
      <c r="Z2923" s="418">
        <f t="shared" ca="1" si="499"/>
        <v>3.4096784404922253E-2</v>
      </c>
      <c r="AA2923" s="418">
        <f t="shared" ca="1" si="500"/>
        <v>35980.235097657394</v>
      </c>
      <c r="AB2923" s="418">
        <f t="shared" ca="1" si="501"/>
        <v>80.526629401203508</v>
      </c>
      <c r="AC2923" s="418">
        <f t="shared" ca="1" si="502"/>
        <v>10.229035321476676</v>
      </c>
    </row>
    <row r="2924" spans="19:29">
      <c r="S2924" s="418">
        <f t="shared" si="503"/>
        <v>29.200000000001765</v>
      </c>
      <c r="T2924" s="418">
        <f t="shared" si="496"/>
        <v>0.41644536602035803</v>
      </c>
      <c r="U2924" s="418">
        <f t="shared" ca="1" si="497"/>
        <v>1</v>
      </c>
      <c r="V2924" s="418">
        <f t="shared" ca="1" si="504"/>
        <v>119.93444622637325</v>
      </c>
      <c r="W2924" s="418">
        <f t="shared" ca="1" si="505"/>
        <v>1</v>
      </c>
      <c r="X2924" s="418">
        <f t="shared" ca="1" si="506"/>
        <v>0.26761803840244663</v>
      </c>
      <c r="Y2924" s="418">
        <f t="shared" ca="1" si="498"/>
        <v>1</v>
      </c>
      <c r="Z2924" s="418">
        <f t="shared" ca="1" si="499"/>
        <v>3.3994647333916786E-2</v>
      </c>
      <c r="AA2924" s="418">
        <f t="shared" ca="1" si="500"/>
        <v>35980.333867911977</v>
      </c>
      <c r="AB2924" s="418">
        <f t="shared" ca="1" si="501"/>
        <v>80.285411520733987</v>
      </c>
      <c r="AC2924" s="418">
        <f t="shared" ca="1" si="502"/>
        <v>10.198394200175036</v>
      </c>
    </row>
    <row r="2925" spans="19:29">
      <c r="S2925" s="418">
        <f t="shared" si="503"/>
        <v>29.210000000001767</v>
      </c>
      <c r="T2925" s="418">
        <f t="shared" si="496"/>
        <v>0.41632045114871957</v>
      </c>
      <c r="U2925" s="418">
        <f t="shared" ca="1" si="497"/>
        <v>1</v>
      </c>
      <c r="V2925" s="418">
        <f t="shared" ca="1" si="504"/>
        <v>119.93477381618733</v>
      </c>
      <c r="W2925" s="418">
        <f t="shared" ca="1" si="505"/>
        <v>1</v>
      </c>
      <c r="X2925" s="418">
        <f t="shared" ca="1" si="506"/>
        <v>0.2668163873650336</v>
      </c>
      <c r="Y2925" s="418">
        <f t="shared" ca="1" si="498"/>
        <v>1</v>
      </c>
      <c r="Z2925" s="418">
        <f t="shared" ca="1" si="499"/>
        <v>3.3892816214966787E-2</v>
      </c>
      <c r="AA2925" s="418">
        <f t="shared" ca="1" si="500"/>
        <v>35980.432144856197</v>
      </c>
      <c r="AB2925" s="418">
        <f t="shared" ca="1" si="501"/>
        <v>80.044916209510077</v>
      </c>
      <c r="AC2925" s="418">
        <f t="shared" ca="1" si="502"/>
        <v>10.167844864490036</v>
      </c>
    </row>
    <row r="2926" spans="19:29">
      <c r="S2926" s="418">
        <f t="shared" si="503"/>
        <v>29.220000000001768</v>
      </c>
      <c r="T2926" s="418">
        <f t="shared" si="496"/>
        <v>0.41619557374592192</v>
      </c>
      <c r="U2926" s="418">
        <f t="shared" ca="1" si="497"/>
        <v>1</v>
      </c>
      <c r="V2926" s="418">
        <f t="shared" ca="1" si="504"/>
        <v>119.93509976983744</v>
      </c>
      <c r="W2926" s="418">
        <f t="shared" ca="1" si="505"/>
        <v>1</v>
      </c>
      <c r="X2926" s="418">
        <f t="shared" ca="1" si="506"/>
        <v>0.26601713767690788</v>
      </c>
      <c r="Y2926" s="418">
        <f t="shared" ca="1" si="498"/>
        <v>1</v>
      </c>
      <c r="Z2926" s="418">
        <f t="shared" ca="1" si="499"/>
        <v>3.3791290131591503E-2</v>
      </c>
      <c r="AA2926" s="418">
        <f t="shared" ca="1" si="500"/>
        <v>35980.529930951234</v>
      </c>
      <c r="AB2926" s="418">
        <f t="shared" ca="1" si="501"/>
        <v>79.805141303072361</v>
      </c>
      <c r="AC2926" s="418">
        <f t="shared" ca="1" si="502"/>
        <v>10.137387039477451</v>
      </c>
    </row>
    <row r="2927" spans="19:29">
      <c r="S2927" s="418">
        <f t="shared" si="503"/>
        <v>29.23000000000177</v>
      </c>
      <c r="T2927" s="418">
        <f t="shared" si="496"/>
        <v>0.41607073380072618</v>
      </c>
      <c r="U2927" s="418">
        <f t="shared" ca="1" si="497"/>
        <v>1</v>
      </c>
      <c r="V2927" s="418">
        <f t="shared" ca="1" si="504"/>
        <v>119.93542409548658</v>
      </c>
      <c r="W2927" s="418">
        <f t="shared" ca="1" si="505"/>
        <v>1</v>
      </c>
      <c r="X2927" s="418">
        <f t="shared" ca="1" si="506"/>
        <v>0.26522028214481685</v>
      </c>
      <c r="Y2927" s="418">
        <f t="shared" ca="1" si="498"/>
        <v>1</v>
      </c>
      <c r="Z2927" s="418">
        <f t="shared" ca="1" si="499"/>
        <v>3.3690068170055494E-2</v>
      </c>
      <c r="AA2927" s="418">
        <f t="shared" ca="1" si="500"/>
        <v>35980.627228645972</v>
      </c>
      <c r="AB2927" s="418">
        <f t="shared" ca="1" si="501"/>
        <v>79.566084643445052</v>
      </c>
      <c r="AC2927" s="418">
        <f t="shared" ca="1" si="502"/>
        <v>10.107020451016648</v>
      </c>
    </row>
    <row r="2928" spans="19:29">
      <c r="S2928" s="418">
        <f t="shared" si="503"/>
        <v>29.240000000001771</v>
      </c>
      <c r="T2928" s="418">
        <f t="shared" si="496"/>
        <v>0.41594593130189678</v>
      </c>
      <c r="U2928" s="418">
        <f t="shared" ca="1" si="497"/>
        <v>1</v>
      </c>
      <c r="V2928" s="418">
        <f t="shared" ca="1" si="504"/>
        <v>119.93574680125717</v>
      </c>
      <c r="W2928" s="418">
        <f t="shared" ca="1" si="505"/>
        <v>1</v>
      </c>
      <c r="X2928" s="418">
        <f t="shared" ca="1" si="506"/>
        <v>0.26442581359705536</v>
      </c>
      <c r="Y2928" s="418">
        <f t="shared" ca="1" si="498"/>
        <v>1</v>
      </c>
      <c r="Z2928" s="418">
        <f t="shared" ca="1" si="499"/>
        <v>3.358914941936042E-2</v>
      </c>
      <c r="AA2928" s="418">
        <f t="shared" ca="1" si="500"/>
        <v>35980.72404037715</v>
      </c>
      <c r="AB2928" s="418">
        <f t="shared" ca="1" si="501"/>
        <v>79.327744079116613</v>
      </c>
      <c r="AC2928" s="418">
        <f t="shared" ca="1" si="502"/>
        <v>10.076744825808126</v>
      </c>
    </row>
    <row r="2929" spans="19:29">
      <c r="S2929" s="418">
        <f t="shared" si="503"/>
        <v>29.250000000001773</v>
      </c>
      <c r="T2929" s="418">
        <f t="shared" si="496"/>
        <v>0.41582116623820153</v>
      </c>
      <c r="U2929" s="418">
        <f t="shared" ca="1" si="497"/>
        <v>1</v>
      </c>
      <c r="V2929" s="418">
        <f t="shared" ca="1" si="504"/>
        <v>119.93606789523115</v>
      </c>
      <c r="W2929" s="418">
        <f t="shared" ca="1" si="505"/>
        <v>1</v>
      </c>
      <c r="X2929" s="418">
        <f t="shared" ca="1" si="506"/>
        <v>0.26363372488340114</v>
      </c>
      <c r="Y2929" s="418">
        <f t="shared" ca="1" si="498"/>
        <v>1</v>
      </c>
      <c r="Z2929" s="418">
        <f t="shared" ca="1" si="499"/>
        <v>3.3488532971236849E-2</v>
      </c>
      <c r="AA2929" s="418">
        <f t="shared" ca="1" si="500"/>
        <v>35980.820368569344</v>
      </c>
      <c r="AB2929" s="418">
        <f t="shared" ca="1" si="501"/>
        <v>79.090117465020342</v>
      </c>
      <c r="AC2929" s="418">
        <f t="shared" ca="1" si="502"/>
        <v>10.046559891371055</v>
      </c>
    </row>
    <row r="2930" spans="19:29">
      <c r="S2930" s="418">
        <f t="shared" si="503"/>
        <v>29.260000000001774</v>
      </c>
      <c r="T2930" s="418">
        <f t="shared" si="496"/>
        <v>0.41569643859841143</v>
      </c>
      <c r="U2930" s="418">
        <f t="shared" ca="1" si="497"/>
        <v>1</v>
      </c>
      <c r="V2930" s="418">
        <f t="shared" ca="1" si="504"/>
        <v>119.93638738545025</v>
      </c>
      <c r="W2930" s="418">
        <f t="shared" ca="1" si="505"/>
        <v>1</v>
      </c>
      <c r="X2930" s="418">
        <f t="shared" ca="1" si="506"/>
        <v>0.26284400887505038</v>
      </c>
      <c r="Y2930" s="418">
        <f t="shared" ca="1" si="498"/>
        <v>1</v>
      </c>
      <c r="Z2930" s="418">
        <f t="shared" ca="1" si="499"/>
        <v>3.3388217920136069E-2</v>
      </c>
      <c r="AA2930" s="418">
        <f t="shared" ca="1" si="500"/>
        <v>35980.916215635072</v>
      </c>
      <c r="AB2930" s="418">
        <f t="shared" ca="1" si="501"/>
        <v>78.853202662515116</v>
      </c>
      <c r="AC2930" s="418">
        <f t="shared" ca="1" si="502"/>
        <v>10.01646537604082</v>
      </c>
    </row>
    <row r="2931" spans="19:29">
      <c r="S2931" s="418">
        <f t="shared" si="503"/>
        <v>29.270000000001776</v>
      </c>
      <c r="T2931" s="418">
        <f t="shared" si="496"/>
        <v>0.41557174837130112</v>
      </c>
      <c r="U2931" s="418">
        <f t="shared" ca="1" si="497"/>
        <v>1</v>
      </c>
      <c r="V2931" s="418">
        <f t="shared" ca="1" si="504"/>
        <v>119.93670527991613</v>
      </c>
      <c r="W2931" s="418">
        <f t="shared" ca="1" si="505"/>
        <v>1</v>
      </c>
      <c r="X2931" s="418">
        <f t="shared" ca="1" si="506"/>
        <v>0.26205665846455373</v>
      </c>
      <c r="Y2931" s="418">
        <f t="shared" ca="1" si="498"/>
        <v>1</v>
      </c>
      <c r="Z2931" s="418">
        <f t="shared" ca="1" si="499"/>
        <v>3.3288203363221941E-2</v>
      </c>
      <c r="AA2931" s="418">
        <f t="shared" ca="1" si="500"/>
        <v>35981.01158397484</v>
      </c>
      <c r="AB2931" s="418">
        <f t="shared" ca="1" si="501"/>
        <v>78.616997539366125</v>
      </c>
      <c r="AC2931" s="418">
        <f t="shared" ca="1" si="502"/>
        <v>9.9864610089665824</v>
      </c>
    </row>
    <row r="2932" spans="19:29">
      <c r="S2932" s="418">
        <f t="shared" si="503"/>
        <v>29.280000000001777</v>
      </c>
      <c r="T2932" s="418">
        <f t="shared" si="496"/>
        <v>0.41544709554564851</v>
      </c>
      <c r="U2932" s="418">
        <f t="shared" ca="1" si="497"/>
        <v>1</v>
      </c>
      <c r="V2932" s="418">
        <f t="shared" ca="1" si="504"/>
        <v>119.93702158659065</v>
      </c>
      <c r="W2932" s="418">
        <f t="shared" ca="1" si="505"/>
        <v>1</v>
      </c>
      <c r="X2932" s="418">
        <f t="shared" ca="1" si="506"/>
        <v>0.26127166656575213</v>
      </c>
      <c r="Y2932" s="418">
        <f t="shared" ca="1" si="498"/>
        <v>1</v>
      </c>
      <c r="Z2932" s="418">
        <f t="shared" ca="1" si="499"/>
        <v>3.3188488400362773E-2</v>
      </c>
      <c r="AA2932" s="418">
        <f t="shared" ca="1" si="500"/>
        <v>35981.106475977191</v>
      </c>
      <c r="AB2932" s="418">
        <f t="shared" ca="1" si="501"/>
        <v>78.381499969725638</v>
      </c>
      <c r="AC2932" s="418">
        <f t="shared" ca="1" si="502"/>
        <v>9.9565465201088319</v>
      </c>
    </row>
    <row r="2933" spans="19:29">
      <c r="S2933" s="418">
        <f t="shared" si="503"/>
        <v>29.290000000001779</v>
      </c>
      <c r="T2933" s="418">
        <f t="shared" si="496"/>
        <v>0.4153224801102347</v>
      </c>
      <c r="U2933" s="418">
        <f t="shared" ca="1" si="497"/>
        <v>1</v>
      </c>
      <c r="V2933" s="418">
        <f t="shared" ca="1" si="504"/>
        <v>119.937336313396</v>
      </c>
      <c r="W2933" s="418">
        <f t="shared" ca="1" si="505"/>
        <v>1</v>
      </c>
      <c r="X2933" s="418">
        <f t="shared" ca="1" si="506"/>
        <v>0.26048902611371316</v>
      </c>
      <c r="Y2933" s="418">
        <f t="shared" ca="1" si="498"/>
        <v>1</v>
      </c>
      <c r="Z2933" s="418">
        <f t="shared" ca="1" si="499"/>
        <v>3.3089072134123231E-2</v>
      </c>
      <c r="AA2933" s="418">
        <f t="shared" ca="1" si="500"/>
        <v>35981.200894018803</v>
      </c>
      <c r="AB2933" s="418">
        <f t="shared" ca="1" si="501"/>
        <v>78.146707834113954</v>
      </c>
      <c r="AC2933" s="418">
        <f t="shared" ca="1" si="502"/>
        <v>9.9267216402369698</v>
      </c>
    </row>
    <row r="2934" spans="19:29">
      <c r="S2934" s="418">
        <f t="shared" si="503"/>
        <v>29.300000000001781</v>
      </c>
      <c r="T2934" s="418">
        <f t="shared" si="496"/>
        <v>0.41519790205384438</v>
      </c>
      <c r="U2934" s="418">
        <f t="shared" ca="1" si="497"/>
        <v>1</v>
      </c>
      <c r="V2934" s="418">
        <f t="shared" ca="1" si="504"/>
        <v>119.93764946821496</v>
      </c>
      <c r="W2934" s="418">
        <f t="shared" ca="1" si="505"/>
        <v>1</v>
      </c>
      <c r="X2934" s="418">
        <f t="shared" ca="1" si="506"/>
        <v>0.25970873006466755</v>
      </c>
      <c r="Y2934" s="418">
        <f t="shared" ca="1" si="498"/>
        <v>1</v>
      </c>
      <c r="Z2934" s="418">
        <f t="shared" ca="1" si="499"/>
        <v>3.2989953669756246E-2</v>
      </c>
      <c r="AA2934" s="418">
        <f t="shared" ca="1" si="500"/>
        <v>35981.294840464485</v>
      </c>
      <c r="AB2934" s="418">
        <f t="shared" ca="1" si="501"/>
        <v>77.912619019400267</v>
      </c>
      <c r="AC2934" s="418">
        <f t="shared" ca="1" si="502"/>
        <v>9.896986100926874</v>
      </c>
    </row>
    <row r="2935" spans="19:29">
      <c r="S2935" s="418">
        <f t="shared" si="503"/>
        <v>29.310000000001782</v>
      </c>
      <c r="T2935" s="418">
        <f t="shared" si="496"/>
        <v>0.41507336136526557</v>
      </c>
      <c r="U2935" s="418">
        <f t="shared" ca="1" si="497"/>
        <v>1</v>
      </c>
      <c r="V2935" s="418">
        <f t="shared" ca="1" si="504"/>
        <v>119.93796105889102</v>
      </c>
      <c r="W2935" s="418">
        <f t="shared" ca="1" si="505"/>
        <v>1</v>
      </c>
      <c r="X2935" s="418">
        <f t="shared" ca="1" si="506"/>
        <v>0.25893077139594556</v>
      </c>
      <c r="Y2935" s="418">
        <f t="shared" ca="1" si="498"/>
        <v>1</v>
      </c>
      <c r="Z2935" s="418">
        <f t="shared" ca="1" si="499"/>
        <v>3.2891132115194975E-2</v>
      </c>
      <c r="AA2935" s="418">
        <f t="shared" ca="1" si="500"/>
        <v>35981.388317667304</v>
      </c>
      <c r="AB2935" s="418">
        <f t="shared" ca="1" si="501"/>
        <v>77.679231418783672</v>
      </c>
      <c r="AC2935" s="418">
        <f t="shared" ca="1" si="502"/>
        <v>9.8673396345584923</v>
      </c>
    </row>
    <row r="2936" spans="19:29">
      <c r="S2936" s="418">
        <f t="shared" si="503"/>
        <v>29.320000000001784</v>
      </c>
      <c r="T2936" s="418">
        <f t="shared" si="496"/>
        <v>0.41494885803328957</v>
      </c>
      <c r="U2936" s="418">
        <f t="shared" ca="1" si="497"/>
        <v>1</v>
      </c>
      <c r="V2936" s="418">
        <f t="shared" ca="1" si="504"/>
        <v>119.93827109322864</v>
      </c>
      <c r="W2936" s="418">
        <f t="shared" ca="1" si="505"/>
        <v>1</v>
      </c>
      <c r="X2936" s="418">
        <f t="shared" ca="1" si="506"/>
        <v>0.25815514310591392</v>
      </c>
      <c r="Y2936" s="418">
        <f t="shared" ca="1" si="498"/>
        <v>1</v>
      </c>
      <c r="Z2936" s="418">
        <f t="shared" ca="1" si="499"/>
        <v>3.2792606581044756E-2</v>
      </c>
      <c r="AA2936" s="418">
        <f t="shared" ca="1" si="500"/>
        <v>35981.481327968591</v>
      </c>
      <c r="AB2936" s="418">
        <f t="shared" ca="1" si="501"/>
        <v>77.446542931774175</v>
      </c>
      <c r="AC2936" s="418">
        <f t="shared" ca="1" si="502"/>
        <v>9.837781974313426</v>
      </c>
    </row>
    <row r="2937" spans="19:29">
      <c r="S2937" s="418">
        <f t="shared" si="503"/>
        <v>29.330000000001785</v>
      </c>
      <c r="T2937" s="418">
        <f t="shared" si="496"/>
        <v>0.41482439204671101</v>
      </c>
      <c r="U2937" s="418">
        <f t="shared" ca="1" si="497"/>
        <v>1</v>
      </c>
      <c r="V2937" s="418">
        <f t="shared" ca="1" si="504"/>
        <v>119.93857957899341</v>
      </c>
      <c r="W2937" s="418">
        <f t="shared" ca="1" si="505"/>
        <v>1</v>
      </c>
      <c r="X2937" s="418">
        <f t="shared" ca="1" si="506"/>
        <v>0.25738183821391275</v>
      </c>
      <c r="Y2937" s="418">
        <f t="shared" ca="1" si="498"/>
        <v>1</v>
      </c>
      <c r="Z2937" s="418">
        <f t="shared" ca="1" si="499"/>
        <v>3.2694376180575115E-2</v>
      </c>
      <c r="AA2937" s="418">
        <f t="shared" ca="1" si="500"/>
        <v>35981.57387369802</v>
      </c>
      <c r="AB2937" s="418">
        <f t="shared" ca="1" si="501"/>
        <v>77.214551464173823</v>
      </c>
      <c r="AC2937" s="418">
        <f t="shared" ca="1" si="502"/>
        <v>9.8083128541725344</v>
      </c>
    </row>
    <row r="2938" spans="19:29">
      <c r="S2938" s="418">
        <f t="shared" si="503"/>
        <v>29.340000000001787</v>
      </c>
      <c r="T2938" s="418">
        <f t="shared" si="496"/>
        <v>0.41469996339432802</v>
      </c>
      <c r="U2938" s="418">
        <f t="shared" ca="1" si="497"/>
        <v>1</v>
      </c>
      <c r="V2938" s="418">
        <f t="shared" ca="1" si="504"/>
        <v>119.93888652391227</v>
      </c>
      <c r="W2938" s="418">
        <f t="shared" ca="1" si="505"/>
        <v>1</v>
      </c>
      <c r="X2938" s="418">
        <f t="shared" ca="1" si="506"/>
        <v>0.25661084976019283</v>
      </c>
      <c r="Y2938" s="418">
        <f t="shared" ca="1" si="498"/>
        <v>1</v>
      </c>
      <c r="Z2938" s="418">
        <f t="shared" ca="1" si="499"/>
        <v>3.2596440029711786E-2</v>
      </c>
      <c r="AA2938" s="418">
        <f t="shared" ca="1" si="500"/>
        <v>35981.665957173682</v>
      </c>
      <c r="AB2938" s="418">
        <f t="shared" ca="1" si="501"/>
        <v>76.983254928057846</v>
      </c>
      <c r="AC2938" s="418">
        <f t="shared" ca="1" si="502"/>
        <v>9.7789320089135359</v>
      </c>
    </row>
    <row r="2939" spans="19:29">
      <c r="S2939" s="418">
        <f t="shared" si="503"/>
        <v>29.350000000001788</v>
      </c>
      <c r="T2939" s="418">
        <f t="shared" si="496"/>
        <v>0.41457557206494211</v>
      </c>
      <c r="U2939" s="418">
        <f t="shared" ca="1" si="497"/>
        <v>1</v>
      </c>
      <c r="V2939" s="418">
        <f t="shared" ca="1" si="504"/>
        <v>119.93919193567368</v>
      </c>
      <c r="W2939" s="418">
        <f t="shared" ca="1" si="505"/>
        <v>1</v>
      </c>
      <c r="X2939" s="418">
        <f t="shared" ca="1" si="506"/>
        <v>0.25584217080585292</v>
      </c>
      <c r="Y2939" s="418">
        <f t="shared" ca="1" si="498"/>
        <v>1</v>
      </c>
      <c r="Z2939" s="418">
        <f t="shared" ca="1" si="499"/>
        <v>3.2498797247028754E-2</v>
      </c>
      <c r="AA2939" s="418">
        <f t="shared" ca="1" si="500"/>
        <v>35981.757580702106</v>
      </c>
      <c r="AB2939" s="418">
        <f t="shared" ca="1" si="501"/>
        <v>76.752651241755871</v>
      </c>
      <c r="AC2939" s="418">
        <f t="shared" ca="1" si="502"/>
        <v>9.7496391741086263</v>
      </c>
    </row>
    <row r="2940" spans="19:29">
      <c r="S2940" s="418">
        <f t="shared" si="503"/>
        <v>29.36000000000179</v>
      </c>
      <c r="T2940" s="418">
        <f t="shared" si="496"/>
        <v>0.41445121804735785</v>
      </c>
      <c r="U2940" s="418">
        <f t="shared" ca="1" si="497"/>
        <v>1</v>
      </c>
      <c r="V2940" s="418">
        <f t="shared" ca="1" si="504"/>
        <v>119.93949582192778</v>
      </c>
      <c r="W2940" s="418">
        <f t="shared" ca="1" si="505"/>
        <v>1</v>
      </c>
      <c r="X2940" s="418">
        <f t="shared" ca="1" si="506"/>
        <v>0.25507579443277717</v>
      </c>
      <c r="Y2940" s="418">
        <f t="shared" ca="1" si="498"/>
        <v>1</v>
      </c>
      <c r="Z2940" s="418">
        <f t="shared" ca="1" si="499"/>
        <v>3.2401446953740309E-2</v>
      </c>
      <c r="AA2940" s="418">
        <f t="shared" ca="1" si="500"/>
        <v>35981.848746578333</v>
      </c>
      <c r="AB2940" s="418">
        <f t="shared" ca="1" si="501"/>
        <v>76.522738329833146</v>
      </c>
      <c r="AC2940" s="418">
        <f t="shared" ca="1" si="502"/>
        <v>9.7204340861220935</v>
      </c>
    </row>
    <row r="2941" spans="19:29">
      <c r="S2941" s="418">
        <f t="shared" si="503"/>
        <v>29.370000000001792</v>
      </c>
      <c r="T2941" s="418">
        <f t="shared" si="496"/>
        <v>0.41432690133038358</v>
      </c>
      <c r="U2941" s="418">
        <f t="shared" ca="1" si="497"/>
        <v>1</v>
      </c>
      <c r="V2941" s="418">
        <f t="shared" ca="1" si="504"/>
        <v>119.93979819028665</v>
      </c>
      <c r="W2941" s="418">
        <f t="shared" ca="1" si="505"/>
        <v>1</v>
      </c>
      <c r="X2941" s="418">
        <f t="shared" ca="1" si="506"/>
        <v>0.25431171374357309</v>
      </c>
      <c r="Y2941" s="418">
        <f t="shared" ca="1" si="498"/>
        <v>1</v>
      </c>
      <c r="Z2941" s="418">
        <f t="shared" ca="1" si="499"/>
        <v>3.2304388273693162E-2</v>
      </c>
      <c r="AA2941" s="418">
        <f t="shared" ca="1" si="500"/>
        <v>35981.939457085995</v>
      </c>
      <c r="AB2941" s="418">
        <f t="shared" ca="1" si="501"/>
        <v>76.29351412307193</v>
      </c>
      <c r="AC2941" s="418">
        <f t="shared" ca="1" si="502"/>
        <v>9.6913164821079487</v>
      </c>
    </row>
    <row r="2942" spans="19:29">
      <c r="S2942" s="418">
        <f t="shared" si="503"/>
        <v>29.380000000001793</v>
      </c>
      <c r="T2942" s="418">
        <f t="shared" si="496"/>
        <v>0.41420262190283064</v>
      </c>
      <c r="U2942" s="418">
        <f t="shared" ca="1" si="497"/>
        <v>1</v>
      </c>
      <c r="V2942" s="418">
        <f t="shared" ca="1" si="504"/>
        <v>119.94009904832447</v>
      </c>
      <c r="W2942" s="418">
        <f t="shared" ca="1" si="505"/>
        <v>1</v>
      </c>
      <c r="X2942" s="418">
        <f t="shared" ca="1" si="506"/>
        <v>0.25354992186150932</v>
      </c>
      <c r="Y2942" s="418">
        <f t="shared" ca="1" si="498"/>
        <v>1</v>
      </c>
      <c r="Z2942" s="418">
        <f t="shared" ca="1" si="499"/>
        <v>3.2207620333358528E-2</v>
      </c>
      <c r="AA2942" s="418">
        <f t="shared" ca="1" si="500"/>
        <v>35982.029714497337</v>
      </c>
      <c r="AB2942" s="418">
        <f t="shared" ca="1" si="501"/>
        <v>76.064976558452798</v>
      </c>
      <c r="AC2942" s="418">
        <f t="shared" ca="1" si="502"/>
        <v>9.6622861000075577</v>
      </c>
    </row>
    <row r="2943" spans="19:29">
      <c r="S2943" s="418">
        <f t="shared" si="503"/>
        <v>29.390000000001795</v>
      </c>
      <c r="T2943" s="418">
        <f t="shared" si="496"/>
        <v>0.41407837975351403</v>
      </c>
      <c r="U2943" s="418">
        <f t="shared" ca="1" si="497"/>
        <v>1</v>
      </c>
      <c r="V2943" s="418">
        <f t="shared" ca="1" si="504"/>
        <v>119.94039840357767</v>
      </c>
      <c r="W2943" s="418">
        <f t="shared" ca="1" si="505"/>
        <v>1</v>
      </c>
      <c r="X2943" s="418">
        <f t="shared" ca="1" si="506"/>
        <v>0.25279041193045376</v>
      </c>
      <c r="Y2943" s="418">
        <f t="shared" ca="1" si="498"/>
        <v>1</v>
      </c>
      <c r="Z2943" s="418">
        <f t="shared" ca="1" si="499"/>
        <v>3.2111142261824294E-2</v>
      </c>
      <c r="AA2943" s="418">
        <f t="shared" ca="1" si="500"/>
        <v>35982.119521073306</v>
      </c>
      <c r="AB2943" s="418">
        <f t="shared" ca="1" si="501"/>
        <v>75.837123579136133</v>
      </c>
      <c r="AC2943" s="418">
        <f t="shared" ca="1" si="502"/>
        <v>9.6333426785472884</v>
      </c>
    </row>
    <row r="2944" spans="19:29">
      <c r="S2944" s="418">
        <f t="shared" si="503"/>
        <v>29.400000000001796</v>
      </c>
      <c r="T2944" s="418">
        <f t="shared" si="496"/>
        <v>0.4139541748712518</v>
      </c>
      <c r="U2944" s="418">
        <f t="shared" ca="1" si="497"/>
        <v>1</v>
      </c>
      <c r="V2944" s="418">
        <f t="shared" ca="1" si="504"/>
        <v>119.94069626354519</v>
      </c>
      <c r="W2944" s="418">
        <f t="shared" ca="1" si="505"/>
        <v>1</v>
      </c>
      <c r="X2944" s="418">
        <f t="shared" ca="1" si="506"/>
        <v>0.25203317711481188</v>
      </c>
      <c r="Y2944" s="418">
        <f t="shared" ca="1" si="498"/>
        <v>1</v>
      </c>
      <c r="Z2944" s="418">
        <f t="shared" ca="1" si="499"/>
        <v>3.201495319078717E-2</v>
      </c>
      <c r="AA2944" s="418">
        <f t="shared" ca="1" si="500"/>
        <v>35982.208879063561</v>
      </c>
      <c r="AB2944" s="418">
        <f t="shared" ca="1" si="501"/>
        <v>75.609953134443558</v>
      </c>
      <c r="AC2944" s="418">
        <f t="shared" ca="1" si="502"/>
        <v>9.6044859572361503</v>
      </c>
    </row>
    <row r="2945" spans="19:29">
      <c r="S2945" s="418">
        <f t="shared" si="503"/>
        <v>29.410000000001798</v>
      </c>
      <c r="T2945" s="418">
        <f t="shared" si="496"/>
        <v>0.41383000724486563</v>
      </c>
      <c r="U2945" s="418">
        <f t="shared" ca="1" si="497"/>
        <v>1</v>
      </c>
      <c r="V2945" s="418">
        <f t="shared" ca="1" si="504"/>
        <v>119.94099263568859</v>
      </c>
      <c r="W2945" s="418">
        <f t="shared" ca="1" si="505"/>
        <v>1</v>
      </c>
      <c r="X2945" s="418">
        <f t="shared" ca="1" si="506"/>
        <v>0.25127821059946526</v>
      </c>
      <c r="Y2945" s="418">
        <f t="shared" ca="1" si="498"/>
        <v>1</v>
      </c>
      <c r="Z2945" s="418">
        <f t="shared" ca="1" si="499"/>
        <v>3.1919052254544861E-2</v>
      </c>
      <c r="AA2945" s="418">
        <f t="shared" ca="1" si="500"/>
        <v>35982.29779070658</v>
      </c>
      <c r="AB2945" s="418">
        <f t="shared" ca="1" si="501"/>
        <v>75.38346317983958</v>
      </c>
      <c r="AC2945" s="418">
        <f t="shared" ca="1" si="502"/>
        <v>9.5757156763634583</v>
      </c>
    </row>
    <row r="2946" spans="19:29">
      <c r="S2946" s="418">
        <f t="shared" si="503"/>
        <v>29.420000000001799</v>
      </c>
      <c r="T2946" s="418">
        <f t="shared" si="496"/>
        <v>0.41370587686318039</v>
      </c>
      <c r="U2946" s="418">
        <f t="shared" ca="1" si="497"/>
        <v>1</v>
      </c>
      <c r="V2946" s="418">
        <f t="shared" ca="1" si="504"/>
        <v>119.94128752743227</v>
      </c>
      <c r="W2946" s="418">
        <f t="shared" ca="1" si="505"/>
        <v>1</v>
      </c>
      <c r="X2946" s="418">
        <f t="shared" ca="1" si="506"/>
        <v>0.25052550558971015</v>
      </c>
      <c r="Y2946" s="418">
        <f t="shared" ca="1" si="498"/>
        <v>1</v>
      </c>
      <c r="Z2946" s="418">
        <f t="shared" ca="1" si="499"/>
        <v>3.1823438589988297E-2</v>
      </c>
      <c r="AA2946" s="418">
        <f t="shared" ca="1" si="500"/>
        <v>35982.386258229679</v>
      </c>
      <c r="AB2946" s="418">
        <f t="shared" ca="1" si="501"/>
        <v>75.157651676913048</v>
      </c>
      <c r="AC2946" s="418">
        <f t="shared" ca="1" si="502"/>
        <v>9.5470315769964884</v>
      </c>
    </row>
    <row r="2947" spans="19:29">
      <c r="S2947" s="418">
        <f t="shared" si="503"/>
        <v>29.430000000001801</v>
      </c>
      <c r="T2947" s="418">
        <f t="shared" si="496"/>
        <v>0.41358178371502435</v>
      </c>
      <c r="U2947" s="418">
        <f t="shared" ca="1" si="497"/>
        <v>1</v>
      </c>
      <c r="V2947" s="418">
        <f t="shared" ca="1" si="504"/>
        <v>119.94158094616367</v>
      </c>
      <c r="W2947" s="418">
        <f t="shared" ca="1" si="505"/>
        <v>1</v>
      </c>
      <c r="X2947" s="418">
        <f t="shared" ca="1" si="506"/>
        <v>0.24977505531119643</v>
      </c>
      <c r="Y2947" s="418">
        <f t="shared" ca="1" si="498"/>
        <v>1</v>
      </c>
      <c r="Z2947" s="418">
        <f t="shared" ca="1" si="499"/>
        <v>3.1728111336593853E-2</v>
      </c>
      <c r="AA2947" s="418">
        <f t="shared" ca="1" si="500"/>
        <v>35982.4742838491</v>
      </c>
      <c r="AB2947" s="418">
        <f t="shared" ca="1" si="501"/>
        <v>74.932516593358926</v>
      </c>
      <c r="AC2947" s="418">
        <f t="shared" ca="1" si="502"/>
        <v>9.5184334009781555</v>
      </c>
    </row>
    <row r="2948" spans="19:29">
      <c r="S2948" s="418">
        <f t="shared" si="503"/>
        <v>29.440000000001803</v>
      </c>
      <c r="T2948" s="418">
        <f t="shared" si="496"/>
        <v>0.41345772778922907</v>
      </c>
      <c r="U2948" s="418">
        <f t="shared" ca="1" si="497"/>
        <v>1</v>
      </c>
      <c r="V2948" s="418">
        <f t="shared" ca="1" si="504"/>
        <v>119.94187289923345</v>
      </c>
      <c r="W2948" s="418">
        <f t="shared" ca="1" si="505"/>
        <v>1</v>
      </c>
      <c r="X2948" s="418">
        <f t="shared" ca="1" si="506"/>
        <v>0.24902685300986649</v>
      </c>
      <c r="Y2948" s="418">
        <f t="shared" ca="1" si="498"/>
        <v>1</v>
      </c>
      <c r="Z2948" s="418">
        <f t="shared" ca="1" si="499"/>
        <v>3.1633069636415607E-2</v>
      </c>
      <c r="AA2948" s="418">
        <f t="shared" ca="1" si="500"/>
        <v>35982.561869770034</v>
      </c>
      <c r="AB2948" s="418">
        <f t="shared" ca="1" si="501"/>
        <v>74.708055902959941</v>
      </c>
      <c r="AC2948" s="418">
        <f t="shared" ca="1" si="502"/>
        <v>9.4899208909246831</v>
      </c>
    </row>
    <row r="2949" spans="19:29">
      <c r="S2949" s="418">
        <f t="shared" si="503"/>
        <v>29.450000000001804</v>
      </c>
      <c r="T2949" s="418">
        <f t="shared" ref="T2949:T3004" si="507">EXP(-S2949*$C$13)</f>
        <v>0.41333370907462963</v>
      </c>
      <c r="U2949" s="418">
        <f t="shared" ref="U2949:U3004" ca="1" si="508">EXP($C$11*_xlfn.NORM.INV(RAND(),0,1))</f>
        <v>1</v>
      </c>
      <c r="V2949" s="418">
        <f t="shared" ca="1" si="504"/>
        <v>119.94216339395562</v>
      </c>
      <c r="W2949" s="418">
        <f t="shared" ca="1" si="505"/>
        <v>1</v>
      </c>
      <c r="X2949" s="418">
        <f t="shared" ca="1" si="506"/>
        <v>0.24828089195189457</v>
      </c>
      <c r="Y2949" s="418">
        <f t="shared" ref="Y2949:Y3004" ca="1" si="509">IF(OR(X2949&gt;$C$8,Y2948=1),1,0)</f>
        <v>1</v>
      </c>
      <c r="Z2949" s="418">
        <f t="shared" ref="Z2949:Z3004" ca="1" si="510">IF(Y2949=0,V2949,0)+IF(AND(Y2949=1,Y2948=0),V2949*$C$9,0)+IF(AND(Y2949=1,Y2948=1),Z2948*EXP($C$10*0.01),0)</f>
        <v>3.1538312634077609E-2</v>
      </c>
      <c r="AA2949" s="418">
        <f t="shared" ref="AA2949:AA3004" ca="1" si="511">V2949*$C$12</f>
        <v>35982.64901818669</v>
      </c>
      <c r="AB2949" s="418">
        <f t="shared" ref="AB2949:AB3004" ca="1" si="512">X2949*$C$12</f>
        <v>74.484267585568375</v>
      </c>
      <c r="AC2949" s="418">
        <f t="shared" ref="AC2949:AC3004" ca="1" si="513">Z2949*$C$12</f>
        <v>9.4614937902232832</v>
      </c>
    </row>
    <row r="2950" spans="19:29">
      <c r="S2950" s="418">
        <f t="shared" ref="S2950:S3004" si="514">S2949+0.01</f>
        <v>29.460000000001806</v>
      </c>
      <c r="T2950" s="418">
        <f t="shared" si="507"/>
        <v>0.4132097275600643</v>
      </c>
      <c r="U2950" s="418">
        <f t="shared" ca="1" si="508"/>
        <v>1</v>
      </c>
      <c r="V2950" s="418">
        <f t="shared" ref="V2950:V3004" ca="1" si="515">V2949*U2949+$C$6*V2949*(1-V2949/IF($C$4&gt;0,$C$4,10000000))*0.01</f>
        <v>119.9424524376078</v>
      </c>
      <c r="W2950" s="418">
        <f t="shared" ref="W2950:W3004" ca="1" si="516">IF(OR(V2950&gt;$C$7,W2949=1),1,0)</f>
        <v>1</v>
      </c>
      <c r="X2950" s="418">
        <f t="shared" ref="X2950:X3004" ca="1" si="517">IF(W2950=0,V2950,0)+IF(AND(W2950=1,W2949=0),V2950*$C$9,0)+IF(AND(W2950=1,W2949=1),X2949*EXP($C$10*0.01*U2950),0)</f>
        <v>0.24753716542362611</v>
      </c>
      <c r="Y2950" s="418">
        <f t="shared" ca="1" si="509"/>
        <v>1</v>
      </c>
      <c r="Z2950" s="418">
        <f t="shared" ca="1" si="510"/>
        <v>3.1443839476766204E-2</v>
      </c>
      <c r="AA2950" s="418">
        <f t="shared" ca="1" si="511"/>
        <v>35982.735731282337</v>
      </c>
      <c r="AB2950" s="418">
        <f t="shared" ca="1" si="512"/>
        <v>74.261149627087832</v>
      </c>
      <c r="AC2950" s="418">
        <f t="shared" ca="1" si="513"/>
        <v>9.4331518430298615</v>
      </c>
    </row>
    <row r="2951" spans="19:29">
      <c r="S2951" s="418">
        <f t="shared" si="514"/>
        <v>29.470000000001807</v>
      </c>
      <c r="T2951" s="418">
        <f t="shared" si="507"/>
        <v>0.41308578323437467</v>
      </c>
      <c r="U2951" s="418">
        <f t="shared" ca="1" si="508"/>
        <v>1</v>
      </c>
      <c r="V2951" s="418">
        <f t="shared" ca="1" si="515"/>
        <v>119.94274003743135</v>
      </c>
      <c r="W2951" s="418">
        <f t="shared" ca="1" si="516"/>
        <v>1</v>
      </c>
      <c r="X2951" s="418">
        <f t="shared" ca="1" si="517"/>
        <v>0.24679566673151734</v>
      </c>
      <c r="Y2951" s="418">
        <f t="shared" ca="1" si="509"/>
        <v>1</v>
      </c>
      <c r="Z2951" s="418">
        <f t="shared" ca="1" si="510"/>
        <v>3.1349649314222336E-2</v>
      </c>
      <c r="AA2951" s="418">
        <f t="shared" ca="1" si="511"/>
        <v>35982.822011229408</v>
      </c>
      <c r="AB2951" s="418">
        <f t="shared" ca="1" si="512"/>
        <v>74.038700019455206</v>
      </c>
      <c r="AC2951" s="418">
        <f t="shared" ca="1" si="513"/>
        <v>9.4048947942667009</v>
      </c>
    </row>
    <row r="2952" spans="19:29">
      <c r="S2952" s="418">
        <f t="shared" si="514"/>
        <v>29.480000000001809</v>
      </c>
      <c r="T2952" s="418">
        <f t="shared" si="507"/>
        <v>0.41296187608640583</v>
      </c>
      <c r="U2952" s="418">
        <f t="shared" ca="1" si="508"/>
        <v>1</v>
      </c>
      <c r="V2952" s="418">
        <f t="shared" ca="1" si="515"/>
        <v>119.94302620063155</v>
      </c>
      <c r="W2952" s="418">
        <f t="shared" ca="1" si="516"/>
        <v>1</v>
      </c>
      <c r="X2952" s="418">
        <f t="shared" ca="1" si="517"/>
        <v>0.24605638920207504</v>
      </c>
      <c r="Y2952" s="418">
        <f t="shared" ca="1" si="509"/>
        <v>1</v>
      </c>
      <c r="Z2952" s="418">
        <f t="shared" ca="1" si="510"/>
        <v>3.1255741298733902E-2</v>
      </c>
      <c r="AA2952" s="418">
        <f t="shared" ca="1" si="511"/>
        <v>35982.907860189465</v>
      </c>
      <c r="AB2952" s="418">
        <f t="shared" ca="1" si="512"/>
        <v>73.816916760622505</v>
      </c>
      <c r="AC2952" s="418">
        <f t="shared" ca="1" si="513"/>
        <v>9.3767223896201699</v>
      </c>
    </row>
    <row r="2953" spans="19:29">
      <c r="S2953" s="418">
        <f t="shared" si="514"/>
        <v>29.49000000000181</v>
      </c>
      <c r="T2953" s="418">
        <f t="shared" si="507"/>
        <v>0.41283800610500609</v>
      </c>
      <c r="U2953" s="418">
        <f t="shared" ca="1" si="508"/>
        <v>1</v>
      </c>
      <c r="V2953" s="418">
        <f t="shared" ca="1" si="515"/>
        <v>119.94331093437782</v>
      </c>
      <c r="W2953" s="418">
        <f t="shared" ca="1" si="516"/>
        <v>1</v>
      </c>
      <c r="X2953" s="418">
        <f t="shared" ca="1" si="517"/>
        <v>0.24531932618179642</v>
      </c>
      <c r="Y2953" s="418">
        <f t="shared" ca="1" si="509"/>
        <v>1</v>
      </c>
      <c r="Z2953" s="418">
        <f t="shared" ca="1" si="510"/>
        <v>3.1162114585128135E-2</v>
      </c>
      <c r="AA2953" s="418">
        <f t="shared" ca="1" si="511"/>
        <v>35982.993280313349</v>
      </c>
      <c r="AB2953" s="418">
        <f t="shared" ca="1" si="512"/>
        <v>73.59579785453893</v>
      </c>
      <c r="AC2953" s="418">
        <f t="shared" ca="1" si="513"/>
        <v>9.34863437553844</v>
      </c>
    </row>
    <row r="2954" spans="19:29">
      <c r="S2954" s="418">
        <f t="shared" si="514"/>
        <v>29.500000000001812</v>
      </c>
      <c r="T2954" s="418">
        <f t="shared" si="507"/>
        <v>0.41271417327902726</v>
      </c>
      <c r="U2954" s="418">
        <f t="shared" ca="1" si="508"/>
        <v>1</v>
      </c>
      <c r="V2954" s="418">
        <f t="shared" ca="1" si="515"/>
        <v>119.94359424580384</v>
      </c>
      <c r="W2954" s="418">
        <f t="shared" ca="1" si="516"/>
        <v>1</v>
      </c>
      <c r="X2954" s="418">
        <f t="shared" ca="1" si="517"/>
        <v>0.24458447103710934</v>
      </c>
      <c r="Y2954" s="418">
        <f t="shared" ca="1" si="509"/>
        <v>1</v>
      </c>
      <c r="Z2954" s="418">
        <f t="shared" ca="1" si="510"/>
        <v>3.1068768330763979E-2</v>
      </c>
      <c r="AA2954" s="418">
        <f t="shared" ca="1" si="511"/>
        <v>35983.07827374115</v>
      </c>
      <c r="AB2954" s="418">
        <f t="shared" ca="1" si="512"/>
        <v>73.3753413111328</v>
      </c>
      <c r="AC2954" s="418">
        <f t="shared" ca="1" si="513"/>
        <v>9.3206304992291944</v>
      </c>
    </row>
    <row r="2955" spans="19:29">
      <c r="S2955" s="418">
        <f t="shared" si="514"/>
        <v>29.510000000001813</v>
      </c>
      <c r="T2955" s="418">
        <f t="shared" si="507"/>
        <v>0.41259037759732425</v>
      </c>
      <c r="U2955" s="418">
        <f t="shared" ca="1" si="508"/>
        <v>1</v>
      </c>
      <c r="V2955" s="418">
        <f t="shared" ca="1" si="515"/>
        <v>119.94387614200777</v>
      </c>
      <c r="W2955" s="418">
        <f t="shared" ca="1" si="516"/>
        <v>1</v>
      </c>
      <c r="X2955" s="418">
        <f t="shared" ca="1" si="517"/>
        <v>0.24385181715431253</v>
      </c>
      <c r="Y2955" s="418">
        <f t="shared" ca="1" si="509"/>
        <v>1</v>
      </c>
      <c r="Z2955" s="418">
        <f t="shared" ca="1" si="510"/>
        <v>3.0975701695524514E-2</v>
      </c>
      <c r="AA2955" s="418">
        <f t="shared" ca="1" si="511"/>
        <v>35983.162842602331</v>
      </c>
      <c r="AB2955" s="418">
        <f t="shared" ca="1" si="512"/>
        <v>73.155545146293761</v>
      </c>
      <c r="AC2955" s="418">
        <f t="shared" ca="1" si="513"/>
        <v>9.292710508657354</v>
      </c>
    </row>
    <row r="2956" spans="19:29">
      <c r="S2956" s="418">
        <f t="shared" si="514"/>
        <v>29.520000000001815</v>
      </c>
      <c r="T2956" s="418">
        <f t="shared" si="507"/>
        <v>0.41246661904875548</v>
      </c>
      <c r="U2956" s="418">
        <f t="shared" ca="1" si="508"/>
        <v>1</v>
      </c>
      <c r="V2956" s="418">
        <f t="shared" ca="1" si="515"/>
        <v>119.94415663005242</v>
      </c>
      <c r="W2956" s="418">
        <f t="shared" ca="1" si="516"/>
        <v>1</v>
      </c>
      <c r="X2956" s="418">
        <f t="shared" ca="1" si="517"/>
        <v>0.24312135793951611</v>
      </c>
      <c r="Y2956" s="418">
        <f t="shared" ca="1" si="509"/>
        <v>1</v>
      </c>
      <c r="Z2956" s="418">
        <f t="shared" ca="1" si="510"/>
        <v>3.0882913841809394E-2</v>
      </c>
      <c r="AA2956" s="418">
        <f t="shared" ca="1" si="511"/>
        <v>35983.246989015723</v>
      </c>
      <c r="AB2956" s="418">
        <f t="shared" ca="1" si="512"/>
        <v>72.936407381854835</v>
      </c>
      <c r="AC2956" s="418">
        <f t="shared" ca="1" si="513"/>
        <v>9.2648741525428182</v>
      </c>
    </row>
    <row r="2957" spans="19:29">
      <c r="S2957" s="418">
        <f t="shared" si="514"/>
        <v>29.530000000001817</v>
      </c>
      <c r="T2957" s="418">
        <f t="shared" si="507"/>
        <v>0.41234289762218279</v>
      </c>
      <c r="U2957" s="418">
        <f t="shared" ca="1" si="508"/>
        <v>1</v>
      </c>
      <c r="V2957" s="418">
        <f t="shared" ca="1" si="515"/>
        <v>119.9444357169654</v>
      </c>
      <c r="W2957" s="418">
        <f t="shared" ca="1" si="516"/>
        <v>1</v>
      </c>
      <c r="X2957" s="418">
        <f t="shared" ca="1" si="517"/>
        <v>0.24239308681858224</v>
      </c>
      <c r="Y2957" s="418">
        <f t="shared" ca="1" si="509"/>
        <v>1</v>
      </c>
      <c r="Z2957" s="418">
        <f t="shared" ca="1" si="510"/>
        <v>3.0790403934527311E-2</v>
      </c>
      <c r="AA2957" s="418">
        <f t="shared" ca="1" si="511"/>
        <v>35983.330715089622</v>
      </c>
      <c r="AB2957" s="418">
        <f t="shared" ca="1" si="512"/>
        <v>72.717926045574671</v>
      </c>
      <c r="AC2957" s="418">
        <f t="shared" ca="1" si="513"/>
        <v>9.2371211803581925</v>
      </c>
    </row>
    <row r="2958" spans="19:29">
      <c r="S2958" s="418">
        <f t="shared" si="514"/>
        <v>29.540000000001818</v>
      </c>
      <c r="T2958" s="418">
        <f t="shared" si="507"/>
        <v>0.41221921330647104</v>
      </c>
      <c r="U2958" s="418">
        <f t="shared" ca="1" si="508"/>
        <v>1</v>
      </c>
      <c r="V2958" s="418">
        <f t="shared" ca="1" si="515"/>
        <v>119.94471340973934</v>
      </c>
      <c r="W2958" s="418">
        <f t="shared" ca="1" si="516"/>
        <v>1</v>
      </c>
      <c r="X2958" s="418">
        <f t="shared" ca="1" si="517"/>
        <v>0.24166699723706589</v>
      </c>
      <c r="Y2958" s="418">
        <f t="shared" ca="1" si="509"/>
        <v>1</v>
      </c>
      <c r="Z2958" s="418">
        <f t="shared" ca="1" si="510"/>
        <v>3.0698171141088474E-2</v>
      </c>
      <c r="AA2958" s="418">
        <f t="shared" ca="1" si="511"/>
        <v>35983.414022921803</v>
      </c>
      <c r="AB2958" s="418">
        <f t="shared" ca="1" si="512"/>
        <v>72.500099171119771</v>
      </c>
      <c r="AC2958" s="418">
        <f t="shared" ca="1" si="513"/>
        <v>9.2094513423265418</v>
      </c>
    </row>
    <row r="2959" spans="19:29">
      <c r="S2959" s="418">
        <f t="shared" si="514"/>
        <v>29.55000000000182</v>
      </c>
      <c r="T2959" s="418">
        <f t="shared" si="507"/>
        <v>0.41209556609048886</v>
      </c>
      <c r="U2959" s="418">
        <f t="shared" ca="1" si="508"/>
        <v>1</v>
      </c>
      <c r="V2959" s="418">
        <f t="shared" ca="1" si="515"/>
        <v>119.94498971533201</v>
      </c>
      <c r="W2959" s="418">
        <f t="shared" ca="1" si="516"/>
        <v>1</v>
      </c>
      <c r="X2959" s="418">
        <f t="shared" ca="1" si="517"/>
        <v>0.24094308266015591</v>
      </c>
      <c r="Y2959" s="418">
        <f t="shared" ca="1" si="509"/>
        <v>1</v>
      </c>
      <c r="Z2959" s="418">
        <f t="shared" ca="1" si="510"/>
        <v>3.0606214631397118E-2</v>
      </c>
      <c r="AA2959" s="418">
        <f t="shared" ca="1" si="511"/>
        <v>35983.496914599607</v>
      </c>
      <c r="AB2959" s="418">
        <f t="shared" ca="1" si="512"/>
        <v>72.282924798046778</v>
      </c>
      <c r="AC2959" s="418">
        <f t="shared" ca="1" si="513"/>
        <v>9.1818643894191361</v>
      </c>
    </row>
    <row r="2960" spans="19:29">
      <c r="S2960" s="418">
        <f t="shared" si="514"/>
        <v>29.560000000001821</v>
      </c>
      <c r="T2960" s="418">
        <f t="shared" si="507"/>
        <v>0.41197195596310787</v>
      </c>
      <c r="U2960" s="418">
        <f t="shared" ca="1" si="508"/>
        <v>1</v>
      </c>
      <c r="V2960" s="418">
        <f t="shared" ca="1" si="515"/>
        <v>119.94526464066655</v>
      </c>
      <c r="W2960" s="418">
        <f t="shared" ca="1" si="516"/>
        <v>1</v>
      </c>
      <c r="X2960" s="418">
        <f t="shared" ca="1" si="517"/>
        <v>0.24022133657261624</v>
      </c>
      <c r="Y2960" s="418">
        <f t="shared" ca="1" si="509"/>
        <v>1</v>
      </c>
      <c r="Z2960" s="418">
        <f t="shared" ca="1" si="510"/>
        <v>3.0514533577844036E-2</v>
      </c>
      <c r="AA2960" s="418">
        <f t="shared" ca="1" si="511"/>
        <v>35983.579392199965</v>
      </c>
      <c r="AB2960" s="418">
        <f t="shared" ca="1" si="512"/>
        <v>72.066400971784873</v>
      </c>
      <c r="AC2960" s="418">
        <f t="shared" ca="1" si="513"/>
        <v>9.1543600733532102</v>
      </c>
    </row>
    <row r="2961" spans="19:29">
      <c r="S2961" s="418">
        <f t="shared" si="514"/>
        <v>29.570000000001823</v>
      </c>
      <c r="T2961" s="418">
        <f t="shared" si="507"/>
        <v>0.41184838291320319</v>
      </c>
      <c r="U2961" s="418">
        <f t="shared" ca="1" si="508"/>
        <v>1</v>
      </c>
      <c r="V2961" s="418">
        <f t="shared" ca="1" si="515"/>
        <v>119.94553819263157</v>
      </c>
      <c r="W2961" s="418">
        <f t="shared" ca="1" si="516"/>
        <v>1</v>
      </c>
      <c r="X2961" s="418">
        <f t="shared" ca="1" si="517"/>
        <v>0.23950175247872721</v>
      </c>
      <c r="Y2961" s="418">
        <f t="shared" ca="1" si="509"/>
        <v>1</v>
      </c>
      <c r="Z2961" s="418">
        <f t="shared" ca="1" si="510"/>
        <v>3.0423127155299129E-2</v>
      </c>
      <c r="AA2961" s="418">
        <f t="shared" ca="1" si="511"/>
        <v>35983.661457789472</v>
      </c>
      <c r="AB2961" s="418">
        <f t="shared" ca="1" si="512"/>
        <v>71.850525743618164</v>
      </c>
      <c r="AC2961" s="418">
        <f t="shared" ca="1" si="513"/>
        <v>9.1269381465897386</v>
      </c>
    </row>
    <row r="2962" spans="19:29">
      <c r="S2962" s="418">
        <f t="shared" si="514"/>
        <v>29.580000000001824</v>
      </c>
      <c r="T2962" s="418">
        <f t="shared" si="507"/>
        <v>0.41172484692965328</v>
      </c>
      <c r="U2962" s="418">
        <f t="shared" ca="1" si="508"/>
        <v>1</v>
      </c>
      <c r="V2962" s="418">
        <f t="shared" ca="1" si="515"/>
        <v>119.94581037808139</v>
      </c>
      <c r="W2962" s="418">
        <f t="shared" ca="1" si="516"/>
        <v>1</v>
      </c>
      <c r="X2962" s="418">
        <f t="shared" ca="1" si="517"/>
        <v>0.23878432390222715</v>
      </c>
      <c r="Y2962" s="418">
        <f t="shared" ca="1" si="509"/>
        <v>1</v>
      </c>
      <c r="Z2962" s="418">
        <f t="shared" ca="1" si="510"/>
        <v>3.0331994541103975E-2</v>
      </c>
      <c r="AA2962" s="418">
        <f t="shared" ca="1" si="511"/>
        <v>35983.743113424418</v>
      </c>
      <c r="AB2962" s="418">
        <f t="shared" ca="1" si="512"/>
        <v>71.635297170668139</v>
      </c>
      <c r="AC2962" s="418">
        <f t="shared" ca="1" si="513"/>
        <v>9.0995983623311929</v>
      </c>
    </row>
    <row r="2963" spans="19:29">
      <c r="S2963" s="418">
        <f t="shared" si="514"/>
        <v>29.590000000001826</v>
      </c>
      <c r="T2963" s="418">
        <f t="shared" si="507"/>
        <v>0.41160134800133985</v>
      </c>
      <c r="U2963" s="418">
        <f t="shared" ca="1" si="508"/>
        <v>1</v>
      </c>
      <c r="V2963" s="418">
        <f t="shared" ca="1" si="515"/>
        <v>119.94608120383619</v>
      </c>
      <c r="W2963" s="418">
        <f t="shared" ca="1" si="516"/>
        <v>1</v>
      </c>
      <c r="X2963" s="418">
        <f t="shared" ca="1" si="517"/>
        <v>0.23806904438625398</v>
      </c>
      <c r="Y2963" s="418">
        <f t="shared" ca="1" si="509"/>
        <v>1</v>
      </c>
      <c r="Z2963" s="418">
        <f t="shared" ca="1" si="510"/>
        <v>3.0241134915064433E-2</v>
      </c>
      <c r="AA2963" s="418">
        <f t="shared" ca="1" si="511"/>
        <v>35983.824361150859</v>
      </c>
      <c r="AB2963" s="418">
        <f t="shared" ca="1" si="512"/>
        <v>71.420713315876199</v>
      </c>
      <c r="AC2963" s="418">
        <f t="shared" ca="1" si="513"/>
        <v>9.0723404745193292</v>
      </c>
    </row>
    <row r="2964" spans="19:29">
      <c r="S2964" s="418">
        <f t="shared" si="514"/>
        <v>29.600000000001828</v>
      </c>
      <c r="T2964" s="418">
        <f t="shared" si="507"/>
        <v>0.41147788611714803</v>
      </c>
      <c r="U2964" s="418">
        <f t="shared" ca="1" si="508"/>
        <v>1</v>
      </c>
      <c r="V2964" s="418">
        <f t="shared" ca="1" si="515"/>
        <v>119.94635067668214</v>
      </c>
      <c r="W2964" s="418">
        <f t="shared" ca="1" si="516"/>
        <v>1</v>
      </c>
      <c r="X2964" s="418">
        <f t="shared" ca="1" si="517"/>
        <v>0.23735590749328728</v>
      </c>
      <c r="Y2964" s="418">
        <f t="shared" ca="1" si="509"/>
        <v>1</v>
      </c>
      <c r="Z2964" s="418">
        <f t="shared" ca="1" si="510"/>
        <v>3.0150547459443254E-2</v>
      </c>
      <c r="AA2964" s="418">
        <f t="shared" ca="1" si="511"/>
        <v>35983.905203004644</v>
      </c>
      <c r="AB2964" s="418">
        <f t="shared" ca="1" si="512"/>
        <v>71.20677224798618</v>
      </c>
      <c r="AC2964" s="418">
        <f t="shared" ca="1" si="513"/>
        <v>9.0451642378329762</v>
      </c>
    </row>
    <row r="2965" spans="19:29">
      <c r="S2965" s="418">
        <f t="shared" si="514"/>
        <v>29.610000000001829</v>
      </c>
      <c r="T2965" s="418">
        <f t="shared" si="507"/>
        <v>0.41135446126596625</v>
      </c>
      <c r="U2965" s="418">
        <f t="shared" ca="1" si="508"/>
        <v>1</v>
      </c>
      <c r="V2965" s="418">
        <f t="shared" ca="1" si="515"/>
        <v>119.94661880337165</v>
      </c>
      <c r="W2965" s="418">
        <f t="shared" ca="1" si="516"/>
        <v>1</v>
      </c>
      <c r="X2965" s="418">
        <f t="shared" ca="1" si="517"/>
        <v>0.23664490680509015</v>
      </c>
      <c r="Y2965" s="418">
        <f t="shared" ca="1" si="509"/>
        <v>1</v>
      </c>
      <c r="Z2965" s="418">
        <f t="shared" ca="1" si="510"/>
        <v>3.0060231358952725E-2</v>
      </c>
      <c r="AA2965" s="418">
        <f t="shared" ca="1" si="511"/>
        <v>35983.985641011495</v>
      </c>
      <c r="AB2965" s="418">
        <f t="shared" ca="1" si="512"/>
        <v>70.993472041527042</v>
      </c>
      <c r="AC2965" s="418">
        <f t="shared" ca="1" si="513"/>
        <v>9.0180694076858181</v>
      </c>
    </row>
    <row r="2966" spans="19:29">
      <c r="S2966" s="418">
        <f t="shared" si="514"/>
        <v>29.620000000001831</v>
      </c>
      <c r="T2966" s="418">
        <f t="shared" si="507"/>
        <v>0.41123107343668619</v>
      </c>
      <c r="U2966" s="418">
        <f t="shared" ca="1" si="508"/>
        <v>1</v>
      </c>
      <c r="V2966" s="418">
        <f t="shared" ca="1" si="515"/>
        <v>119.94688559062345</v>
      </c>
      <c r="W2966" s="418">
        <f t="shared" ca="1" si="516"/>
        <v>1</v>
      </c>
      <c r="X2966" s="418">
        <f t="shared" ca="1" si="517"/>
        <v>0.23593603592265164</v>
      </c>
      <c r="Y2966" s="418">
        <f t="shared" ca="1" si="509"/>
        <v>1</v>
      </c>
      <c r="Z2966" s="418">
        <f t="shared" ca="1" si="510"/>
        <v>2.9970185800747333E-2</v>
      </c>
      <c r="AA2966" s="418">
        <f t="shared" ca="1" si="511"/>
        <v>35984.065677187034</v>
      </c>
      <c r="AB2966" s="418">
        <f t="shared" ca="1" si="512"/>
        <v>70.780810776795491</v>
      </c>
      <c r="AC2966" s="418">
        <f t="shared" ca="1" si="513"/>
        <v>8.9910557402241995</v>
      </c>
    </row>
    <row r="2967" spans="19:29">
      <c r="S2967" s="418">
        <f t="shared" si="514"/>
        <v>29.630000000001832</v>
      </c>
      <c r="T2967" s="418">
        <f t="shared" si="507"/>
        <v>0.41110772261820305</v>
      </c>
      <c r="U2967" s="418">
        <f t="shared" ca="1" si="508"/>
        <v>1</v>
      </c>
      <c r="V2967" s="418">
        <f t="shared" ca="1" si="515"/>
        <v>119.94715104512281</v>
      </c>
      <c r="W2967" s="418">
        <f t="shared" ca="1" si="516"/>
        <v>1</v>
      </c>
      <c r="X2967" s="418">
        <f t="shared" ca="1" si="517"/>
        <v>0.23522928846612898</v>
      </c>
      <c r="Y2967" s="418">
        <f t="shared" ca="1" si="509"/>
        <v>1</v>
      </c>
      <c r="Z2967" s="418">
        <f t="shared" ca="1" si="510"/>
        <v>2.9880409974416447E-2</v>
      </c>
      <c r="AA2967" s="418">
        <f t="shared" ca="1" si="511"/>
        <v>35984.145313536843</v>
      </c>
      <c r="AB2967" s="418">
        <f t="shared" ca="1" si="512"/>
        <v>70.568786539838698</v>
      </c>
      <c r="AC2967" s="418">
        <f t="shared" ca="1" si="513"/>
        <v>8.9641229923249348</v>
      </c>
    </row>
    <row r="2968" spans="19:29">
      <c r="S2968" s="418">
        <f t="shared" si="514"/>
        <v>29.640000000001834</v>
      </c>
      <c r="T2968" s="418">
        <f t="shared" si="507"/>
        <v>0.41098440879941528</v>
      </c>
      <c r="U2968" s="418">
        <f t="shared" ca="1" si="508"/>
        <v>1</v>
      </c>
      <c r="V2968" s="418">
        <f t="shared" ca="1" si="515"/>
        <v>119.94741517352169</v>
      </c>
      <c r="W2968" s="418">
        <f t="shared" ca="1" si="516"/>
        <v>1</v>
      </c>
      <c r="X2968" s="418">
        <f t="shared" ca="1" si="517"/>
        <v>0.23452465807479031</v>
      </c>
      <c r="Y2968" s="418">
        <f t="shared" ca="1" si="509"/>
        <v>1</v>
      </c>
      <c r="Z2968" s="418">
        <f t="shared" ca="1" si="510"/>
        <v>2.9790903071977026E-2</v>
      </c>
      <c r="AA2968" s="418">
        <f t="shared" ca="1" si="511"/>
        <v>35984.224552056505</v>
      </c>
      <c r="AB2968" s="418">
        <f t="shared" ca="1" si="512"/>
        <v>70.357397422437089</v>
      </c>
      <c r="AC2968" s="418">
        <f t="shared" ca="1" si="513"/>
        <v>8.9372709215931074</v>
      </c>
    </row>
    <row r="2969" spans="19:29">
      <c r="S2969" s="418">
        <f t="shared" si="514"/>
        <v>29.650000000001835</v>
      </c>
      <c r="T2969" s="418">
        <f t="shared" si="507"/>
        <v>0.41086113196922452</v>
      </c>
      <c r="U2969" s="418">
        <f t="shared" ca="1" si="508"/>
        <v>1</v>
      </c>
      <c r="V2969" s="418">
        <f t="shared" ca="1" si="515"/>
        <v>119.94767798243892</v>
      </c>
      <c r="W2969" s="418">
        <f t="shared" ca="1" si="516"/>
        <v>1</v>
      </c>
      <c r="X2969" s="418">
        <f t="shared" ca="1" si="517"/>
        <v>0.23382213840695737</v>
      </c>
      <c r="Y2969" s="418">
        <f t="shared" ca="1" si="509"/>
        <v>1</v>
      </c>
      <c r="Z2969" s="418">
        <f t="shared" ca="1" si="510"/>
        <v>2.9701664287866338E-2</v>
      </c>
      <c r="AA2969" s="418">
        <f t="shared" ca="1" si="511"/>
        <v>35984.303394731673</v>
      </c>
      <c r="AB2969" s="418">
        <f t="shared" ca="1" si="512"/>
        <v>70.146641522087208</v>
      </c>
      <c r="AC2969" s="418">
        <f t="shared" ca="1" si="513"/>
        <v>8.9104992863599009</v>
      </c>
    </row>
    <row r="2970" spans="19:29">
      <c r="S2970" s="418">
        <f t="shared" si="514"/>
        <v>29.660000000001837</v>
      </c>
      <c r="T2970" s="418">
        <f t="shared" si="507"/>
        <v>0.41073789211653594</v>
      </c>
      <c r="U2970" s="418">
        <f t="shared" ca="1" si="508"/>
        <v>1</v>
      </c>
      <c r="V2970" s="418">
        <f t="shared" ca="1" si="515"/>
        <v>119.94793947846033</v>
      </c>
      <c r="W2970" s="418">
        <f t="shared" ca="1" si="516"/>
        <v>1</v>
      </c>
      <c r="X2970" s="418">
        <f t="shared" ca="1" si="517"/>
        <v>0.23312172313994839</v>
      </c>
      <c r="Y2970" s="418">
        <f t="shared" ca="1" si="509"/>
        <v>1</v>
      </c>
      <c r="Z2970" s="418">
        <f t="shared" ca="1" si="510"/>
        <v>2.9612692818934729E-2</v>
      </c>
      <c r="AA2970" s="418">
        <f t="shared" ca="1" si="511"/>
        <v>35984.381843538096</v>
      </c>
      <c r="AB2970" s="418">
        <f t="shared" ca="1" si="512"/>
        <v>69.936516941984522</v>
      </c>
      <c r="AC2970" s="418">
        <f t="shared" ca="1" si="513"/>
        <v>8.883807845680419</v>
      </c>
    </row>
    <row r="2971" spans="19:29">
      <c r="S2971" s="418">
        <f t="shared" si="514"/>
        <v>29.670000000001838</v>
      </c>
      <c r="T2971" s="418">
        <f t="shared" si="507"/>
        <v>0.41061468923025796</v>
      </c>
      <c r="U2971" s="418">
        <f t="shared" ca="1" si="508"/>
        <v>1</v>
      </c>
      <c r="V2971" s="418">
        <f t="shared" ca="1" si="515"/>
        <v>119.94819966813894</v>
      </c>
      <c r="W2971" s="418">
        <f t="shared" ca="1" si="516"/>
        <v>1</v>
      </c>
      <c r="X2971" s="418">
        <f t="shared" ca="1" si="517"/>
        <v>0.23242340597002123</v>
      </c>
      <c r="Y2971" s="418">
        <f t="shared" ca="1" si="509"/>
        <v>1</v>
      </c>
      <c r="Z2971" s="418">
        <f t="shared" ca="1" si="510"/>
        <v>2.9523987864438377E-2</v>
      </c>
      <c r="AA2971" s="418">
        <f t="shared" ca="1" si="511"/>
        <v>35984.459900441681</v>
      </c>
      <c r="AB2971" s="418">
        <f t="shared" ca="1" si="512"/>
        <v>69.727021791006365</v>
      </c>
      <c r="AC2971" s="418">
        <f t="shared" ca="1" si="513"/>
        <v>8.8571963593315122</v>
      </c>
    </row>
    <row r="2972" spans="19:29">
      <c r="S2972" s="418">
        <f t="shared" si="514"/>
        <v>29.68000000000184</v>
      </c>
      <c r="T2972" s="418">
        <f t="shared" si="507"/>
        <v>0.41049152329930222</v>
      </c>
      <c r="U2972" s="418">
        <f t="shared" ca="1" si="508"/>
        <v>1</v>
      </c>
      <c r="V2972" s="418">
        <f t="shared" ca="1" si="515"/>
        <v>119.94845855799515</v>
      </c>
      <c r="W2972" s="418">
        <f t="shared" ca="1" si="516"/>
        <v>1</v>
      </c>
      <c r="X2972" s="418">
        <f t="shared" ca="1" si="517"/>
        <v>0.23172718061231667</v>
      </c>
      <c r="Y2972" s="418">
        <f t="shared" ca="1" si="509"/>
        <v>1</v>
      </c>
      <c r="Z2972" s="418">
        <f t="shared" ca="1" si="510"/>
        <v>2.943554862603209E-2</v>
      </c>
      <c r="AA2972" s="418">
        <f t="shared" ca="1" si="511"/>
        <v>35984.537567398547</v>
      </c>
      <c r="AB2972" s="418">
        <f t="shared" ca="1" si="512"/>
        <v>69.518154183695003</v>
      </c>
      <c r="AC2972" s="418">
        <f t="shared" ca="1" si="513"/>
        <v>8.8306645878096273</v>
      </c>
    </row>
    <row r="2973" spans="19:29">
      <c r="S2973" s="418">
        <f t="shared" si="514"/>
        <v>29.690000000001842</v>
      </c>
      <c r="T2973" s="418">
        <f t="shared" si="507"/>
        <v>0.41036839431258387</v>
      </c>
      <c r="U2973" s="418">
        <f t="shared" ca="1" si="508"/>
        <v>1</v>
      </c>
      <c r="V2973" s="418">
        <f t="shared" ca="1" si="515"/>
        <v>119.94871615451683</v>
      </c>
      <c r="W2973" s="418">
        <f t="shared" ca="1" si="516"/>
        <v>1</v>
      </c>
      <c r="X2973" s="418">
        <f t="shared" ca="1" si="517"/>
        <v>0.23103304080080178</v>
      </c>
      <c r="Y2973" s="418">
        <f t="shared" ca="1" si="509"/>
        <v>1</v>
      </c>
      <c r="Z2973" s="418">
        <f t="shared" ca="1" si="510"/>
        <v>2.9347374307762127E-2</v>
      </c>
      <c r="AA2973" s="418">
        <f t="shared" ca="1" si="511"/>
        <v>35984.614846355049</v>
      </c>
      <c r="AB2973" s="418">
        <f t="shared" ca="1" si="512"/>
        <v>69.309912240240536</v>
      </c>
      <c r="AC2973" s="418">
        <f t="shared" ca="1" si="513"/>
        <v>8.8042122923286374</v>
      </c>
    </row>
    <row r="2974" spans="19:29">
      <c r="S2974" s="418">
        <f t="shared" si="514"/>
        <v>29.700000000001843</v>
      </c>
      <c r="T2974" s="418">
        <f t="shared" si="507"/>
        <v>0.41024530225902134</v>
      </c>
      <c r="U2974" s="418">
        <f t="shared" ca="1" si="508"/>
        <v>1</v>
      </c>
      <c r="V2974" s="418">
        <f t="shared" ca="1" si="515"/>
        <v>119.94897246415955</v>
      </c>
      <c r="W2974" s="418">
        <f t="shared" ca="1" si="516"/>
        <v>1</v>
      </c>
      <c r="X2974" s="418">
        <f t="shared" ca="1" si="517"/>
        <v>0.23034098028821356</v>
      </c>
      <c r="Y2974" s="418">
        <f t="shared" ca="1" si="509"/>
        <v>1</v>
      </c>
      <c r="Z2974" s="418">
        <f t="shared" ca="1" si="510"/>
        <v>2.9259464116059029E-2</v>
      </c>
      <c r="AA2974" s="418">
        <f t="shared" ca="1" si="511"/>
        <v>35984.691739247864</v>
      </c>
      <c r="AB2974" s="418">
        <f t="shared" ca="1" si="512"/>
        <v>69.10229408646407</v>
      </c>
      <c r="AC2974" s="418">
        <f t="shared" ca="1" si="513"/>
        <v>8.7778392348177086</v>
      </c>
    </row>
    <row r="2975" spans="19:29">
      <c r="S2975" s="418">
        <f t="shared" si="514"/>
        <v>29.710000000001845</v>
      </c>
      <c r="T2975" s="418">
        <f t="shared" si="507"/>
        <v>0.41012224712753625</v>
      </c>
      <c r="U2975" s="418">
        <f t="shared" ca="1" si="508"/>
        <v>1</v>
      </c>
      <c r="V2975" s="418">
        <f t="shared" ca="1" si="515"/>
        <v>119.9492274933467</v>
      </c>
      <c r="W2975" s="418">
        <f t="shared" ca="1" si="516"/>
        <v>1</v>
      </c>
      <c r="X2975" s="418">
        <f t="shared" ca="1" si="517"/>
        <v>0.22965099284600274</v>
      </c>
      <c r="Y2975" s="418">
        <f t="shared" ca="1" si="509"/>
        <v>1</v>
      </c>
      <c r="Z2975" s="418">
        <f t="shared" ca="1" si="510"/>
        <v>2.9171817259730479E-2</v>
      </c>
      <c r="AA2975" s="418">
        <f t="shared" ca="1" si="511"/>
        <v>35984.768248004009</v>
      </c>
      <c r="AB2975" s="418">
        <f t="shared" ca="1" si="512"/>
        <v>68.895297853800827</v>
      </c>
      <c r="AC2975" s="418">
        <f t="shared" ca="1" si="513"/>
        <v>8.7515451779191444</v>
      </c>
    </row>
    <row r="2976" spans="19:29">
      <c r="S2976" s="418">
        <f t="shared" si="514"/>
        <v>29.720000000001846</v>
      </c>
      <c r="T2976" s="418">
        <f t="shared" si="507"/>
        <v>0.40999922890705365</v>
      </c>
      <c r="U2976" s="418">
        <f t="shared" ca="1" si="508"/>
        <v>1</v>
      </c>
      <c r="V2976" s="418">
        <f t="shared" ca="1" si="515"/>
        <v>119.94948124846965</v>
      </c>
      <c r="W2976" s="418">
        <f t="shared" ca="1" si="516"/>
        <v>1</v>
      </c>
      <c r="X2976" s="418">
        <f t="shared" ca="1" si="517"/>
        <v>0.22896307226427767</v>
      </c>
      <c r="Y2976" s="418">
        <f t="shared" ca="1" si="509"/>
        <v>1</v>
      </c>
      <c r="Z2976" s="418">
        <f t="shared" ca="1" si="510"/>
        <v>2.9084432949954175E-2</v>
      </c>
      <c r="AA2976" s="418">
        <f t="shared" ca="1" si="511"/>
        <v>35984.844374540895</v>
      </c>
      <c r="AB2976" s="418">
        <f t="shared" ca="1" si="512"/>
        <v>68.688921679283297</v>
      </c>
      <c r="AC2976" s="418">
        <f t="shared" ca="1" si="513"/>
        <v>8.7253298849862517</v>
      </c>
    </row>
    <row r="2977" spans="19:29">
      <c r="S2977" s="418">
        <f t="shared" si="514"/>
        <v>29.730000000001848</v>
      </c>
      <c r="T2977" s="418">
        <f t="shared" si="507"/>
        <v>0.40987624758650198</v>
      </c>
      <c r="U2977" s="418">
        <f t="shared" ca="1" si="508"/>
        <v>1</v>
      </c>
      <c r="V2977" s="418">
        <f t="shared" ca="1" si="515"/>
        <v>119.94973373588796</v>
      </c>
      <c r="W2977" s="418">
        <f t="shared" ca="1" si="516"/>
        <v>1</v>
      </c>
      <c r="X2977" s="418">
        <f t="shared" ca="1" si="517"/>
        <v>0.2282772123517485</v>
      </c>
      <c r="Y2977" s="418">
        <f t="shared" ca="1" si="509"/>
        <v>1</v>
      </c>
      <c r="Z2977" s="418">
        <f t="shared" ca="1" si="510"/>
        <v>2.8997310400270742E-2</v>
      </c>
      <c r="AA2977" s="418">
        <f t="shared" ca="1" si="511"/>
        <v>35984.920120766386</v>
      </c>
      <c r="AB2977" s="418">
        <f t="shared" ca="1" si="512"/>
        <v>68.483163705524547</v>
      </c>
      <c r="AC2977" s="418">
        <f t="shared" ca="1" si="513"/>
        <v>8.6991931200812225</v>
      </c>
    </row>
    <row r="2978" spans="19:29">
      <c r="S2978" s="418">
        <f t="shared" si="514"/>
        <v>29.740000000001849</v>
      </c>
      <c r="T2978" s="418">
        <f t="shared" si="507"/>
        <v>0.40975330315481284</v>
      </c>
      <c r="U2978" s="418">
        <f t="shared" ca="1" si="508"/>
        <v>1</v>
      </c>
      <c r="V2978" s="418">
        <f t="shared" ca="1" si="515"/>
        <v>119.94998496192946</v>
      </c>
      <c r="W2978" s="418">
        <f t="shared" ca="1" si="516"/>
        <v>1</v>
      </c>
      <c r="X2978" s="418">
        <f t="shared" ca="1" si="517"/>
        <v>0.22759340693567137</v>
      </c>
      <c r="Y2978" s="418">
        <f t="shared" ca="1" si="509"/>
        <v>1</v>
      </c>
      <c r="Z2978" s="418">
        <f t="shared" ca="1" si="510"/>
        <v>2.8910448826576642E-2</v>
      </c>
      <c r="AA2978" s="418">
        <f t="shared" ca="1" si="511"/>
        <v>35984.995488578839</v>
      </c>
      <c r="AB2978" s="418">
        <f t="shared" ca="1" si="512"/>
        <v>68.278022080701405</v>
      </c>
      <c r="AC2978" s="418">
        <f t="shared" ca="1" si="513"/>
        <v>8.6731346479729918</v>
      </c>
    </row>
    <row r="2979" spans="19:29">
      <c r="S2979" s="418">
        <f t="shared" si="514"/>
        <v>29.750000000001851</v>
      </c>
      <c r="T2979" s="418">
        <f t="shared" si="507"/>
        <v>0.40963039560092129</v>
      </c>
      <c r="U2979" s="418">
        <f t="shared" ca="1" si="508"/>
        <v>1</v>
      </c>
      <c r="V2979" s="418">
        <f t="shared" ca="1" si="515"/>
        <v>119.95023493289048</v>
      </c>
      <c r="W2979" s="418">
        <f t="shared" ca="1" si="516"/>
        <v>1</v>
      </c>
      <c r="X2979" s="418">
        <f t="shared" ca="1" si="517"/>
        <v>0.22691164986179291</v>
      </c>
      <c r="Y2979" s="418">
        <f t="shared" ca="1" si="509"/>
        <v>1</v>
      </c>
      <c r="Z2979" s="418">
        <f t="shared" ca="1" si="510"/>
        <v>2.8823847447117128E-2</v>
      </c>
      <c r="AA2979" s="418">
        <f t="shared" ca="1" si="511"/>
        <v>35985.070479867143</v>
      </c>
      <c r="AB2979" s="418">
        <f t="shared" ca="1" si="512"/>
        <v>68.073494958537879</v>
      </c>
      <c r="AC2979" s="418">
        <f t="shared" ca="1" si="513"/>
        <v>8.6471542341351384</v>
      </c>
    </row>
    <row r="2980" spans="19:29">
      <c r="S2980" s="418">
        <f t="shared" si="514"/>
        <v>29.760000000001853</v>
      </c>
      <c r="T2980" s="418">
        <f t="shared" si="507"/>
        <v>0.40950752491376557</v>
      </c>
      <c r="U2980" s="418">
        <f t="shared" ca="1" si="508"/>
        <v>1</v>
      </c>
      <c r="V2980" s="418">
        <f t="shared" ca="1" si="515"/>
        <v>119.95048365503595</v>
      </c>
      <c r="W2980" s="418">
        <f t="shared" ca="1" si="516"/>
        <v>1</v>
      </c>
      <c r="X2980" s="418">
        <f t="shared" ca="1" si="517"/>
        <v>0.22623193499429486</v>
      </c>
      <c r="Y2980" s="418">
        <f t="shared" ca="1" si="509"/>
        <v>1</v>
      </c>
      <c r="Z2980" s="418">
        <f t="shared" ca="1" si="510"/>
        <v>2.8737505482479199E-2</v>
      </c>
      <c r="AA2980" s="418">
        <f t="shared" ca="1" si="511"/>
        <v>35985.145096510787</v>
      </c>
      <c r="AB2980" s="418">
        <f t="shared" ca="1" si="512"/>
        <v>67.869580498288457</v>
      </c>
      <c r="AC2980" s="418">
        <f t="shared" ca="1" si="513"/>
        <v>8.6212516447437597</v>
      </c>
    </row>
    <row r="2981" spans="19:29">
      <c r="S2981" s="418">
        <f t="shared" si="514"/>
        <v>29.770000000001854</v>
      </c>
      <c r="T2981" s="418">
        <f t="shared" si="507"/>
        <v>0.40938469108228737</v>
      </c>
      <c r="U2981" s="418">
        <f t="shared" ca="1" si="508"/>
        <v>1</v>
      </c>
      <c r="V2981" s="418">
        <f t="shared" ca="1" si="515"/>
        <v>119.95073113459959</v>
      </c>
      <c r="W2981" s="418">
        <f t="shared" ca="1" si="516"/>
        <v>1</v>
      </c>
      <c r="X2981" s="418">
        <f t="shared" ca="1" si="517"/>
        <v>0.22555425621573882</v>
      </c>
      <c r="Y2981" s="418">
        <f t="shared" ca="1" si="509"/>
        <v>1</v>
      </c>
      <c r="Z2981" s="418">
        <f t="shared" ca="1" si="510"/>
        <v>2.865142215558459E-2</v>
      </c>
      <c r="AA2981" s="418">
        <f t="shared" ca="1" si="511"/>
        <v>35985.219340379881</v>
      </c>
      <c r="AB2981" s="418">
        <f t="shared" ca="1" si="512"/>
        <v>67.666276864721652</v>
      </c>
      <c r="AC2981" s="418">
        <f t="shared" ca="1" si="513"/>
        <v>8.5954266466753761</v>
      </c>
    </row>
    <row r="2982" spans="19:29">
      <c r="S2982" s="418">
        <f t="shared" si="514"/>
        <v>29.780000000001856</v>
      </c>
      <c r="T2982" s="418">
        <f t="shared" si="507"/>
        <v>0.40926189409543173</v>
      </c>
      <c r="U2982" s="418">
        <f t="shared" ca="1" si="508"/>
        <v>1</v>
      </c>
      <c r="V2982" s="418">
        <f t="shared" ca="1" si="515"/>
        <v>119.95097737778404</v>
      </c>
      <c r="W2982" s="418">
        <f t="shared" ca="1" si="516"/>
        <v>1</v>
      </c>
      <c r="X2982" s="418">
        <f t="shared" ca="1" si="517"/>
        <v>0.22487860742701121</v>
      </c>
      <c r="Y2982" s="418">
        <f t="shared" ca="1" si="509"/>
        <v>1</v>
      </c>
      <c r="Z2982" s="418">
        <f t="shared" ca="1" si="510"/>
        <v>2.8565596691682779E-2</v>
      </c>
      <c r="AA2982" s="418">
        <f t="shared" ca="1" si="511"/>
        <v>35985.293213335215</v>
      </c>
      <c r="AB2982" s="418">
        <f t="shared" ca="1" si="512"/>
        <v>67.463582228103363</v>
      </c>
      <c r="AC2982" s="418">
        <f t="shared" ca="1" si="513"/>
        <v>8.569679007504833</v>
      </c>
    </row>
    <row r="2983" spans="19:29">
      <c r="S2983" s="418">
        <f t="shared" si="514"/>
        <v>29.790000000001857</v>
      </c>
      <c r="T2983" s="418">
        <f t="shared" si="507"/>
        <v>0.40913913394214674</v>
      </c>
      <c r="U2983" s="418">
        <f t="shared" ca="1" si="508"/>
        <v>1</v>
      </c>
      <c r="V2983" s="418">
        <f t="shared" ca="1" si="515"/>
        <v>119.95122239076106</v>
      </c>
      <c r="W2983" s="418">
        <f t="shared" ca="1" si="516"/>
        <v>1</v>
      </c>
      <c r="X2983" s="418">
        <f t="shared" ca="1" si="517"/>
        <v>0.22420498254726839</v>
      </c>
      <c r="Y2983" s="418">
        <f t="shared" ca="1" si="509"/>
        <v>1</v>
      </c>
      <c r="Z2983" s="418">
        <f t="shared" ca="1" si="510"/>
        <v>2.8480028318344008E-2</v>
      </c>
      <c r="AA2983" s="418">
        <f t="shared" ca="1" si="511"/>
        <v>35985.366717228317</v>
      </c>
      <c r="AB2983" s="418">
        <f t="shared" ca="1" si="512"/>
        <v>67.261494764180512</v>
      </c>
      <c r="AC2983" s="418">
        <f t="shared" ca="1" si="513"/>
        <v>8.5440084955032027</v>
      </c>
    </row>
    <row r="2984" spans="19:29">
      <c r="S2984" s="418">
        <f t="shared" si="514"/>
        <v>29.800000000001859</v>
      </c>
      <c r="T2984" s="418">
        <f t="shared" si="507"/>
        <v>0.40901641061138411</v>
      </c>
      <c r="U2984" s="418">
        <f t="shared" ca="1" si="508"/>
        <v>1</v>
      </c>
      <c r="V2984" s="418">
        <f t="shared" ca="1" si="515"/>
        <v>119.95146617967163</v>
      </c>
      <c r="W2984" s="418">
        <f t="shared" ca="1" si="516"/>
        <v>1</v>
      </c>
      <c r="X2984" s="418">
        <f t="shared" ca="1" si="517"/>
        <v>0.22353337551388186</v>
      </c>
      <c r="Y2984" s="418">
        <f t="shared" ca="1" si="509"/>
        <v>1</v>
      </c>
      <c r="Z2984" s="418">
        <f t="shared" ca="1" si="510"/>
        <v>2.8394716265452345E-2</v>
      </c>
      <c r="AA2984" s="418">
        <f t="shared" ca="1" si="511"/>
        <v>35985.439853901487</v>
      </c>
      <c r="AB2984" s="418">
        <f t="shared" ca="1" si="512"/>
        <v>67.060012654164552</v>
      </c>
      <c r="AC2984" s="418">
        <f t="shared" ca="1" si="513"/>
        <v>8.5184148796357029</v>
      </c>
    </row>
    <row r="2985" spans="19:29">
      <c r="S2985" s="418">
        <f t="shared" si="514"/>
        <v>29.81000000000186</v>
      </c>
      <c r="T2985" s="418">
        <f t="shared" si="507"/>
        <v>0.40889372409209873</v>
      </c>
      <c r="U2985" s="418">
        <f t="shared" ca="1" si="508"/>
        <v>1</v>
      </c>
      <c r="V2985" s="418">
        <f t="shared" ca="1" si="515"/>
        <v>119.95170875062611</v>
      </c>
      <c r="W2985" s="418">
        <f t="shared" ca="1" si="516"/>
        <v>1</v>
      </c>
      <c r="X2985" s="418">
        <f t="shared" ca="1" si="517"/>
        <v>0.22286378028238382</v>
      </c>
      <c r="Y2985" s="418">
        <f t="shared" ca="1" si="509"/>
        <v>1</v>
      </c>
      <c r="Z2985" s="418">
        <f t="shared" ca="1" si="510"/>
        <v>2.8309659765198735E-2</v>
      </c>
      <c r="AA2985" s="418">
        <f t="shared" ca="1" si="511"/>
        <v>35985.512625187832</v>
      </c>
      <c r="AB2985" s="418">
        <f t="shared" ca="1" si="512"/>
        <v>66.859134084715151</v>
      </c>
      <c r="AC2985" s="418">
        <f t="shared" ca="1" si="513"/>
        <v>8.4928979295596214</v>
      </c>
    </row>
    <row r="2986" spans="19:29">
      <c r="S2986" s="418">
        <f t="shared" si="514"/>
        <v>29.820000000001862</v>
      </c>
      <c r="T2986" s="418">
        <f t="shared" si="507"/>
        <v>0.40877107437324878</v>
      </c>
      <c r="U2986" s="418">
        <f t="shared" ca="1" si="508"/>
        <v>1</v>
      </c>
      <c r="V2986" s="418">
        <f t="shared" ca="1" si="515"/>
        <v>119.95195010970444</v>
      </c>
      <c r="W2986" s="418">
        <f t="shared" ca="1" si="516"/>
        <v>1</v>
      </c>
      <c r="X2986" s="418">
        <f t="shared" ca="1" si="517"/>
        <v>0.22219619082641265</v>
      </c>
      <c r="Y2986" s="418">
        <f t="shared" ca="1" si="509"/>
        <v>1</v>
      </c>
      <c r="Z2986" s="418">
        <f t="shared" ca="1" si="510"/>
        <v>2.82248580520741E-2</v>
      </c>
      <c r="AA2986" s="418">
        <f t="shared" ca="1" si="511"/>
        <v>35985.585032911331</v>
      </c>
      <c r="AB2986" s="418">
        <f t="shared" ca="1" si="512"/>
        <v>66.658857247923791</v>
      </c>
      <c r="AC2986" s="418">
        <f t="shared" ca="1" si="513"/>
        <v>8.4674574156222295</v>
      </c>
    </row>
    <row r="2987" spans="19:29">
      <c r="S2987" s="418">
        <f t="shared" si="514"/>
        <v>29.830000000001863</v>
      </c>
      <c r="T2987" s="418">
        <f t="shared" si="507"/>
        <v>0.4086484614437958</v>
      </c>
      <c r="U2987" s="418">
        <f t="shared" ca="1" si="508"/>
        <v>1</v>
      </c>
      <c r="V2987" s="418">
        <f t="shared" ca="1" si="515"/>
        <v>119.95219026295625</v>
      </c>
      <c r="W2987" s="418">
        <f t="shared" ca="1" si="516"/>
        <v>1</v>
      </c>
      <c r="X2987" s="418">
        <f t="shared" ca="1" si="517"/>
        <v>0.22153060113765874</v>
      </c>
      <c r="Y2987" s="418">
        <f t="shared" ca="1" si="509"/>
        <v>1</v>
      </c>
      <c r="Z2987" s="418">
        <f t="shared" ca="1" si="510"/>
        <v>2.8140310362862454E-2</v>
      </c>
      <c r="AA2987" s="418">
        <f t="shared" ca="1" si="511"/>
        <v>35985.657078886878</v>
      </c>
      <c r="AB2987" s="418">
        <f t="shared" ca="1" si="512"/>
        <v>66.459180341297625</v>
      </c>
      <c r="AC2987" s="418">
        <f t="shared" ca="1" si="513"/>
        <v>8.4420931088587352</v>
      </c>
    </row>
    <row r="2988" spans="19:29">
      <c r="S2988" s="418">
        <f t="shared" si="514"/>
        <v>29.840000000001865</v>
      </c>
      <c r="T2988" s="418">
        <f t="shared" si="507"/>
        <v>0.40852588529270462</v>
      </c>
      <c r="U2988" s="418">
        <f t="shared" ca="1" si="508"/>
        <v>1</v>
      </c>
      <c r="V2988" s="418">
        <f t="shared" ca="1" si="515"/>
        <v>119.95242921640101</v>
      </c>
      <c r="W2988" s="418">
        <f t="shared" ca="1" si="516"/>
        <v>1</v>
      </c>
      <c r="X2988" s="418">
        <f t="shared" ca="1" si="517"/>
        <v>0.2208670052258104</v>
      </c>
      <c r="Y2988" s="418">
        <f t="shared" ca="1" si="509"/>
        <v>1</v>
      </c>
      <c r="Z2988" s="418">
        <f t="shared" ca="1" si="510"/>
        <v>2.805601593663402E-2</v>
      </c>
      <c r="AA2988" s="418">
        <f t="shared" ca="1" si="511"/>
        <v>35985.728764920306</v>
      </c>
      <c r="AB2988" s="418">
        <f t="shared" ca="1" si="512"/>
        <v>66.260101567743121</v>
      </c>
      <c r="AC2988" s="418">
        <f t="shared" ca="1" si="513"/>
        <v>8.4168047809902067</v>
      </c>
    </row>
    <row r="2989" spans="19:29">
      <c r="S2989" s="418">
        <f t="shared" si="514"/>
        <v>29.850000000001867</v>
      </c>
      <c r="T2989" s="418">
        <f t="shared" si="507"/>
        <v>0.40840334590894345</v>
      </c>
      <c r="U2989" s="418">
        <f t="shared" ca="1" si="508"/>
        <v>1</v>
      </c>
      <c r="V2989" s="418">
        <f t="shared" ca="1" si="515"/>
        <v>119.9526669760282</v>
      </c>
      <c r="W2989" s="418">
        <f t="shared" ca="1" si="516"/>
        <v>1</v>
      </c>
      <c r="X2989" s="418">
        <f t="shared" ca="1" si="517"/>
        <v>0.22020539711849996</v>
      </c>
      <c r="Y2989" s="418">
        <f t="shared" ca="1" si="509"/>
        <v>1</v>
      </c>
      <c r="Z2989" s="418">
        <f t="shared" ca="1" si="510"/>
        <v>2.7971974014738395E-2</v>
      </c>
      <c r="AA2989" s="418">
        <f t="shared" ca="1" si="511"/>
        <v>35985.800092808458</v>
      </c>
      <c r="AB2989" s="418">
        <f t="shared" ca="1" si="512"/>
        <v>66.061619135549989</v>
      </c>
      <c r="AC2989" s="418">
        <f t="shared" ca="1" si="513"/>
        <v>8.391592204421519</v>
      </c>
    </row>
    <row r="2990" spans="19:29">
      <c r="S2990" s="418">
        <f t="shared" si="514"/>
        <v>29.860000000001868</v>
      </c>
      <c r="T2990" s="418">
        <f t="shared" si="507"/>
        <v>0.40828084328148362</v>
      </c>
      <c r="U2990" s="418">
        <f t="shared" ca="1" si="508"/>
        <v>1</v>
      </c>
      <c r="V2990" s="418">
        <f t="shared" ca="1" si="515"/>
        <v>119.95290354779742</v>
      </c>
      <c r="W2990" s="418">
        <f t="shared" ca="1" si="516"/>
        <v>1</v>
      </c>
      <c r="X2990" s="418">
        <f t="shared" ca="1" si="517"/>
        <v>0.21954577086124996</v>
      </c>
      <c r="Y2990" s="418">
        <f t="shared" ca="1" si="509"/>
        <v>1</v>
      </c>
      <c r="Z2990" s="418">
        <f t="shared" ca="1" si="510"/>
        <v>2.7888183840797713E-2</v>
      </c>
      <c r="AA2990" s="418">
        <f t="shared" ca="1" si="511"/>
        <v>35985.871064339226</v>
      </c>
      <c r="AB2990" s="418">
        <f t="shared" ca="1" si="512"/>
        <v>65.863731258374983</v>
      </c>
      <c r="AC2990" s="418">
        <f t="shared" ca="1" si="513"/>
        <v>8.3664551522393147</v>
      </c>
    </row>
    <row r="2991" spans="19:29">
      <c r="S2991" s="418">
        <f t="shared" si="514"/>
        <v>29.87000000000187</v>
      </c>
      <c r="T2991" s="418">
        <f t="shared" si="507"/>
        <v>0.40815837739929994</v>
      </c>
      <c r="U2991" s="418">
        <f t="shared" ca="1" si="508"/>
        <v>1</v>
      </c>
      <c r="V2991" s="418">
        <f t="shared" ca="1" si="515"/>
        <v>119.95313893763861</v>
      </c>
      <c r="W2991" s="418">
        <f t="shared" ca="1" si="516"/>
        <v>1</v>
      </c>
      <c r="X2991" s="418">
        <f t="shared" ca="1" si="517"/>
        <v>0.21888812051741965</v>
      </c>
      <c r="Y2991" s="418">
        <f t="shared" ca="1" si="509"/>
        <v>1</v>
      </c>
      <c r="Z2991" s="418">
        <f t="shared" ca="1" si="510"/>
        <v>2.7804644660699842E-2</v>
      </c>
      <c r="AA2991" s="418">
        <f t="shared" ca="1" si="511"/>
        <v>35985.941681291581</v>
      </c>
      <c r="AB2991" s="418">
        <f t="shared" ca="1" si="512"/>
        <v>65.666436155225895</v>
      </c>
      <c r="AC2991" s="418">
        <f t="shared" ca="1" si="513"/>
        <v>8.3413933982099522</v>
      </c>
    </row>
    <row r="2992" spans="19:29">
      <c r="S2992" s="418">
        <f t="shared" si="514"/>
        <v>29.880000000001871</v>
      </c>
      <c r="T2992" s="418">
        <f t="shared" si="507"/>
        <v>0.40803594825137052</v>
      </c>
      <c r="U2992" s="418">
        <f t="shared" ca="1" si="508"/>
        <v>1</v>
      </c>
      <c r="V2992" s="418">
        <f t="shared" ca="1" si="515"/>
        <v>119.95337315145213</v>
      </c>
      <c r="W2992" s="418">
        <f t="shared" ca="1" si="516"/>
        <v>1</v>
      </c>
      <c r="X2992" s="418">
        <f t="shared" ca="1" si="517"/>
        <v>0.21823244016815149</v>
      </c>
      <c r="Y2992" s="418">
        <f t="shared" ca="1" si="509"/>
        <v>1</v>
      </c>
      <c r="Z2992" s="418">
        <f t="shared" ca="1" si="510"/>
        <v>2.7721355722591601E-2</v>
      </c>
      <c r="AA2992" s="418">
        <f t="shared" ca="1" si="511"/>
        <v>35986.011945435639</v>
      </c>
      <c r="AB2992" s="418">
        <f t="shared" ca="1" si="512"/>
        <v>65.469732050445444</v>
      </c>
      <c r="AC2992" s="418">
        <f t="shared" ca="1" si="513"/>
        <v>8.3164067167774807</v>
      </c>
    </row>
    <row r="2993" spans="19:29">
      <c r="S2993" s="418">
        <f t="shared" si="514"/>
        <v>29.890000000001873</v>
      </c>
      <c r="T2993" s="418">
        <f t="shared" si="507"/>
        <v>0.40791355582667677</v>
      </c>
      <c r="U2993" s="418">
        <f t="shared" ca="1" si="508"/>
        <v>1</v>
      </c>
      <c r="V2993" s="418">
        <f t="shared" ca="1" si="515"/>
        <v>119.9536061951089</v>
      </c>
      <c r="W2993" s="418">
        <f t="shared" ca="1" si="516"/>
        <v>1</v>
      </c>
      <c r="X2993" s="418">
        <f t="shared" ca="1" si="517"/>
        <v>0.21757872391231792</v>
      </c>
      <c r="Y2993" s="418">
        <f t="shared" ca="1" si="509"/>
        <v>1</v>
      </c>
      <c r="Z2993" s="418">
        <f t="shared" ca="1" si="510"/>
        <v>2.763831627687198E-2</v>
      </c>
      <c r="AA2993" s="418">
        <f t="shared" ca="1" si="511"/>
        <v>35986.081858532671</v>
      </c>
      <c r="AB2993" s="418">
        <f t="shared" ca="1" si="512"/>
        <v>65.273617173695371</v>
      </c>
      <c r="AC2993" s="418">
        <f t="shared" ca="1" si="513"/>
        <v>8.2914948830615938</v>
      </c>
    </row>
    <row r="2994" spans="19:29">
      <c r="S2994" s="418">
        <f t="shared" si="514"/>
        <v>29.900000000001874</v>
      </c>
      <c r="T2994" s="418">
        <f t="shared" si="507"/>
        <v>0.40779120011420328</v>
      </c>
      <c r="U2994" s="418">
        <f t="shared" ca="1" si="508"/>
        <v>1</v>
      </c>
      <c r="V2994" s="418">
        <f t="shared" ca="1" si="515"/>
        <v>119.95383807445064</v>
      </c>
      <c r="W2994" s="418">
        <f t="shared" ca="1" si="516"/>
        <v>1</v>
      </c>
      <c r="X2994" s="418">
        <f t="shared" ca="1" si="517"/>
        <v>0.2169269658664682</v>
      </c>
      <c r="Y2994" s="418">
        <f t="shared" ca="1" si="509"/>
        <v>1</v>
      </c>
      <c r="Z2994" s="418">
        <f t="shared" ca="1" si="510"/>
        <v>2.7555525576185409E-2</v>
      </c>
      <c r="AA2994" s="418">
        <f t="shared" ca="1" si="511"/>
        <v>35986.151422335191</v>
      </c>
      <c r="AB2994" s="418">
        <f t="shared" ca="1" si="512"/>
        <v>65.078089759940454</v>
      </c>
      <c r="AC2994" s="418">
        <f t="shared" ca="1" si="513"/>
        <v>8.2666576728556223</v>
      </c>
    </row>
    <row r="2995" spans="19:29">
      <c r="S2995" s="418">
        <f t="shared" si="514"/>
        <v>29.910000000001876</v>
      </c>
      <c r="T2995" s="418">
        <f t="shared" si="507"/>
        <v>0.40766888110293809</v>
      </c>
      <c r="U2995" s="418">
        <f t="shared" ca="1" si="508"/>
        <v>1</v>
      </c>
      <c r="V2995" s="418">
        <f t="shared" ca="1" si="515"/>
        <v>119.95406879528991</v>
      </c>
      <c r="W2995" s="418">
        <f t="shared" ca="1" si="516"/>
        <v>1</v>
      </c>
      <c r="X2995" s="418">
        <f t="shared" ca="1" si="517"/>
        <v>0.21627716016477555</v>
      </c>
      <c r="Y2995" s="418">
        <f t="shared" ca="1" si="509"/>
        <v>1</v>
      </c>
      <c r="Z2995" s="418">
        <f t="shared" ca="1" si="510"/>
        <v>2.7472982875415025E-2</v>
      </c>
      <c r="AA2995" s="418">
        <f t="shared" ca="1" si="511"/>
        <v>35986.220638586972</v>
      </c>
      <c r="AB2995" s="418">
        <f t="shared" ca="1" si="512"/>
        <v>64.883148049432663</v>
      </c>
      <c r="AC2995" s="418">
        <f t="shared" ca="1" si="513"/>
        <v>8.2418948626245072</v>
      </c>
    </row>
    <row r="2996" spans="19:29">
      <c r="S2996" s="418">
        <f t="shared" si="514"/>
        <v>29.920000000001878</v>
      </c>
      <c r="T2996" s="418">
        <f t="shared" si="507"/>
        <v>0.40754659878187249</v>
      </c>
      <c r="U2996" s="418">
        <f t="shared" ca="1" si="508"/>
        <v>1</v>
      </c>
      <c r="V2996" s="418">
        <f t="shared" ca="1" si="515"/>
        <v>119.95429836341032</v>
      </c>
      <c r="W2996" s="418">
        <f t="shared" ca="1" si="516"/>
        <v>1</v>
      </c>
      <c r="X2996" s="418">
        <f t="shared" ca="1" si="517"/>
        <v>0.21562930095898425</v>
      </c>
      <c r="Y2996" s="418">
        <f t="shared" ca="1" si="509"/>
        <v>1</v>
      </c>
      <c r="Z2996" s="418">
        <f t="shared" ca="1" si="510"/>
        <v>2.7390687431675963E-2</v>
      </c>
      <c r="AA2996" s="418">
        <f t="shared" ca="1" si="511"/>
        <v>35986.289509023096</v>
      </c>
      <c r="AB2996" s="418">
        <f t="shared" ca="1" si="512"/>
        <v>64.688790287695269</v>
      </c>
      <c r="AC2996" s="418">
        <f t="shared" ca="1" si="513"/>
        <v>8.2172062295027892</v>
      </c>
    </row>
    <row r="2997" spans="19:29">
      <c r="S2997" s="418">
        <f t="shared" si="514"/>
        <v>29.930000000001879</v>
      </c>
      <c r="T2997" s="418">
        <f t="shared" si="507"/>
        <v>0.40742435314000103</v>
      </c>
      <c r="U2997" s="418">
        <f t="shared" ca="1" si="508"/>
        <v>1</v>
      </c>
      <c r="V2997" s="418">
        <f t="shared" ca="1" si="515"/>
        <v>119.95452678456661</v>
      </c>
      <c r="W2997" s="418">
        <f t="shared" ca="1" si="516"/>
        <v>1</v>
      </c>
      <c r="X2997" s="418">
        <f t="shared" ca="1" si="517"/>
        <v>0.21498338241835707</v>
      </c>
      <c r="Y2997" s="418">
        <f t="shared" ca="1" si="509"/>
        <v>1</v>
      </c>
      <c r="Z2997" s="418">
        <f t="shared" ca="1" si="510"/>
        <v>2.7308638504308674E-2</v>
      </c>
      <c r="AA2997" s="418">
        <f t="shared" ca="1" si="511"/>
        <v>35986.35803536998</v>
      </c>
      <c r="AB2997" s="418">
        <f t="shared" ca="1" si="512"/>
        <v>64.495014725507119</v>
      </c>
      <c r="AC2997" s="418">
        <f t="shared" ca="1" si="513"/>
        <v>8.1925915512926029</v>
      </c>
    </row>
    <row r="2998" spans="19:29">
      <c r="S2998" s="418">
        <f t="shared" si="514"/>
        <v>29.940000000001881</v>
      </c>
      <c r="T2998" s="418">
        <f t="shared" si="507"/>
        <v>0.4073021441663216</v>
      </c>
      <c r="U2998" s="418">
        <f t="shared" ca="1" si="508"/>
        <v>1</v>
      </c>
      <c r="V2998" s="418">
        <f t="shared" ca="1" si="515"/>
        <v>119.95475406448489</v>
      </c>
      <c r="W2998" s="418">
        <f t="shared" ca="1" si="516"/>
        <v>1</v>
      </c>
      <c r="X2998" s="418">
        <f t="shared" ca="1" si="517"/>
        <v>0.21433939872962279</v>
      </c>
      <c r="Y2998" s="418">
        <f t="shared" ca="1" si="509"/>
        <v>1</v>
      </c>
      <c r="Z2998" s="418">
        <f t="shared" ca="1" si="510"/>
        <v>2.7226835354872258E-2</v>
      </c>
      <c r="AA2998" s="418">
        <f t="shared" ca="1" si="511"/>
        <v>35986.426219345463</v>
      </c>
      <c r="AB2998" s="418">
        <f t="shared" ca="1" si="512"/>
        <v>64.301819618886839</v>
      </c>
      <c r="AC2998" s="418">
        <f t="shared" ca="1" si="513"/>
        <v>8.1680506064616782</v>
      </c>
    </row>
    <row r="2999" spans="19:29">
      <c r="S2999" s="418">
        <f t="shared" si="514"/>
        <v>29.950000000001882</v>
      </c>
      <c r="T2999" s="418">
        <f t="shared" si="507"/>
        <v>0.40717997184983545</v>
      </c>
      <c r="U2999" s="418">
        <f t="shared" ca="1" si="508"/>
        <v>1</v>
      </c>
      <c r="V2999" s="418">
        <f t="shared" ca="1" si="515"/>
        <v>119.95498020886268</v>
      </c>
      <c r="W2999" s="418">
        <f t="shared" ca="1" si="516"/>
        <v>1</v>
      </c>
      <c r="X2999" s="418">
        <f t="shared" ca="1" si="517"/>
        <v>0.21369734409692387</v>
      </c>
      <c r="Y2999" s="418">
        <f t="shared" ca="1" si="509"/>
        <v>1</v>
      </c>
      <c r="Z2999" s="418">
        <f t="shared" ca="1" si="510"/>
        <v>2.7145277247137816E-2</v>
      </c>
      <c r="AA2999" s="418">
        <f t="shared" ca="1" si="511"/>
        <v>35986.494062658807</v>
      </c>
      <c r="AB2999" s="418">
        <f t="shared" ca="1" si="512"/>
        <v>64.109203229077167</v>
      </c>
      <c r="AC2999" s="418">
        <f t="shared" ca="1" si="513"/>
        <v>8.1435831741413445</v>
      </c>
    </row>
    <row r="3000" spans="19:29">
      <c r="S3000" s="418">
        <f t="shared" si="514"/>
        <v>29.960000000001884</v>
      </c>
      <c r="T3000" s="418">
        <f t="shared" si="507"/>
        <v>0.40705783617954705</v>
      </c>
      <c r="U3000" s="418">
        <f t="shared" ca="1" si="508"/>
        <v>1</v>
      </c>
      <c r="V3000" s="418">
        <f t="shared" ca="1" si="515"/>
        <v>119.95520522336913</v>
      </c>
      <c r="W3000" s="418">
        <f t="shared" ca="1" si="516"/>
        <v>1</v>
      </c>
      <c r="X3000" s="418">
        <f t="shared" ca="1" si="517"/>
        <v>0.21305721274176428</v>
      </c>
      <c r="Y3000" s="418">
        <f t="shared" ca="1" si="509"/>
        <v>1</v>
      </c>
      <c r="Z3000" s="418">
        <f t="shared" ca="1" si="510"/>
        <v>2.706396344708183E-2</v>
      </c>
      <c r="AA3000" s="418">
        <f t="shared" ca="1" si="511"/>
        <v>35986.561567010744</v>
      </c>
      <c r="AB3000" s="418">
        <f t="shared" ca="1" si="512"/>
        <v>63.917163822529282</v>
      </c>
      <c r="AC3000" s="418">
        <f t="shared" ca="1" si="513"/>
        <v>8.119189034124549</v>
      </c>
    </row>
    <row r="3001" spans="19:29">
      <c r="S3001" s="418">
        <f t="shared" si="514"/>
        <v>29.970000000001885</v>
      </c>
      <c r="T3001" s="418">
        <f t="shared" si="507"/>
        <v>0.40693573714446418</v>
      </c>
      <c r="U3001" s="418">
        <f t="shared" ca="1" si="508"/>
        <v>1</v>
      </c>
      <c r="V3001" s="418">
        <f t="shared" ca="1" si="515"/>
        <v>119.95542911364512</v>
      </c>
      <c r="W3001" s="418">
        <f t="shared" ca="1" si="516"/>
        <v>1</v>
      </c>
      <c r="X3001" s="418">
        <f t="shared" ca="1" si="517"/>
        <v>0.21241899890295751</v>
      </c>
      <c r="Y3001" s="418">
        <f t="shared" ca="1" si="509"/>
        <v>1</v>
      </c>
      <c r="Z3001" s="418">
        <f t="shared" ca="1" si="510"/>
        <v>2.6982893222879549E-2</v>
      </c>
      <c r="AA3001" s="418">
        <f t="shared" ca="1" si="511"/>
        <v>35986.628734093538</v>
      </c>
      <c r="AB3001" s="418">
        <f t="shared" ca="1" si="512"/>
        <v>63.725699670887252</v>
      </c>
      <c r="AC3001" s="418">
        <f t="shared" ca="1" si="513"/>
        <v>8.0948679668638643</v>
      </c>
    </row>
    <row r="3002" spans="19:29">
      <c r="S3002" s="418">
        <f t="shared" si="514"/>
        <v>29.980000000001887</v>
      </c>
      <c r="T3002" s="418">
        <f t="shared" si="507"/>
        <v>0.40681367473359792</v>
      </c>
      <c r="U3002" s="418">
        <f t="shared" ca="1" si="508"/>
        <v>1</v>
      </c>
      <c r="V3002" s="418">
        <f t="shared" ca="1" si="515"/>
        <v>119.9556518853034</v>
      </c>
      <c r="W3002" s="418">
        <f t="shared" ca="1" si="516"/>
        <v>1</v>
      </c>
      <c r="X3002" s="418">
        <f t="shared" ca="1" si="517"/>
        <v>0.21178269683657469</v>
      </c>
      <c r="Y3002" s="418">
        <f t="shared" ca="1" si="509"/>
        <v>1</v>
      </c>
      <c r="Z3002" s="418">
        <f t="shared" ca="1" si="510"/>
        <v>2.6902065844898407E-2</v>
      </c>
      <c r="AA3002" s="418">
        <f t="shared" ca="1" si="511"/>
        <v>35986.695565591021</v>
      </c>
      <c r="AB3002" s="418">
        <f t="shared" ca="1" si="512"/>
        <v>63.534809050972406</v>
      </c>
      <c r="AC3002" s="418">
        <f t="shared" ca="1" si="513"/>
        <v>8.0706197534695221</v>
      </c>
    </row>
    <row r="3003" spans="19:29">
      <c r="S3003" s="418">
        <f t="shared" si="514"/>
        <v>29.990000000001888</v>
      </c>
      <c r="T3003" s="418">
        <f t="shared" si="507"/>
        <v>0.40669164893596266</v>
      </c>
      <c r="U3003" s="418">
        <f t="shared" ca="1" si="508"/>
        <v>1</v>
      </c>
      <c r="V3003" s="418">
        <f t="shared" ca="1" si="515"/>
        <v>119.95587354392875</v>
      </c>
      <c r="W3003" s="418">
        <f t="shared" ca="1" si="516"/>
        <v>1</v>
      </c>
      <c r="X3003" s="418">
        <f t="shared" ca="1" si="517"/>
        <v>0.21114830081589295</v>
      </c>
      <c r="Y3003" s="418">
        <f t="shared" ca="1" si="509"/>
        <v>1</v>
      </c>
      <c r="Z3003" s="418">
        <f t="shared" ca="1" si="510"/>
        <v>2.6821480585691459E-2</v>
      </c>
      <c r="AA3003" s="418">
        <f t="shared" ca="1" si="511"/>
        <v>35986.762063178627</v>
      </c>
      <c r="AB3003" s="418">
        <f t="shared" ca="1" si="512"/>
        <v>63.344490244767883</v>
      </c>
      <c r="AC3003" s="418">
        <f t="shared" ca="1" si="513"/>
        <v>8.0464441757074372</v>
      </c>
    </row>
    <row r="3004" spans="19:29">
      <c r="S3004" s="418">
        <f t="shared" si="514"/>
        <v>30.00000000000189</v>
      </c>
      <c r="T3004" s="418">
        <f t="shared" si="507"/>
        <v>0.40656965974057607</v>
      </c>
      <c r="U3004" s="418">
        <f t="shared" ca="1" si="508"/>
        <v>1</v>
      </c>
      <c r="V3004" s="418">
        <f t="shared" ca="1" si="515"/>
        <v>119.9560940950781</v>
      </c>
      <c r="W3004" s="418">
        <f t="shared" ca="1" si="516"/>
        <v>1</v>
      </c>
      <c r="X3004" s="418">
        <f t="shared" ca="1" si="517"/>
        <v>0.2105158051313438</v>
      </c>
      <c r="Y3004" s="418">
        <f t="shared" ca="1" si="509"/>
        <v>1</v>
      </c>
      <c r="Z3004" s="418">
        <f t="shared" ca="1" si="510"/>
        <v>2.6741136719990826E-2</v>
      </c>
      <c r="AA3004" s="418">
        <f t="shared" ca="1" si="511"/>
        <v>35986.828228523431</v>
      </c>
      <c r="AB3004" s="418">
        <f t="shared" ca="1" si="512"/>
        <v>63.15474153940314</v>
      </c>
      <c r="AC3004" s="418">
        <f t="shared" ca="1" si="513"/>
        <v>8.022341015997247</v>
      </c>
    </row>
  </sheetData>
  <mergeCells count="5">
    <mergeCell ref="B15:C15"/>
    <mergeCell ref="B2:C2"/>
    <mergeCell ref="B3:C3"/>
    <mergeCell ref="C23:M23"/>
    <mergeCell ref="C32:M32"/>
  </mergeCells>
  <hyperlinks>
    <hyperlink ref="B38" r:id="rId1" xr:uid="{E04B8658-2C45-8C44-B9DE-7E6E5989CA28}"/>
  </hyperlinks>
  <pageMargins left="0.7" right="0.7" top="0.75" bottom="0.75" header="0.3" footer="0.3"/>
  <pageSetup paperSize="9" orientation="portrait" r:id="rId2"/>
  <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dimension ref="A1:AD58"/>
  <sheetViews>
    <sheetView topLeftCell="B20" zoomScaleNormal="100" workbookViewId="0">
      <selection activeCell="G60" sqref="G60"/>
    </sheetView>
  </sheetViews>
  <sheetFormatPr defaultColWidth="8.81640625" defaultRowHeight="14.5"/>
  <cols>
    <col min="1" max="1" width="2.26953125" customWidth="1"/>
    <col min="2" max="2" width="78.453125" customWidth="1"/>
    <col min="3" max="3" width="19.81640625" customWidth="1"/>
    <col min="4" max="4" width="9.453125" style="220" customWidth="1"/>
    <col min="5" max="5" width="19.81640625" style="220" customWidth="1"/>
    <col min="6" max="6" width="9.453125" customWidth="1"/>
    <col min="7" max="7" width="19.81640625" customWidth="1"/>
    <col min="8" max="8" width="9.453125" customWidth="1"/>
    <col min="10" max="16" width="4.453125" customWidth="1"/>
    <col min="18" max="21" width="4.453125" customWidth="1"/>
    <col min="22" max="22" width="2.1796875" customWidth="1"/>
  </cols>
  <sheetData>
    <row r="1" spans="1:30" ht="19" thickBot="1">
      <c r="A1" s="216"/>
      <c r="B1" s="354" t="s">
        <v>69</v>
      </c>
      <c r="C1" s="216"/>
      <c r="D1" s="217"/>
      <c r="E1" s="217"/>
      <c r="F1" s="217"/>
      <c r="G1" s="217"/>
      <c r="H1" s="217"/>
      <c r="I1" s="217"/>
      <c r="J1" s="217"/>
      <c r="K1" s="217"/>
      <c r="L1" s="217"/>
      <c r="M1" s="217"/>
      <c r="N1" s="217"/>
      <c r="O1" s="217"/>
      <c r="P1" s="217"/>
      <c r="Q1" s="217"/>
    </row>
    <row r="2" spans="1:30" ht="24" customHeight="1">
      <c r="A2" s="216"/>
      <c r="B2" s="353" t="s">
        <v>162</v>
      </c>
      <c r="C2" s="217"/>
      <c r="D2" s="217"/>
      <c r="E2" s="649" t="s">
        <v>386</v>
      </c>
      <c r="F2" s="650"/>
      <c r="G2" s="650"/>
      <c r="H2" s="650"/>
      <c r="I2" s="650"/>
      <c r="J2" s="650"/>
      <c r="K2" s="650"/>
      <c r="L2" s="650"/>
      <c r="M2" s="650"/>
      <c r="N2" s="650"/>
      <c r="O2" s="650"/>
      <c r="P2" s="651"/>
      <c r="Q2" s="224"/>
    </row>
    <row r="3" spans="1:30" ht="15" customHeight="1">
      <c r="A3" s="216"/>
      <c r="B3" s="215" t="s">
        <v>163</v>
      </c>
      <c r="C3" s="218"/>
      <c r="D3" s="217"/>
      <c r="E3" s="652"/>
      <c r="F3" s="653"/>
      <c r="G3" s="653"/>
      <c r="H3" s="653"/>
      <c r="I3" s="653"/>
      <c r="J3" s="653"/>
      <c r="K3" s="653"/>
      <c r="L3" s="653"/>
      <c r="M3" s="653"/>
      <c r="N3" s="653"/>
      <c r="O3" s="653"/>
      <c r="P3" s="654"/>
      <c r="Q3" s="224"/>
    </row>
    <row r="4" spans="1:30" ht="15" customHeight="1">
      <c r="A4" s="216"/>
      <c r="B4" s="215"/>
      <c r="C4" s="215"/>
      <c r="D4" s="217"/>
      <c r="E4" s="652"/>
      <c r="F4" s="653"/>
      <c r="G4" s="653"/>
      <c r="H4" s="653"/>
      <c r="I4" s="653"/>
      <c r="J4" s="653"/>
      <c r="K4" s="653"/>
      <c r="L4" s="653"/>
      <c r="M4" s="653"/>
      <c r="N4" s="653"/>
      <c r="O4" s="653"/>
      <c r="P4" s="654"/>
      <c r="Q4" s="224"/>
    </row>
    <row r="5" spans="1:30" ht="23" thickBot="1">
      <c r="A5" s="247"/>
      <c r="B5" s="248" t="s">
        <v>164</v>
      </c>
      <c r="C5" s="217"/>
      <c r="D5" s="217"/>
      <c r="E5" s="655"/>
      <c r="F5" s="656"/>
      <c r="G5" s="656"/>
      <c r="H5" s="656"/>
      <c r="I5" s="656"/>
      <c r="J5" s="656"/>
      <c r="K5" s="656"/>
      <c r="L5" s="656"/>
      <c r="M5" s="656"/>
      <c r="N5" s="656"/>
      <c r="O5" s="656"/>
      <c r="P5" s="657"/>
      <c r="Q5" s="224"/>
    </row>
    <row r="6" spans="1:30" s="216" customFormat="1" ht="16.5" thickTop="1" thickBot="1">
      <c r="B6" s="351" t="s">
        <v>165</v>
      </c>
      <c r="C6" s="221"/>
      <c r="D6" s="217"/>
      <c r="E6" s="217"/>
      <c r="F6" s="217"/>
      <c r="G6" s="217"/>
      <c r="H6" s="217"/>
      <c r="I6" s="217"/>
      <c r="J6" s="217"/>
      <c r="K6" s="217"/>
      <c r="L6" s="217"/>
      <c r="M6" s="217"/>
      <c r="N6" s="217"/>
      <c r="O6" s="217"/>
      <c r="P6" s="217"/>
      <c r="Q6" s="224"/>
      <c r="R6"/>
      <c r="S6"/>
      <c r="T6"/>
      <c r="U6"/>
      <c r="V6"/>
      <c r="W6"/>
      <c r="X6"/>
      <c r="Y6"/>
      <c r="Z6"/>
      <c r="AA6"/>
      <c r="AB6"/>
      <c r="AC6"/>
      <c r="AD6"/>
    </row>
    <row r="7" spans="1:30" ht="18" thickTop="1">
      <c r="A7" s="216"/>
      <c r="B7" s="242" t="s">
        <v>166</v>
      </c>
      <c r="C7" s="230" t="s">
        <v>167</v>
      </c>
      <c r="D7" s="226"/>
      <c r="E7" s="226"/>
      <c r="F7" s="222"/>
      <c r="G7" s="222"/>
      <c r="H7" s="222"/>
      <c r="I7" s="224"/>
      <c r="J7" s="224"/>
      <c r="K7" s="224"/>
      <c r="L7" s="224"/>
      <c r="M7" s="224"/>
      <c r="N7" s="224"/>
      <c r="O7" s="224"/>
      <c r="P7" s="224"/>
      <c r="Q7" s="224"/>
    </row>
    <row r="8" spans="1:30" ht="19.5" customHeight="1">
      <c r="A8" s="216"/>
      <c r="B8" s="70" t="s">
        <v>168</v>
      </c>
      <c r="C8" s="231">
        <v>6</v>
      </c>
      <c r="D8" s="241" t="str">
        <f>VLOOKUP(C8,$AB$18:$AC$24,2)</f>
        <v>Very high</v>
      </c>
      <c r="E8" s="223" t="s">
        <v>169</v>
      </c>
      <c r="F8" s="216"/>
      <c r="G8" s="223"/>
      <c r="H8" s="224"/>
      <c r="I8" s="224"/>
      <c r="J8" s="224"/>
      <c r="K8" s="224"/>
      <c r="L8" s="224"/>
      <c r="M8" s="224"/>
      <c r="N8" s="224"/>
      <c r="O8" s="224"/>
      <c r="P8" s="224"/>
      <c r="Q8" s="224"/>
    </row>
    <row r="9" spans="1:30" ht="19.5" customHeight="1">
      <c r="A9" s="216"/>
      <c r="B9" s="232" t="s">
        <v>170</v>
      </c>
      <c r="C9" s="231">
        <v>6</v>
      </c>
      <c r="D9" s="241" t="str">
        <f>VLOOKUP(C9,$AB$18:$AC$24,2)</f>
        <v>Very high</v>
      </c>
      <c r="E9" s="223" t="s">
        <v>171</v>
      </c>
      <c r="F9" s="216"/>
      <c r="G9" s="223"/>
      <c r="H9" s="224"/>
      <c r="I9" s="224"/>
      <c r="J9" s="224"/>
      <c r="K9" s="224"/>
      <c r="L9" s="224"/>
      <c r="M9" s="224"/>
      <c r="N9" s="224"/>
      <c r="O9" s="224"/>
      <c r="P9" s="224"/>
      <c r="Q9" s="224"/>
    </row>
    <row r="10" spans="1:30" ht="19.5" customHeight="1">
      <c r="A10" s="216"/>
      <c r="B10" s="70" t="s">
        <v>172</v>
      </c>
      <c r="C10" s="231">
        <v>0</v>
      </c>
      <c r="D10" s="241" t="str">
        <f>VLOOKUP(C10,$AB$18:$AC$24,2)</f>
        <v>None</v>
      </c>
      <c r="E10" s="233"/>
      <c r="F10" s="223"/>
      <c r="G10" s="223"/>
      <c r="H10" s="223"/>
      <c r="I10" s="223"/>
      <c r="J10" s="223"/>
      <c r="K10" s="223"/>
      <c r="L10" s="223"/>
      <c r="M10" s="223"/>
      <c r="N10" s="223"/>
      <c r="O10" s="223"/>
      <c r="P10" s="223"/>
      <c r="Q10" s="224"/>
    </row>
    <row r="11" spans="1:30" ht="19.5" customHeight="1">
      <c r="A11" s="216"/>
      <c r="B11" s="232" t="s">
        <v>173</v>
      </c>
      <c r="C11" s="231">
        <v>0</v>
      </c>
      <c r="D11" s="241" t="str">
        <f>VLOOKUP(C11,$AB$18:$AC$24,2)</f>
        <v>None</v>
      </c>
      <c r="E11" s="240" t="s">
        <v>163</v>
      </c>
      <c r="F11" s="223"/>
      <c r="G11" s="223"/>
      <c r="H11" s="223"/>
      <c r="I11" s="223"/>
      <c r="J11" s="223"/>
      <c r="K11" s="223"/>
      <c r="L11" s="223"/>
      <c r="M11" s="223"/>
      <c r="N11" s="223"/>
      <c r="O11" s="223"/>
      <c r="P11" s="223"/>
      <c r="Q11" s="224"/>
    </row>
    <row r="12" spans="1:30" ht="15.5">
      <c r="A12" s="216"/>
      <c r="B12" s="225"/>
      <c r="C12" s="227" t="s">
        <v>174</v>
      </c>
      <c r="D12" s="364" t="s">
        <v>175</v>
      </c>
      <c r="E12" s="219"/>
      <c r="F12" s="222"/>
      <c r="G12" s="222"/>
      <c r="H12" s="222"/>
      <c r="I12" s="222"/>
      <c r="J12" s="222"/>
      <c r="K12" s="222"/>
      <c r="L12" s="222"/>
      <c r="M12" s="222"/>
      <c r="N12" s="222"/>
      <c r="O12" s="222"/>
      <c r="P12" s="222"/>
      <c r="Q12" s="224"/>
      <c r="S12" t="s">
        <v>176</v>
      </c>
      <c r="T12" t="s">
        <v>177</v>
      </c>
      <c r="U12" t="s">
        <v>178</v>
      </c>
      <c r="W12" t="s">
        <v>179</v>
      </c>
      <c r="X12" t="s">
        <v>180</v>
      </c>
      <c r="Y12" t="s">
        <v>181</v>
      </c>
    </row>
    <row r="13" spans="1:30" ht="15.5">
      <c r="A13" s="216"/>
      <c r="B13" s="70" t="s">
        <v>182</v>
      </c>
      <c r="C13" s="231">
        <v>6</v>
      </c>
      <c r="D13" s="241" t="str">
        <f>VLOOKUP(C13,$AB$18:$AC$24,2)</f>
        <v>Very high</v>
      </c>
      <c r="E13" s="233"/>
      <c r="F13" s="222"/>
      <c r="G13" s="222"/>
      <c r="H13" s="222"/>
      <c r="I13" s="222"/>
      <c r="J13" s="222"/>
      <c r="K13" s="222"/>
      <c r="L13" s="222"/>
      <c r="M13" s="222"/>
      <c r="N13" s="222"/>
      <c r="O13" s="222"/>
      <c r="P13" s="222"/>
      <c r="Q13" s="224"/>
      <c r="R13" t="s">
        <v>183</v>
      </c>
      <c r="S13">
        <f>VLOOKUP('MCA Inputs'!D8,'Default values'!$H$30:$I$36,2,FALSE)</f>
        <v>1</v>
      </c>
      <c r="T13">
        <f>VLOOKUP('MCA Inputs'!D10,'Default values'!$H$30:$I$36,2,FALSE)</f>
        <v>0</v>
      </c>
      <c r="U13">
        <f>VLOOKUP('MCA Inputs'!D13,'Default values'!$H$30:$I$36,2,FALSE)</f>
        <v>1</v>
      </c>
      <c r="W13">
        <f>$S13*U13</f>
        <v>1</v>
      </c>
      <c r="X13">
        <f>-$U13*T13</f>
        <v>0</v>
      </c>
      <c r="Y13">
        <f>'Default values'!$I$30*'Default values'!$I$30</f>
        <v>1</v>
      </c>
    </row>
    <row r="14" spans="1:30" ht="19.5" customHeight="1" thickBot="1">
      <c r="A14" s="216"/>
      <c r="B14" s="238" t="s">
        <v>184</v>
      </c>
      <c r="C14" s="239">
        <v>6</v>
      </c>
      <c r="D14" s="241" t="str">
        <f>VLOOKUP(C14,$AB$18:$AC$24,2)</f>
        <v>Very high</v>
      </c>
      <c r="E14" s="233"/>
      <c r="F14" s="222"/>
      <c r="G14" s="222"/>
      <c r="H14" s="222"/>
      <c r="I14" s="222"/>
      <c r="J14" s="222"/>
      <c r="K14" s="222"/>
      <c r="L14" s="222"/>
      <c r="M14" s="222"/>
      <c r="N14" s="222"/>
      <c r="O14" s="222"/>
      <c r="P14" s="222"/>
      <c r="Q14" s="224"/>
      <c r="R14" t="s">
        <v>185</v>
      </c>
      <c r="S14">
        <f>VLOOKUP('MCA Inputs'!D9,'Default values'!$H$30:$I$36,2,FALSE)</f>
        <v>1</v>
      </c>
      <c r="T14">
        <f>VLOOKUP('MCA Inputs'!D11,'Default values'!$H$30:$I$36,2,FALSE)</f>
        <v>0</v>
      </c>
      <c r="U14">
        <f>VLOOKUP('MCA Inputs'!D14,'Default values'!$H$30:$I$36,2,FALSE)</f>
        <v>1</v>
      </c>
      <c r="W14">
        <f>$S14*U14</f>
        <v>1</v>
      </c>
      <c r="X14">
        <f>-$U14*T14</f>
        <v>0</v>
      </c>
      <c r="Y14">
        <f>'Default values'!$I$30*'Default values'!$I$30</f>
        <v>1</v>
      </c>
    </row>
    <row r="15" spans="1:30" ht="16" thickTop="1">
      <c r="A15" s="216"/>
      <c r="B15" s="229"/>
      <c r="C15" s="229"/>
      <c r="D15" s="228"/>
      <c r="E15" s="228"/>
      <c r="F15" s="222"/>
      <c r="G15" s="222"/>
      <c r="H15" s="222"/>
      <c r="I15" s="222"/>
      <c r="J15" s="222"/>
      <c r="K15" s="222"/>
      <c r="L15" s="222"/>
      <c r="M15" s="222"/>
      <c r="N15" s="222"/>
      <c r="O15" s="222"/>
      <c r="P15" s="222"/>
      <c r="Q15" s="224"/>
      <c r="V15" t="s">
        <v>186</v>
      </c>
      <c r="W15">
        <f>SUM(W13:W14)</f>
        <v>2</v>
      </c>
      <c r="X15">
        <f>SUM(X13:X14)</f>
        <v>0</v>
      </c>
      <c r="Y15">
        <f>SUM(Y13:Y14)</f>
        <v>2</v>
      </c>
    </row>
    <row r="16" spans="1:30" ht="23" thickBot="1">
      <c r="A16" s="247"/>
      <c r="B16" s="248" t="s">
        <v>187</v>
      </c>
      <c r="C16" s="217"/>
      <c r="D16" s="228"/>
      <c r="E16" s="228"/>
      <c r="F16" s="222"/>
      <c r="G16" s="222"/>
      <c r="H16" s="222"/>
      <c r="I16" s="222"/>
      <c r="J16" s="222"/>
      <c r="K16" s="222"/>
      <c r="L16" s="222"/>
      <c r="M16" s="222"/>
      <c r="N16" s="222"/>
      <c r="O16" s="222"/>
      <c r="P16" s="222"/>
      <c r="Q16" s="224"/>
    </row>
    <row r="17" spans="1:29" ht="31.5" thickTop="1">
      <c r="A17" s="216"/>
      <c r="B17" s="352" t="s">
        <v>165</v>
      </c>
      <c r="C17" s="237" t="s">
        <v>188</v>
      </c>
      <c r="D17" s="245"/>
      <c r="E17" s="245"/>
      <c r="F17" s="216"/>
      <c r="G17" s="255" t="s">
        <v>189</v>
      </c>
      <c r="H17" s="226"/>
      <c r="I17" s="222"/>
      <c r="J17" s="75"/>
      <c r="K17" s="75"/>
      <c r="L17" s="75"/>
      <c r="M17" s="75"/>
      <c r="N17" s="75"/>
      <c r="O17" s="75"/>
      <c r="P17" s="75"/>
    </row>
    <row r="18" spans="1:29" ht="31">
      <c r="A18" s="216"/>
      <c r="B18" s="246" t="s">
        <v>360</v>
      </c>
      <c r="C18" s="251" t="s">
        <v>191</v>
      </c>
      <c r="D18" s="249"/>
      <c r="E18" s="251" t="s">
        <v>192</v>
      </c>
      <c r="F18" s="249"/>
      <c r="G18" s="383" t="s">
        <v>193</v>
      </c>
      <c r="H18" s="256"/>
      <c r="I18" s="241"/>
      <c r="J18" s="79" t="s">
        <v>194</v>
      </c>
      <c r="K18" s="78"/>
      <c r="L18" s="78"/>
      <c r="M18" s="78"/>
      <c r="N18" s="78"/>
      <c r="O18" s="78"/>
      <c r="P18" s="78"/>
      <c r="R18" t="s">
        <v>195</v>
      </c>
      <c r="AB18" s="369">
        <v>0</v>
      </c>
      <c r="AC18" s="370" t="s">
        <v>196</v>
      </c>
    </row>
    <row r="19" spans="1:29" ht="16" thickBot="1">
      <c r="A19" s="216"/>
      <c r="B19" s="244" t="s">
        <v>197</v>
      </c>
      <c r="C19" s="252"/>
      <c r="D19" s="250"/>
      <c r="E19" s="253"/>
      <c r="F19" s="250"/>
      <c r="G19" s="253"/>
      <c r="H19" s="250"/>
      <c r="I19" s="241"/>
      <c r="J19" s="78"/>
      <c r="K19" s="78"/>
      <c r="L19" s="78"/>
      <c r="M19" s="78"/>
      <c r="N19" s="78"/>
      <c r="O19" s="78"/>
      <c r="P19" s="78"/>
      <c r="S19" t="s">
        <v>198</v>
      </c>
      <c r="T19" t="s">
        <v>199</v>
      </c>
      <c r="U19" t="s">
        <v>200</v>
      </c>
      <c r="W19" t="s">
        <v>201</v>
      </c>
      <c r="X19" t="s">
        <v>202</v>
      </c>
      <c r="AB19" s="371">
        <v>1</v>
      </c>
      <c r="AC19" s="372" t="s">
        <v>203</v>
      </c>
    </row>
    <row r="20" spans="1:29" ht="19.5" customHeight="1" thickBot="1">
      <c r="A20" s="216"/>
      <c r="B20" s="68" t="s">
        <v>204</v>
      </c>
      <c r="C20" s="258">
        <v>5</v>
      </c>
      <c r="D20" s="256" t="str">
        <f>VLOOKUP(C20,$AB$18:$AC$24,2)</f>
        <v>High</v>
      </c>
      <c r="E20" s="257">
        <v>0</v>
      </c>
      <c r="F20" s="256" t="str">
        <f t="shared" ref="F20:F29" si="0">VLOOKUP(E20,$AB$18:$AC$24,2)</f>
        <v>None</v>
      </c>
      <c r="G20" s="257">
        <v>3</v>
      </c>
      <c r="H20" s="256" t="str">
        <f t="shared" ref="H20:H29" si="1">VLOOKUP(G20,$AB$18:$AC$24,2)</f>
        <v>Medium</v>
      </c>
      <c r="I20" s="241"/>
      <c r="J20" s="658"/>
      <c r="K20" s="659"/>
      <c r="L20" s="659"/>
      <c r="M20" s="659"/>
      <c r="N20" s="659"/>
      <c r="O20" s="659"/>
      <c r="P20" s="660"/>
      <c r="R20">
        <f>1*ROUNDUP(U20,0)</f>
        <v>1</v>
      </c>
      <c r="S20">
        <f>VLOOKUP('MCA Inputs'!D20,'Default values'!$H$30:$I$36,2,FALSE)</f>
        <v>0.83299999999999996</v>
      </c>
      <c r="T20">
        <f>VLOOKUP('MCA Inputs'!F20,'Default values'!$H$30:$I$36,2,FALSE)</f>
        <v>0</v>
      </c>
      <c r="U20">
        <f>VLOOKUP('MCA Inputs'!H20,'Default values'!$H$30:$I$36,2,FALSE)</f>
        <v>0.5</v>
      </c>
      <c r="W20">
        <f>$S20*U20*R20</f>
        <v>0.41649999999999998</v>
      </c>
      <c r="X20">
        <f>$U20*T20*R20</f>
        <v>0</v>
      </c>
      <c r="AB20" s="371">
        <v>2</v>
      </c>
      <c r="AC20" s="372" t="s">
        <v>205</v>
      </c>
    </row>
    <row r="21" spans="1:29" ht="19.5" customHeight="1" thickBot="1">
      <c r="A21" s="216"/>
      <c r="B21" s="68" t="s">
        <v>206</v>
      </c>
      <c r="C21" s="258">
        <v>3</v>
      </c>
      <c r="D21" s="256" t="str">
        <f t="shared" ref="D21:D29" si="2">VLOOKUP(C21,$AB$18:$AC$24,2)</f>
        <v>Medium</v>
      </c>
      <c r="E21" s="257">
        <v>2</v>
      </c>
      <c r="F21" s="256" t="str">
        <f t="shared" si="0"/>
        <v>Med-low</v>
      </c>
      <c r="G21" s="257">
        <v>1</v>
      </c>
      <c r="H21" s="256" t="str">
        <f t="shared" si="1"/>
        <v>Low</v>
      </c>
      <c r="I21" s="241"/>
      <c r="J21" s="658"/>
      <c r="K21" s="659"/>
      <c r="L21" s="659"/>
      <c r="M21" s="659"/>
      <c r="N21" s="659"/>
      <c r="O21" s="659"/>
      <c r="P21" s="660"/>
      <c r="R21">
        <f t="shared" ref="R21:R44" si="3">1*ROUNDUP(U21,0)</f>
        <v>1</v>
      </c>
      <c r="S21">
        <f>VLOOKUP('MCA Inputs'!D21,'Default values'!$H$30:$I$36,2,FALSE)</f>
        <v>0.5</v>
      </c>
      <c r="T21" s="576">
        <f>VLOOKUP('MCA Inputs'!F21,'Default values'!$H$30:$I$36,2,FALSE)</f>
        <v>0.33300000000000002</v>
      </c>
      <c r="U21">
        <f>VLOOKUP('MCA Inputs'!H21,'Default values'!$H$30:$I$36,2,FALSE)</f>
        <v>0.16700000000000001</v>
      </c>
      <c r="W21">
        <f t="shared" ref="W21:W22" si="4">$S21*U21*R21</f>
        <v>8.3500000000000005E-2</v>
      </c>
      <c r="X21">
        <f t="shared" ref="X21:X22" si="5">$U21*T21*R21</f>
        <v>5.5611000000000008E-2</v>
      </c>
      <c r="AB21" s="371">
        <v>3</v>
      </c>
      <c r="AC21" s="372" t="s">
        <v>207</v>
      </c>
    </row>
    <row r="22" spans="1:29" ht="19.5" customHeight="1" thickBot="1">
      <c r="A22" s="216"/>
      <c r="B22" s="68" t="s">
        <v>208</v>
      </c>
      <c r="C22" s="258">
        <v>2</v>
      </c>
      <c r="D22" s="256" t="str">
        <f t="shared" si="2"/>
        <v>Med-low</v>
      </c>
      <c r="E22" s="257">
        <v>2</v>
      </c>
      <c r="F22" s="256" t="str">
        <f t="shared" si="0"/>
        <v>Med-low</v>
      </c>
      <c r="G22" s="257">
        <v>2</v>
      </c>
      <c r="H22" s="256" t="str">
        <f t="shared" si="1"/>
        <v>Med-low</v>
      </c>
      <c r="I22" s="241"/>
      <c r="J22" s="658"/>
      <c r="K22" s="659"/>
      <c r="L22" s="659"/>
      <c r="M22" s="659"/>
      <c r="N22" s="659"/>
      <c r="O22" s="659"/>
      <c r="P22" s="660"/>
      <c r="R22">
        <f t="shared" si="3"/>
        <v>1</v>
      </c>
      <c r="S22">
        <f>VLOOKUP('MCA Inputs'!D22,'Default values'!$H$30:$I$36,2,FALSE)</f>
        <v>0.33300000000000002</v>
      </c>
      <c r="T22">
        <f>VLOOKUP('MCA Inputs'!F22,'Default values'!$H$30:$I$36,2,FALSE)</f>
        <v>0.33300000000000002</v>
      </c>
      <c r="U22">
        <f>VLOOKUP('MCA Inputs'!H22,'Default values'!$H$30:$I$36,2,FALSE)</f>
        <v>0.33300000000000002</v>
      </c>
      <c r="W22">
        <f t="shared" si="4"/>
        <v>0.11088900000000002</v>
      </c>
      <c r="X22">
        <f t="shared" si="5"/>
        <v>0.11088900000000002</v>
      </c>
      <c r="AB22" s="371">
        <v>4</v>
      </c>
      <c r="AC22" s="372" t="s">
        <v>209</v>
      </c>
    </row>
    <row r="23" spans="1:29" ht="23.5" customHeight="1" thickBot="1">
      <c r="A23" s="216"/>
      <c r="B23" s="232" t="s">
        <v>210</v>
      </c>
      <c r="C23" s="258">
        <v>5</v>
      </c>
      <c r="D23" s="350" t="str">
        <f t="shared" si="2"/>
        <v>High</v>
      </c>
      <c r="E23" s="257">
        <v>3</v>
      </c>
      <c r="F23" s="350" t="str">
        <f t="shared" si="0"/>
        <v>Medium</v>
      </c>
      <c r="G23" s="257">
        <v>2</v>
      </c>
      <c r="H23" s="350" t="str">
        <f t="shared" si="1"/>
        <v>Med-low</v>
      </c>
      <c r="I23" s="241"/>
      <c r="J23" s="658"/>
      <c r="K23" s="659"/>
      <c r="L23" s="659"/>
      <c r="M23" s="659"/>
      <c r="N23" s="659"/>
      <c r="O23" s="659"/>
      <c r="P23" s="660"/>
      <c r="R23">
        <f t="shared" si="3"/>
        <v>1</v>
      </c>
      <c r="S23">
        <f>VLOOKUP('MCA Inputs'!D23,'Default values'!$H$30:$I$36,2,FALSE)</f>
        <v>0.83299999999999996</v>
      </c>
      <c r="T23">
        <f>VLOOKUP('MCA Inputs'!F23,'Default values'!$H$30:$I$36,2,FALSE)</f>
        <v>0.5</v>
      </c>
      <c r="U23">
        <f>VLOOKUP('MCA Inputs'!H23,'Default values'!$H$30:$I$36,2,FALSE)</f>
        <v>0.33300000000000002</v>
      </c>
      <c r="W23">
        <f>$S23*U23*R23</f>
        <v>0.277389</v>
      </c>
      <c r="X23">
        <f>$U23*T23*R23</f>
        <v>0.16650000000000001</v>
      </c>
      <c r="AB23" s="371">
        <v>5</v>
      </c>
      <c r="AC23" s="372" t="s">
        <v>211</v>
      </c>
    </row>
    <row r="24" spans="1:29" ht="19.5" customHeight="1" thickBot="1">
      <c r="A24" s="216"/>
      <c r="B24" s="68" t="s">
        <v>212</v>
      </c>
      <c r="C24" s="258">
        <v>1</v>
      </c>
      <c r="D24" s="256" t="str">
        <f t="shared" si="2"/>
        <v>Low</v>
      </c>
      <c r="E24" s="257">
        <v>4</v>
      </c>
      <c r="F24" s="256" t="str">
        <f t="shared" si="0"/>
        <v>Med-high</v>
      </c>
      <c r="G24" s="257">
        <v>2</v>
      </c>
      <c r="H24" s="256" t="str">
        <f t="shared" si="1"/>
        <v>Med-low</v>
      </c>
      <c r="I24" s="241"/>
      <c r="J24" s="658"/>
      <c r="K24" s="659"/>
      <c r="L24" s="659"/>
      <c r="M24" s="659"/>
      <c r="N24" s="659"/>
      <c r="O24" s="659"/>
      <c r="P24" s="660"/>
      <c r="R24">
        <f t="shared" si="3"/>
        <v>1</v>
      </c>
      <c r="S24">
        <f>VLOOKUP('MCA Inputs'!D24,'Default values'!$H$30:$I$36,2,FALSE)</f>
        <v>0.16700000000000001</v>
      </c>
      <c r="T24">
        <f>VLOOKUP('MCA Inputs'!F24,'Default values'!$H$30:$I$36,2,FALSE)</f>
        <v>0.66700000000000004</v>
      </c>
      <c r="U24">
        <f>VLOOKUP('MCA Inputs'!H24,'Default values'!$H$30:$I$36,2,FALSE)</f>
        <v>0.33300000000000002</v>
      </c>
      <c r="W24">
        <f t="shared" ref="W24:W26" si="6">$S24*U24*R24</f>
        <v>5.5611000000000008E-2</v>
      </c>
      <c r="X24">
        <f t="shared" ref="X24:X26" si="7">$U24*T24*R24</f>
        <v>0.22211100000000003</v>
      </c>
      <c r="AB24" s="373">
        <v>6</v>
      </c>
      <c r="AC24" s="374" t="s">
        <v>213</v>
      </c>
    </row>
    <row r="25" spans="1:29" ht="19.5" customHeight="1" thickBot="1">
      <c r="A25" s="216"/>
      <c r="B25" s="243" t="s">
        <v>190</v>
      </c>
      <c r="C25" s="259"/>
      <c r="D25" s="250"/>
      <c r="E25" s="261"/>
      <c r="F25" s="254"/>
      <c r="G25" s="261"/>
      <c r="H25" s="254"/>
      <c r="I25" s="241"/>
      <c r="J25" s="442"/>
      <c r="K25" s="443"/>
      <c r="L25" s="443"/>
      <c r="M25" s="443"/>
      <c r="N25" s="443"/>
      <c r="O25" s="443"/>
      <c r="P25" s="444"/>
      <c r="AB25" s="509"/>
      <c r="AC25" s="509"/>
    </row>
    <row r="26" spans="1:29" ht="19.5" customHeight="1" thickBot="1">
      <c r="A26" s="216"/>
      <c r="B26" s="68" t="s">
        <v>214</v>
      </c>
      <c r="C26" s="258">
        <v>0</v>
      </c>
      <c r="D26" s="256" t="str">
        <f t="shared" si="2"/>
        <v>None</v>
      </c>
      <c r="E26" s="257">
        <v>5</v>
      </c>
      <c r="F26" s="256" t="str">
        <f t="shared" si="0"/>
        <v>High</v>
      </c>
      <c r="G26" s="257">
        <v>6</v>
      </c>
      <c r="H26" s="256" t="str">
        <f t="shared" si="1"/>
        <v>Very high</v>
      </c>
      <c r="I26" s="241"/>
      <c r="J26" s="658"/>
      <c r="K26" s="659"/>
      <c r="L26" s="659"/>
      <c r="M26" s="659"/>
      <c r="N26" s="659"/>
      <c r="O26" s="659"/>
      <c r="P26" s="660"/>
      <c r="R26">
        <f t="shared" si="3"/>
        <v>1</v>
      </c>
      <c r="S26">
        <f>VLOOKUP('MCA Inputs'!D26,'Default values'!$H$30:$I$36,2,FALSE)</f>
        <v>0</v>
      </c>
      <c r="T26">
        <f>VLOOKUP('MCA Inputs'!F26,'Default values'!$H$30:$I$36,2,FALSE)</f>
        <v>0.83299999999999996</v>
      </c>
      <c r="U26">
        <f>VLOOKUP('MCA Inputs'!H26,'Default values'!$H$30:$I$36,2,FALSE)</f>
        <v>1</v>
      </c>
      <c r="W26">
        <f t="shared" si="6"/>
        <v>0</v>
      </c>
      <c r="X26">
        <f t="shared" si="7"/>
        <v>0.83299999999999996</v>
      </c>
    </row>
    <row r="27" spans="1:29" ht="19.5" customHeight="1" thickBot="1">
      <c r="A27" s="216"/>
      <c r="B27" s="68" t="s">
        <v>361</v>
      </c>
      <c r="C27" s="258">
        <v>6</v>
      </c>
      <c r="D27" s="256" t="str">
        <f t="shared" si="2"/>
        <v>Very high</v>
      </c>
      <c r="E27" s="257">
        <v>6</v>
      </c>
      <c r="F27" s="256" t="str">
        <f t="shared" si="0"/>
        <v>Very high</v>
      </c>
      <c r="G27" s="257">
        <v>2</v>
      </c>
      <c r="H27" s="256" t="str">
        <f t="shared" si="1"/>
        <v>Med-low</v>
      </c>
      <c r="I27" s="241"/>
      <c r="J27" s="658"/>
      <c r="K27" s="659"/>
      <c r="L27" s="659"/>
      <c r="M27" s="659"/>
      <c r="N27" s="659"/>
      <c r="O27" s="659"/>
      <c r="P27" s="660"/>
      <c r="R27">
        <f t="shared" si="3"/>
        <v>1</v>
      </c>
      <c r="S27">
        <f>VLOOKUP('MCA Inputs'!D27,'Default values'!$H$30:$I$36,2,FALSE)</f>
        <v>1</v>
      </c>
      <c r="T27">
        <f>VLOOKUP('MCA Inputs'!F27,'Default values'!$H$30:$I$36,2,FALSE)</f>
        <v>1</v>
      </c>
      <c r="U27">
        <f>VLOOKUP('MCA Inputs'!H27,'Default values'!$H$30:$I$36,2,FALSE)</f>
        <v>0.33300000000000002</v>
      </c>
      <c r="W27">
        <f>$S27*U27*R27</f>
        <v>0.33300000000000002</v>
      </c>
      <c r="X27">
        <f>$U27*T27*R27</f>
        <v>0.33300000000000002</v>
      </c>
    </row>
    <row r="28" spans="1:29" ht="19.5" customHeight="1" thickBot="1">
      <c r="A28" s="216"/>
      <c r="B28" s="68" t="s">
        <v>215</v>
      </c>
      <c r="C28" s="258">
        <v>1</v>
      </c>
      <c r="D28" s="256" t="str">
        <f t="shared" si="2"/>
        <v>Low</v>
      </c>
      <c r="E28" s="257">
        <v>0</v>
      </c>
      <c r="F28" s="256" t="str">
        <f t="shared" si="0"/>
        <v>None</v>
      </c>
      <c r="G28" s="257">
        <v>1</v>
      </c>
      <c r="H28" s="256" t="str">
        <f t="shared" si="1"/>
        <v>Low</v>
      </c>
      <c r="I28" s="241"/>
      <c r="J28" s="658"/>
      <c r="K28" s="659"/>
      <c r="L28" s="659"/>
      <c r="M28" s="659"/>
      <c r="N28" s="659"/>
      <c r="O28" s="659"/>
      <c r="P28" s="660"/>
      <c r="R28">
        <f t="shared" si="3"/>
        <v>1</v>
      </c>
      <c r="S28">
        <f>VLOOKUP('MCA Inputs'!D28,'Default values'!$H$30:$I$36,2,FALSE)</f>
        <v>0.16700000000000001</v>
      </c>
      <c r="T28">
        <f>VLOOKUP('MCA Inputs'!F28,'Default values'!$H$30:$I$36,2,FALSE)</f>
        <v>0</v>
      </c>
      <c r="U28">
        <f>VLOOKUP('MCA Inputs'!H28,'Default values'!$H$30:$I$36,2,FALSE)</f>
        <v>0.16700000000000001</v>
      </c>
      <c r="W28">
        <f t="shared" ref="W28:W29" si="8">$S28*U28*R28</f>
        <v>2.7889000000000004E-2</v>
      </c>
      <c r="X28">
        <f t="shared" ref="X28:X29" si="9">$U28*T28*R28</f>
        <v>0</v>
      </c>
    </row>
    <row r="29" spans="1:29" ht="19.5" customHeight="1" thickBot="1">
      <c r="A29" s="216"/>
      <c r="B29" s="68" t="s">
        <v>216</v>
      </c>
      <c r="C29" s="258">
        <v>5</v>
      </c>
      <c r="D29" s="256" t="str">
        <f t="shared" si="2"/>
        <v>High</v>
      </c>
      <c r="E29" s="257">
        <v>1</v>
      </c>
      <c r="F29" s="256" t="str">
        <f t="shared" si="0"/>
        <v>Low</v>
      </c>
      <c r="G29" s="257">
        <v>0</v>
      </c>
      <c r="H29" s="256" t="str">
        <f t="shared" si="1"/>
        <v>None</v>
      </c>
      <c r="I29" s="241"/>
      <c r="J29" s="658"/>
      <c r="K29" s="659"/>
      <c r="L29" s="659"/>
      <c r="M29" s="659"/>
      <c r="N29" s="659"/>
      <c r="O29" s="659"/>
      <c r="P29" s="660"/>
      <c r="R29">
        <f t="shared" si="3"/>
        <v>0</v>
      </c>
      <c r="S29">
        <f>VLOOKUP('MCA Inputs'!D29,'Default values'!$H$30:$I$36,2,FALSE)</f>
        <v>0.83299999999999996</v>
      </c>
      <c r="T29">
        <f>VLOOKUP('MCA Inputs'!F29,'Default values'!$H$30:$I$36,2,FALSE)</f>
        <v>0.16700000000000001</v>
      </c>
      <c r="U29">
        <f>VLOOKUP('MCA Inputs'!H29,'Default values'!$H$30:$I$36,2,FALSE)</f>
        <v>0</v>
      </c>
      <c r="W29">
        <f t="shared" si="8"/>
        <v>0</v>
      </c>
      <c r="X29">
        <f t="shared" si="9"/>
        <v>0</v>
      </c>
    </row>
    <row r="30" spans="1:29" ht="18" thickBot="1">
      <c r="A30" s="216"/>
      <c r="B30" s="243" t="s">
        <v>217</v>
      </c>
      <c r="C30" s="259"/>
      <c r="D30" s="250"/>
      <c r="E30" s="261"/>
      <c r="F30" s="254"/>
      <c r="G30" s="261"/>
      <c r="H30" s="254"/>
      <c r="I30" s="241"/>
      <c r="J30" s="80"/>
      <c r="K30" s="80"/>
      <c r="L30" s="80"/>
      <c r="M30" s="80"/>
      <c r="N30" s="80"/>
      <c r="O30" s="80"/>
      <c r="P30" s="80"/>
      <c r="R30">
        <f t="shared" si="3"/>
        <v>0</v>
      </c>
    </row>
    <row r="31" spans="1:29" ht="16" thickBot="1">
      <c r="A31" s="216"/>
      <c r="B31" s="68" t="s">
        <v>218</v>
      </c>
      <c r="C31" s="258">
        <v>0</v>
      </c>
      <c r="D31" s="256" t="str">
        <f>VLOOKUP(C31,$AB$18:$AC$24,2)</f>
        <v>None</v>
      </c>
      <c r="E31" s="257">
        <v>0</v>
      </c>
      <c r="F31" s="256" t="str">
        <f>VLOOKUP(E31,$AB$18:$AC$24,2)</f>
        <v>None</v>
      </c>
      <c r="G31" s="257">
        <v>0</v>
      </c>
      <c r="H31" s="256" t="str">
        <f>VLOOKUP(G31,$AB$18:$AC$24,2)</f>
        <v>None</v>
      </c>
      <c r="I31" s="241"/>
      <c r="J31" s="658"/>
      <c r="K31" s="659"/>
      <c r="L31" s="659"/>
      <c r="M31" s="659"/>
      <c r="N31" s="659"/>
      <c r="O31" s="659"/>
      <c r="P31" s="660"/>
      <c r="R31">
        <f t="shared" si="3"/>
        <v>0</v>
      </c>
      <c r="S31">
        <f>VLOOKUP('MCA Inputs'!D31,'Default values'!$H$30:$I$36,2,FALSE)</f>
        <v>0</v>
      </c>
      <c r="T31">
        <f>VLOOKUP('MCA Inputs'!F31,'Default values'!$H$30:$I$36,2,FALSE)</f>
        <v>0</v>
      </c>
      <c r="U31">
        <f>VLOOKUP('MCA Inputs'!H31,'Default values'!$H$30:$I$36,2,FALSE)</f>
        <v>0</v>
      </c>
      <c r="W31">
        <f>$S31*U31*R31</f>
        <v>0</v>
      </c>
      <c r="X31">
        <f>$U31*T31*R31</f>
        <v>0</v>
      </c>
    </row>
    <row r="32" spans="1:29" ht="29.5" thickBot="1">
      <c r="A32" s="216"/>
      <c r="B32" s="232" t="s">
        <v>219</v>
      </c>
      <c r="C32" s="258">
        <v>3</v>
      </c>
      <c r="D32" s="256" t="str">
        <f>VLOOKUP(C32,$AB$18:$AC$24,2)</f>
        <v>Medium</v>
      </c>
      <c r="E32" s="257">
        <v>0</v>
      </c>
      <c r="F32" s="256" t="str">
        <f>VLOOKUP(E32,$AB$18:$AC$24,2)</f>
        <v>None</v>
      </c>
      <c r="G32" s="257">
        <v>1</v>
      </c>
      <c r="H32" s="256" t="str">
        <f>VLOOKUP(G32,$AB$18:$AC$24,2)</f>
        <v>Low</v>
      </c>
      <c r="I32" s="241"/>
      <c r="J32" s="658"/>
      <c r="K32" s="659"/>
      <c r="L32" s="659"/>
      <c r="M32" s="659"/>
      <c r="N32" s="659"/>
      <c r="O32" s="659"/>
      <c r="P32" s="660"/>
      <c r="R32">
        <f t="shared" si="3"/>
        <v>1</v>
      </c>
      <c r="S32">
        <f>VLOOKUP('MCA Inputs'!D32,'Default values'!$H$30:$I$36,2,FALSE)</f>
        <v>0.5</v>
      </c>
      <c r="T32">
        <f>VLOOKUP('MCA Inputs'!F32,'Default values'!$H$30:$I$36,2,FALSE)</f>
        <v>0</v>
      </c>
      <c r="U32">
        <f>VLOOKUP('MCA Inputs'!H32,'Default values'!$H$30:$I$36,2,FALSE)</f>
        <v>0.16700000000000001</v>
      </c>
      <c r="W32">
        <f>$S32*U32*R32</f>
        <v>8.3500000000000005E-2</v>
      </c>
      <c r="X32">
        <f t="shared" ref="X32:X33" si="10">$U32*T32*R32</f>
        <v>0</v>
      </c>
    </row>
    <row r="33" spans="1:24" ht="16" thickBot="1">
      <c r="A33" s="216"/>
      <c r="B33" s="68" t="s">
        <v>220</v>
      </c>
      <c r="C33" s="258">
        <v>2</v>
      </c>
      <c r="D33" s="256" t="str">
        <f>VLOOKUP(C33,$AB$18:$AC$24,2)</f>
        <v>Med-low</v>
      </c>
      <c r="E33" s="257">
        <v>0</v>
      </c>
      <c r="F33" s="256" t="str">
        <f>VLOOKUP(E33,$AB$18:$AC$24,2)</f>
        <v>None</v>
      </c>
      <c r="G33" s="257">
        <v>0</v>
      </c>
      <c r="H33" s="256" t="str">
        <f>VLOOKUP(G33,$AB$18:$AC$24,2)</f>
        <v>None</v>
      </c>
      <c r="I33" s="241"/>
      <c r="J33" s="658"/>
      <c r="K33" s="659"/>
      <c r="L33" s="659"/>
      <c r="M33" s="659"/>
      <c r="N33" s="659"/>
      <c r="O33" s="659"/>
      <c r="P33" s="660"/>
      <c r="R33">
        <f>1*ROUNDUP(U33,0)</f>
        <v>0</v>
      </c>
      <c r="S33">
        <f>VLOOKUP('MCA Inputs'!D33,'Default values'!$H$30:$I$36,2,FALSE)</f>
        <v>0.33300000000000002</v>
      </c>
      <c r="T33">
        <f>VLOOKUP('MCA Inputs'!F33,'Default values'!$H$30:$I$36,2,FALSE)</f>
        <v>0</v>
      </c>
      <c r="U33">
        <f>VLOOKUP('MCA Inputs'!H33,'Default values'!$H$30:$I$36,2,FALSE)</f>
        <v>0</v>
      </c>
      <c r="W33">
        <f t="shared" ref="W33" si="11">$S33*U33*R33</f>
        <v>0</v>
      </c>
      <c r="X33">
        <f t="shared" si="10"/>
        <v>0</v>
      </c>
    </row>
    <row r="34" spans="1:24" ht="16" thickBot="1">
      <c r="A34" s="216"/>
      <c r="B34" s="244" t="s">
        <v>221</v>
      </c>
      <c r="C34" s="260"/>
      <c r="D34" s="250"/>
      <c r="E34" s="261"/>
      <c r="F34" s="250"/>
      <c r="G34" s="261"/>
      <c r="H34" s="250"/>
      <c r="I34" s="241"/>
      <c r="J34" s="80"/>
      <c r="K34" s="80"/>
      <c r="L34" s="80"/>
      <c r="M34" s="80"/>
      <c r="N34" s="80"/>
      <c r="O34" s="80"/>
      <c r="P34" s="80"/>
      <c r="R34">
        <f t="shared" si="3"/>
        <v>0</v>
      </c>
    </row>
    <row r="35" spans="1:24" ht="16" thickBot="1">
      <c r="A35" s="216"/>
      <c r="B35" s="68" t="s">
        <v>222</v>
      </c>
      <c r="C35" s="258">
        <v>5</v>
      </c>
      <c r="D35" s="256" t="str">
        <f>VLOOKUP(C35,$AB$18:$AC$24,2)</f>
        <v>High</v>
      </c>
      <c r="E35" s="257">
        <v>0</v>
      </c>
      <c r="F35" s="256" t="str">
        <f>VLOOKUP(E35,$AB$18:$AC$24,2)</f>
        <v>None</v>
      </c>
      <c r="G35" s="257">
        <v>2</v>
      </c>
      <c r="H35" s="256" t="str">
        <f>VLOOKUP(G35,$AB$18:$AC$24,2)</f>
        <v>Med-low</v>
      </c>
      <c r="I35" s="241"/>
      <c r="J35" s="658"/>
      <c r="K35" s="659"/>
      <c r="L35" s="659"/>
      <c r="M35" s="659"/>
      <c r="N35" s="659"/>
      <c r="O35" s="659"/>
      <c r="P35" s="660"/>
      <c r="R35">
        <f t="shared" si="3"/>
        <v>1</v>
      </c>
      <c r="S35">
        <f>VLOOKUP('MCA Inputs'!D35,'Default values'!$H$30:$I$36,2,FALSE)</f>
        <v>0.83299999999999996</v>
      </c>
      <c r="T35">
        <f>VLOOKUP('MCA Inputs'!F35,'Default values'!$H$30:$I$36,2,FALSE)</f>
        <v>0</v>
      </c>
      <c r="U35">
        <f>VLOOKUP('MCA Inputs'!H35,'Default values'!$H$30:$I$36,2,FALSE)</f>
        <v>0.33300000000000002</v>
      </c>
      <c r="W35">
        <f>$S35*U35*R35</f>
        <v>0.277389</v>
      </c>
      <c r="X35">
        <f>$U35*T35*R35</f>
        <v>0</v>
      </c>
    </row>
    <row r="36" spans="1:24" ht="16" thickBot="1">
      <c r="A36" s="216"/>
      <c r="B36" s="68" t="s">
        <v>223</v>
      </c>
      <c r="C36" s="258">
        <v>5</v>
      </c>
      <c r="D36" s="256" t="str">
        <f>VLOOKUP(C36,$AB$18:$AC$24,2)</f>
        <v>High</v>
      </c>
      <c r="E36" s="257">
        <v>0</v>
      </c>
      <c r="F36" s="256" t="str">
        <f>VLOOKUP(E36,$AB$18:$AC$24,2)</f>
        <v>None</v>
      </c>
      <c r="G36" s="257">
        <v>1</v>
      </c>
      <c r="H36" s="256" t="str">
        <f>VLOOKUP(G36,$AB$18:$AC$24,2)</f>
        <v>Low</v>
      </c>
      <c r="I36" s="241"/>
      <c r="J36" s="658"/>
      <c r="K36" s="659"/>
      <c r="L36" s="659"/>
      <c r="M36" s="659"/>
      <c r="N36" s="659"/>
      <c r="O36" s="659"/>
      <c r="P36" s="660"/>
      <c r="R36">
        <f t="shared" si="3"/>
        <v>1</v>
      </c>
      <c r="S36">
        <f>VLOOKUP('MCA Inputs'!D36,'Default values'!$H$30:$I$36,2,FALSE)</f>
        <v>0.83299999999999996</v>
      </c>
      <c r="T36">
        <f>VLOOKUP('MCA Inputs'!F36,'Default values'!$H$30:$I$36,2,FALSE)</f>
        <v>0</v>
      </c>
      <c r="U36">
        <f>VLOOKUP('MCA Inputs'!H36,'Default values'!$H$30:$I$36,2,FALSE)</f>
        <v>0.16700000000000001</v>
      </c>
      <c r="W36">
        <f t="shared" ref="W36:W38" si="12">$S36*U36*R36</f>
        <v>0.13911100000000001</v>
      </c>
      <c r="X36">
        <f t="shared" ref="X36:X38" si="13">$U36*T36*R36</f>
        <v>0</v>
      </c>
    </row>
    <row r="37" spans="1:24" ht="16" thickBot="1">
      <c r="A37" s="216"/>
      <c r="B37" s="68" t="s">
        <v>362</v>
      </c>
      <c r="C37" s="258">
        <v>4</v>
      </c>
      <c r="D37" s="256" t="str">
        <f>VLOOKUP(C37,$AB$18:$AC$24,2)</f>
        <v>Med-high</v>
      </c>
      <c r="E37" s="257">
        <v>2</v>
      </c>
      <c r="F37" s="256" t="str">
        <f>VLOOKUP(E37,$AB$18:$AC$24,2)</f>
        <v>Med-low</v>
      </c>
      <c r="G37" s="257">
        <v>4</v>
      </c>
      <c r="H37" s="256" t="str">
        <f>VLOOKUP(G37,$AB$18:$AC$24,2)</f>
        <v>Med-high</v>
      </c>
      <c r="I37" s="241"/>
      <c r="J37" s="442"/>
      <c r="K37" s="443"/>
      <c r="L37" s="443"/>
      <c r="M37" s="443"/>
      <c r="N37" s="443"/>
      <c r="O37" s="443"/>
      <c r="P37" s="444"/>
      <c r="R37">
        <f t="shared" ref="R37" si="14">1*ROUNDUP(U37,0)</f>
        <v>1</v>
      </c>
      <c r="S37">
        <f>VLOOKUP('MCA Inputs'!D37,'Default values'!$H$30:$I$36,2,FALSE)</f>
        <v>0.66700000000000004</v>
      </c>
      <c r="T37">
        <f>VLOOKUP('MCA Inputs'!F37,'Default values'!$H$30:$I$36,2,FALSE)</f>
        <v>0.33300000000000002</v>
      </c>
      <c r="U37">
        <f>VLOOKUP('MCA Inputs'!H37,'Default values'!$H$30:$I$36,2,FALSE)</f>
        <v>0.66700000000000004</v>
      </c>
      <c r="W37">
        <f t="shared" ref="W37" si="15">$S37*U37*R37</f>
        <v>0.44488900000000003</v>
      </c>
      <c r="X37">
        <f t="shared" ref="X37" si="16">$U37*T37*R37</f>
        <v>0.22211100000000003</v>
      </c>
    </row>
    <row r="38" spans="1:24" ht="16" thickBot="1">
      <c r="A38" s="216"/>
      <c r="B38" s="68" t="s">
        <v>224</v>
      </c>
      <c r="C38" s="258">
        <v>3</v>
      </c>
      <c r="D38" s="256" t="str">
        <f>VLOOKUP(C38,$AB$18:$AC$24,2)</f>
        <v>Medium</v>
      </c>
      <c r="E38" s="257">
        <v>0</v>
      </c>
      <c r="F38" s="256" t="str">
        <f>VLOOKUP(E38,$AB$18:$AC$24,2)</f>
        <v>None</v>
      </c>
      <c r="G38" s="257">
        <v>2</v>
      </c>
      <c r="H38" s="256" t="str">
        <f>VLOOKUP(G38,$AB$18:$AC$24,2)</f>
        <v>Med-low</v>
      </c>
      <c r="I38" s="241"/>
      <c r="J38" s="658"/>
      <c r="K38" s="659"/>
      <c r="L38" s="659"/>
      <c r="M38" s="659"/>
      <c r="N38" s="659"/>
      <c r="O38" s="659"/>
      <c r="P38" s="660"/>
      <c r="R38">
        <f t="shared" si="3"/>
        <v>1</v>
      </c>
      <c r="S38">
        <f>VLOOKUP('MCA Inputs'!D38,'Default values'!$H$30:$I$36,2,FALSE)</f>
        <v>0.5</v>
      </c>
      <c r="T38">
        <f>VLOOKUP('MCA Inputs'!F38,'Default values'!$H$30:$I$36,2,FALSE)</f>
        <v>0</v>
      </c>
      <c r="U38">
        <f>VLOOKUP('MCA Inputs'!H38,'Default values'!$H$30:$I$36,2,FALSE)</f>
        <v>0.33300000000000002</v>
      </c>
      <c r="W38">
        <f t="shared" si="12"/>
        <v>0.16650000000000001</v>
      </c>
      <c r="X38">
        <f t="shared" si="13"/>
        <v>0</v>
      </c>
    </row>
    <row r="39" spans="1:24" ht="17.5">
      <c r="A39" s="216"/>
      <c r="B39" s="243" t="s">
        <v>225</v>
      </c>
      <c r="C39" s="259"/>
      <c r="D39" s="250"/>
      <c r="E39" s="261"/>
      <c r="F39" s="250"/>
      <c r="G39" s="261"/>
      <c r="H39" s="250"/>
      <c r="I39" s="241"/>
      <c r="J39" s="80"/>
      <c r="K39" s="80"/>
      <c r="L39" s="80"/>
      <c r="M39" s="80"/>
      <c r="N39" s="80"/>
      <c r="O39" s="80"/>
      <c r="P39" s="80"/>
      <c r="R39">
        <f t="shared" si="3"/>
        <v>0</v>
      </c>
    </row>
    <row r="40" spans="1:24" ht="16" thickBot="1">
      <c r="A40" s="216"/>
      <c r="B40" s="68" t="s">
        <v>359</v>
      </c>
      <c r="C40" s="258">
        <v>2</v>
      </c>
      <c r="D40" s="256" t="str">
        <f t="shared" ref="D40:D46" si="17">VLOOKUP(C40,$AB$18:$AC$24,2)</f>
        <v>Med-low</v>
      </c>
      <c r="E40" s="258">
        <v>4</v>
      </c>
      <c r="F40" s="256" t="str">
        <f t="shared" ref="F40:F46" si="18">VLOOKUP(E40,$AB$18:$AC$24,2)</f>
        <v>Med-high</v>
      </c>
      <c r="G40" s="258">
        <v>1</v>
      </c>
      <c r="H40" s="256" t="str">
        <f t="shared" ref="H40:H46" si="19">VLOOKUP(G40,$AB$18:$AC$24,2)</f>
        <v>Low</v>
      </c>
      <c r="I40" s="241"/>
      <c r="J40" s="80"/>
      <c r="K40" s="80"/>
      <c r="L40" s="80"/>
      <c r="M40" s="80"/>
      <c r="N40" s="80"/>
      <c r="O40" s="80"/>
      <c r="P40" s="80"/>
      <c r="R40">
        <f t="shared" si="3"/>
        <v>1</v>
      </c>
      <c r="S40">
        <f>VLOOKUP('MCA Inputs'!D40,'Default values'!$H$30:$I$36,2,FALSE)</f>
        <v>0.33300000000000002</v>
      </c>
      <c r="T40">
        <f>VLOOKUP('MCA Inputs'!F40,'Default values'!$H$30:$I$36,2,FALSE)</f>
        <v>0.66700000000000004</v>
      </c>
      <c r="U40">
        <f>VLOOKUP('MCA Inputs'!H40,'Default values'!$H$30:$I$36,2,FALSE)</f>
        <v>0.16700000000000001</v>
      </c>
      <c r="W40">
        <f>$S40*U40*R40</f>
        <v>5.5611000000000008E-2</v>
      </c>
      <c r="X40">
        <f>$U40*T40*R40</f>
        <v>0.11138900000000002</v>
      </c>
    </row>
    <row r="41" spans="1:24" ht="16" thickBot="1">
      <c r="A41" s="216"/>
      <c r="B41" s="68" t="s">
        <v>353</v>
      </c>
      <c r="C41" s="258">
        <v>2</v>
      </c>
      <c r="D41" s="256" t="str">
        <f t="shared" si="17"/>
        <v>Med-low</v>
      </c>
      <c r="E41" s="257">
        <v>4</v>
      </c>
      <c r="F41" s="256" t="str">
        <f t="shared" si="18"/>
        <v>Med-high</v>
      </c>
      <c r="G41" s="257">
        <v>3</v>
      </c>
      <c r="H41" s="256" t="str">
        <f t="shared" si="19"/>
        <v>Medium</v>
      </c>
      <c r="I41" s="241"/>
      <c r="J41" s="658"/>
      <c r="K41" s="659"/>
      <c r="L41" s="659"/>
      <c r="M41" s="659"/>
      <c r="N41" s="659"/>
      <c r="O41" s="659"/>
      <c r="P41" s="660"/>
      <c r="R41">
        <f t="shared" si="3"/>
        <v>1</v>
      </c>
      <c r="S41">
        <f>VLOOKUP('MCA Inputs'!D41,'Default values'!$H$30:$I$36,2,FALSE)</f>
        <v>0.33300000000000002</v>
      </c>
      <c r="T41">
        <f>VLOOKUP('MCA Inputs'!F41,'Default values'!$H$30:$I$36,2,FALSE)</f>
        <v>0.66700000000000004</v>
      </c>
      <c r="U41">
        <f>VLOOKUP('MCA Inputs'!H41,'Default values'!$H$30:$I$36,2,FALSE)</f>
        <v>0.5</v>
      </c>
      <c r="W41">
        <f>$S41*U41*R41</f>
        <v>0.16650000000000001</v>
      </c>
      <c r="X41">
        <f>$U41*T41*R41</f>
        <v>0.33350000000000002</v>
      </c>
    </row>
    <row r="42" spans="1:24" ht="29.5" thickBot="1">
      <c r="A42" s="216"/>
      <c r="B42" s="232" t="s">
        <v>354</v>
      </c>
      <c r="C42" s="258">
        <v>0</v>
      </c>
      <c r="D42" s="256" t="str">
        <f t="shared" si="17"/>
        <v>None</v>
      </c>
      <c r="E42" s="257">
        <v>3</v>
      </c>
      <c r="F42" s="256" t="str">
        <f t="shared" si="18"/>
        <v>Medium</v>
      </c>
      <c r="G42" s="257">
        <v>3</v>
      </c>
      <c r="H42" s="256" t="str">
        <f t="shared" si="19"/>
        <v>Medium</v>
      </c>
      <c r="I42" s="241"/>
      <c r="J42" s="658"/>
      <c r="K42" s="659"/>
      <c r="L42" s="659"/>
      <c r="M42" s="659"/>
      <c r="N42" s="659"/>
      <c r="O42" s="659"/>
      <c r="P42" s="660"/>
      <c r="R42">
        <f t="shared" si="3"/>
        <v>1</v>
      </c>
      <c r="S42">
        <f>VLOOKUP('MCA Inputs'!D42,'Default values'!$H$30:$I$36,2,FALSE)</f>
        <v>0</v>
      </c>
      <c r="T42">
        <f>VLOOKUP('MCA Inputs'!F42,'Default values'!$H$30:$I$36,2,FALSE)</f>
        <v>0.5</v>
      </c>
      <c r="U42">
        <f>VLOOKUP('MCA Inputs'!H42,'Default values'!$H$30:$I$36,2,FALSE)</f>
        <v>0.5</v>
      </c>
      <c r="W42">
        <f>$S42*U42*R42</f>
        <v>0</v>
      </c>
      <c r="X42">
        <f>$U42*T42*R42</f>
        <v>0.25</v>
      </c>
    </row>
    <row r="43" spans="1:24" ht="29.5" thickBot="1">
      <c r="A43" s="216"/>
      <c r="B43" s="232" t="s">
        <v>355</v>
      </c>
      <c r="C43" s="258">
        <v>5</v>
      </c>
      <c r="D43" s="256" t="str">
        <f t="shared" si="17"/>
        <v>High</v>
      </c>
      <c r="E43" s="257">
        <v>2</v>
      </c>
      <c r="F43" s="256" t="str">
        <f t="shared" si="18"/>
        <v>Med-low</v>
      </c>
      <c r="G43" s="257">
        <v>1</v>
      </c>
      <c r="H43" s="256" t="str">
        <f t="shared" si="19"/>
        <v>Low</v>
      </c>
      <c r="I43" s="241"/>
      <c r="J43" s="658"/>
      <c r="K43" s="659"/>
      <c r="L43" s="659"/>
      <c r="M43" s="659"/>
      <c r="N43" s="659"/>
      <c r="O43" s="659"/>
      <c r="P43" s="660"/>
      <c r="R43">
        <f t="shared" si="3"/>
        <v>1</v>
      </c>
      <c r="S43">
        <f>VLOOKUP('MCA Inputs'!D43,'Default values'!$H$30:$I$36,2,FALSE)</f>
        <v>0.83299999999999996</v>
      </c>
      <c r="T43">
        <f>VLOOKUP('MCA Inputs'!F43,'Default values'!$H$30:$I$36,2,FALSE)</f>
        <v>0.33300000000000002</v>
      </c>
      <c r="U43">
        <f>VLOOKUP('MCA Inputs'!H43,'Default values'!$H$30:$I$36,2,FALSE)</f>
        <v>0.16700000000000001</v>
      </c>
      <c r="W43">
        <f>$S43*U43*R43</f>
        <v>0.13911100000000001</v>
      </c>
      <c r="X43">
        <f>$U43*T43*R43</f>
        <v>5.5611000000000008E-2</v>
      </c>
    </row>
    <row r="44" spans="1:24" ht="16" thickBot="1">
      <c r="A44" s="216"/>
      <c r="B44" s="68" t="s">
        <v>356</v>
      </c>
      <c r="C44" s="258">
        <v>1</v>
      </c>
      <c r="D44" s="256" t="str">
        <f t="shared" si="17"/>
        <v>Low</v>
      </c>
      <c r="E44" s="257">
        <v>1</v>
      </c>
      <c r="F44" s="256" t="str">
        <f t="shared" si="18"/>
        <v>Low</v>
      </c>
      <c r="G44" s="257">
        <v>0</v>
      </c>
      <c r="H44" s="256" t="str">
        <f t="shared" si="19"/>
        <v>None</v>
      </c>
      <c r="I44" s="241"/>
      <c r="J44" s="658"/>
      <c r="K44" s="659"/>
      <c r="L44" s="659"/>
      <c r="M44" s="659"/>
      <c r="N44" s="659"/>
      <c r="O44" s="659"/>
      <c r="P44" s="660"/>
      <c r="R44">
        <f t="shared" si="3"/>
        <v>0</v>
      </c>
      <c r="S44">
        <f>VLOOKUP('MCA Inputs'!D44,'Default values'!$H$30:$I$36,2,FALSE)</f>
        <v>0.16700000000000001</v>
      </c>
      <c r="T44">
        <f>VLOOKUP('MCA Inputs'!F44,'Default values'!$H$30:$I$36,2,FALSE)</f>
        <v>0.16700000000000001</v>
      </c>
      <c r="U44">
        <f>VLOOKUP('MCA Inputs'!H44,'Default values'!$H$30:$I$36,2,FALSE)</f>
        <v>0</v>
      </c>
      <c r="W44">
        <f t="shared" ref="W44:W45" si="20">$S44*U44*R44</f>
        <v>0</v>
      </c>
      <c r="X44">
        <f t="shared" ref="X44:X45" si="21">$U44*T44*R44</f>
        <v>0</v>
      </c>
    </row>
    <row r="45" spans="1:24" ht="18" customHeight="1" thickBot="1">
      <c r="A45" s="216"/>
      <c r="B45" s="68" t="s">
        <v>357</v>
      </c>
      <c r="C45" s="258">
        <v>2</v>
      </c>
      <c r="D45" s="256" t="str">
        <f t="shared" si="17"/>
        <v>Med-low</v>
      </c>
      <c r="E45" s="257">
        <v>1</v>
      </c>
      <c r="F45" s="256" t="str">
        <f t="shared" si="18"/>
        <v>Low</v>
      </c>
      <c r="G45" s="257">
        <v>1</v>
      </c>
      <c r="H45" s="256" t="str">
        <f t="shared" si="19"/>
        <v>Low</v>
      </c>
      <c r="I45" s="241"/>
      <c r="J45" s="658"/>
      <c r="K45" s="659"/>
      <c r="L45" s="659"/>
      <c r="M45" s="659"/>
      <c r="N45" s="659"/>
      <c r="O45" s="659"/>
      <c r="P45" s="660"/>
      <c r="R45">
        <v>1</v>
      </c>
      <c r="S45">
        <f>VLOOKUP('MCA Inputs'!D45,'Default values'!$H$30:$I$36,2,FALSE)</f>
        <v>0.33300000000000002</v>
      </c>
      <c r="T45">
        <f>VLOOKUP('MCA Inputs'!F45,'Default values'!$H$30:$I$36,2,FALSE)</f>
        <v>0.16700000000000001</v>
      </c>
      <c r="U45">
        <f>VLOOKUP('MCA Inputs'!H45,'Default values'!$H$30:$I$36,2,FALSE)</f>
        <v>0.16700000000000001</v>
      </c>
      <c r="W45">
        <f t="shared" si="20"/>
        <v>5.5611000000000008E-2</v>
      </c>
      <c r="X45">
        <f t="shared" si="21"/>
        <v>2.7889000000000004E-2</v>
      </c>
    </row>
    <row r="46" spans="1:24" ht="18" customHeight="1" thickBot="1">
      <c r="A46" s="216"/>
      <c r="B46" s="68" t="s">
        <v>358</v>
      </c>
      <c r="C46" s="507">
        <v>3</v>
      </c>
      <c r="D46" s="256" t="str">
        <f t="shared" si="17"/>
        <v>Medium</v>
      </c>
      <c r="E46" s="508">
        <v>3</v>
      </c>
      <c r="F46" s="256" t="str">
        <f t="shared" si="18"/>
        <v>Medium</v>
      </c>
      <c r="G46" s="508">
        <v>2</v>
      </c>
      <c r="H46" s="256" t="str">
        <f t="shared" si="19"/>
        <v>Med-low</v>
      </c>
      <c r="I46" s="241"/>
      <c r="J46" s="442"/>
      <c r="K46" s="443"/>
      <c r="L46" s="443"/>
      <c r="M46" s="443"/>
      <c r="N46" s="443"/>
      <c r="O46" s="443"/>
      <c r="P46" s="444"/>
      <c r="R46">
        <v>1</v>
      </c>
      <c r="S46">
        <f>VLOOKUP('MCA Inputs'!D46,'Default values'!$H$30:$I$36,2,FALSE)</f>
        <v>0.5</v>
      </c>
      <c r="T46">
        <f>VLOOKUP('MCA Inputs'!F46,'Default values'!$H$30:$I$36,2,FALSE)</f>
        <v>0.5</v>
      </c>
      <c r="U46">
        <f>VLOOKUP('MCA Inputs'!H46,'Default values'!$H$30:$I$36,2,FALSE)</f>
        <v>0.33300000000000002</v>
      </c>
      <c r="W46">
        <f t="shared" ref="W46" si="22">$S46*U46*R46</f>
        <v>0.16650000000000001</v>
      </c>
      <c r="X46">
        <f t="shared" ref="X46" si="23">$U46*T46*R46</f>
        <v>0.16650000000000001</v>
      </c>
    </row>
    <row r="47" spans="1:24" ht="16" thickBot="1">
      <c r="A47" s="216"/>
      <c r="B47" s="68"/>
      <c r="C47" s="237" t="s">
        <v>226</v>
      </c>
      <c r="D47" s="245"/>
      <c r="E47" s="245"/>
      <c r="F47" s="216"/>
      <c r="G47" s="216"/>
      <c r="H47" s="256"/>
      <c r="I47" s="241"/>
      <c r="J47" s="442"/>
      <c r="K47" s="443"/>
      <c r="L47" s="443"/>
      <c r="M47" s="443"/>
      <c r="N47" s="443"/>
      <c r="O47" s="443"/>
      <c r="P47" s="444"/>
      <c r="R47">
        <f>SUM(R20:R45)</f>
        <v>18</v>
      </c>
      <c r="W47" s="375">
        <f>SUM(W20:W46)</f>
        <v>2.9995000000000003</v>
      </c>
      <c r="X47" s="375">
        <f>SUM(X20:X46)</f>
        <v>2.8881109999999999</v>
      </c>
    </row>
    <row r="48" spans="1:24" ht="31.5" thickBot="1">
      <c r="A48" s="216"/>
      <c r="B48" s="243" t="s">
        <v>227</v>
      </c>
      <c r="C48" s="251" t="s">
        <v>228</v>
      </c>
      <c r="D48" s="249"/>
      <c r="E48" s="251" t="s">
        <v>192</v>
      </c>
      <c r="F48" s="249"/>
      <c r="G48" s="255" t="s">
        <v>229</v>
      </c>
      <c r="H48" s="250"/>
      <c r="I48" s="241"/>
      <c r="J48" s="442"/>
      <c r="K48" s="443"/>
      <c r="L48" s="443"/>
      <c r="M48" s="443"/>
      <c r="N48" s="443"/>
      <c r="O48" s="443"/>
      <c r="P48" s="444"/>
    </row>
    <row r="49" spans="1:24" ht="16" thickBot="1">
      <c r="A49" s="216"/>
      <c r="B49" s="68" t="s">
        <v>230</v>
      </c>
      <c r="C49" s="258">
        <v>4</v>
      </c>
      <c r="D49" s="256" t="str">
        <f>VLOOKUP(C49,$AB$18:$AC$24,2)</f>
        <v>Med-high</v>
      </c>
      <c r="E49" s="257">
        <v>5</v>
      </c>
      <c r="F49" s="256" t="str">
        <f>VLOOKUP(E49,$AB$18:$AC$24,2)</f>
        <v>High</v>
      </c>
      <c r="G49" s="257">
        <v>6</v>
      </c>
      <c r="H49" s="256" t="str">
        <f>VLOOKUP(G49,$AB$18:$AC$24,2)</f>
        <v>Very high</v>
      </c>
      <c r="I49" s="241"/>
      <c r="J49" s="658"/>
      <c r="K49" s="659"/>
      <c r="L49" s="659"/>
      <c r="M49" s="659"/>
      <c r="N49" s="659"/>
      <c r="O49" s="659"/>
      <c r="P49" s="660"/>
      <c r="R49">
        <f>-1*ROUNDUP(U49,0)</f>
        <v>-1</v>
      </c>
      <c r="S49">
        <f>VLOOKUP('MCA Inputs'!D49,'Default values'!$H$30:$I$36,2,FALSE)</f>
        <v>0.66700000000000004</v>
      </c>
      <c r="T49">
        <f>VLOOKUP('MCA Inputs'!F49,'Default values'!$H$30:$I$36,2,FALSE)</f>
        <v>0.83299999999999996</v>
      </c>
      <c r="U49">
        <f>VLOOKUP('MCA Inputs'!H49,'Default values'!$H$30:$I$36,2,FALSE)</f>
        <v>1</v>
      </c>
      <c r="W49">
        <f t="shared" ref="W49:W50" si="24">$S49*U49*R49</f>
        <v>-0.66700000000000004</v>
      </c>
      <c r="X49">
        <f t="shared" ref="X49:X50" si="25">$U49*T49*R49</f>
        <v>-0.83299999999999996</v>
      </c>
    </row>
    <row r="50" spans="1:24" ht="16" thickBot="1">
      <c r="A50" s="216"/>
      <c r="B50" s="68" t="s">
        <v>363</v>
      </c>
      <c r="C50" s="258">
        <v>4</v>
      </c>
      <c r="D50" s="256" t="str">
        <f>VLOOKUP(C50,$AB$18:$AC$24,2)</f>
        <v>Med-high</v>
      </c>
      <c r="E50" s="257">
        <v>3</v>
      </c>
      <c r="F50" s="256" t="str">
        <f>VLOOKUP(E50,$AB$18:$AC$24,2)</f>
        <v>Medium</v>
      </c>
      <c r="G50" s="257">
        <v>6</v>
      </c>
      <c r="H50" s="256" t="str">
        <f>VLOOKUP(G50,$AB$18:$AC$24,2)</f>
        <v>Very high</v>
      </c>
      <c r="I50" s="241"/>
      <c r="J50" s="658"/>
      <c r="K50" s="659"/>
      <c r="L50" s="659"/>
      <c r="M50" s="659"/>
      <c r="N50" s="659"/>
      <c r="O50" s="659"/>
      <c r="P50" s="660"/>
      <c r="R50">
        <f>-1*ROUNDUP(U50,0)</f>
        <v>-1</v>
      </c>
      <c r="S50">
        <f>VLOOKUP('MCA Inputs'!D50,'Default values'!$H$30:$I$36,2,FALSE)</f>
        <v>0.66700000000000004</v>
      </c>
      <c r="T50">
        <f>VLOOKUP('MCA Inputs'!F50,'Default values'!$H$30:$I$36,2,FALSE)</f>
        <v>0.5</v>
      </c>
      <c r="U50">
        <f>VLOOKUP('MCA Inputs'!H50,'Default values'!$H$30:$I$36,2,FALSE)</f>
        <v>1</v>
      </c>
      <c r="W50">
        <f t="shared" si="24"/>
        <v>-0.66700000000000004</v>
      </c>
      <c r="X50">
        <f t="shared" si="25"/>
        <v>-0.5</v>
      </c>
    </row>
    <row r="51" spans="1:24">
      <c r="A51" s="216"/>
      <c r="B51" s="216"/>
      <c r="C51" s="216"/>
      <c r="D51" s="216"/>
      <c r="E51" s="216"/>
      <c r="F51" s="216"/>
      <c r="G51" s="216"/>
      <c r="H51" s="216"/>
      <c r="I51" s="216"/>
      <c r="R51">
        <f>SUM(R49:R50)</f>
        <v>-2</v>
      </c>
      <c r="W51" s="375">
        <f>SUM(W49:W50)</f>
        <v>-1.3340000000000001</v>
      </c>
      <c r="X51" s="375">
        <f>SUM(X49:X50)</f>
        <v>-1.333</v>
      </c>
    </row>
    <row r="52" spans="1:24">
      <c r="A52" s="216"/>
      <c r="B52" s="216"/>
      <c r="C52" s="216"/>
      <c r="D52" s="216"/>
      <c r="E52" s="216"/>
      <c r="F52" s="216"/>
      <c r="G52" s="216"/>
      <c r="H52" s="216"/>
      <c r="I52" s="216"/>
    </row>
    <row r="53" spans="1:24">
      <c r="F53" s="216"/>
      <c r="G53" s="216"/>
      <c r="H53" s="216"/>
      <c r="I53" s="216"/>
      <c r="Q53" t="s">
        <v>231</v>
      </c>
      <c r="R53">
        <f>(R47+R51)-R51</f>
        <v>18</v>
      </c>
      <c r="U53">
        <f>(U47+U51)-U51</f>
        <v>0</v>
      </c>
      <c r="W53">
        <f>(W47)</f>
        <v>2.9995000000000003</v>
      </c>
      <c r="X53">
        <f>(X47)</f>
        <v>2.8881109999999999</v>
      </c>
    </row>
    <row r="54" spans="1:24">
      <c r="F54" s="216"/>
      <c r="G54" s="216"/>
      <c r="H54" s="216"/>
      <c r="I54" s="216"/>
      <c r="Q54" t="s">
        <v>232</v>
      </c>
      <c r="R54">
        <f>R51</f>
        <v>-2</v>
      </c>
      <c r="U54">
        <f>U51</f>
        <v>0</v>
      </c>
      <c r="W54">
        <f>W51</f>
        <v>-1.3340000000000001</v>
      </c>
      <c r="X54">
        <f>X51</f>
        <v>-1.333</v>
      </c>
    </row>
    <row r="55" spans="1:24">
      <c r="A55" s="216"/>
      <c r="B55" s="216"/>
      <c r="C55" s="216"/>
      <c r="D55" s="219"/>
      <c r="E55" s="219"/>
      <c r="F55" s="216"/>
      <c r="G55" s="216"/>
      <c r="H55" s="216"/>
      <c r="I55" s="216"/>
      <c r="Q55" t="s">
        <v>233</v>
      </c>
      <c r="W55">
        <f>W53+W54</f>
        <v>1.6655000000000002</v>
      </c>
      <c r="X55">
        <f>X53+X54</f>
        <v>1.5551109999999999</v>
      </c>
    </row>
    <row r="56" spans="1:24">
      <c r="A56" s="216"/>
      <c r="B56" s="216"/>
      <c r="C56" s="216"/>
      <c r="D56" s="219"/>
      <c r="E56" s="219"/>
      <c r="F56" s="216"/>
      <c r="G56" s="216"/>
      <c r="H56" s="216"/>
      <c r="I56" s="216"/>
      <c r="Q56" t="s">
        <v>234</v>
      </c>
      <c r="W56">
        <f>W55-R54</f>
        <v>3.6655000000000002</v>
      </c>
      <c r="X56">
        <f>X55-R54</f>
        <v>3.5551110000000001</v>
      </c>
    </row>
    <row r="57" spans="1:24">
      <c r="Q57" t="s">
        <v>235</v>
      </c>
      <c r="W57">
        <f>W56/(R53-R54)</f>
        <v>0.18327500000000002</v>
      </c>
      <c r="X57">
        <f>X56/(R53-R54)</f>
        <v>0.17775555000000001</v>
      </c>
    </row>
    <row r="58" spans="1:24">
      <c r="Q58" t="s">
        <v>236</v>
      </c>
      <c r="W58">
        <f>W57/(W57+X57)</f>
        <v>0.5076440207068349</v>
      </c>
      <c r="X58">
        <f>X57/(W57+X57)</f>
        <v>0.49235597929316505</v>
      </c>
    </row>
  </sheetData>
  <mergeCells count="23">
    <mergeCell ref="J29:P29"/>
    <mergeCell ref="J49:P49"/>
    <mergeCell ref="J50:P50"/>
    <mergeCell ref="J42:P42"/>
    <mergeCell ref="J43:P43"/>
    <mergeCell ref="J44:P44"/>
    <mergeCell ref="J45:P45"/>
    <mergeCell ref="E2:P5"/>
    <mergeCell ref="J41:P41"/>
    <mergeCell ref="J38:P38"/>
    <mergeCell ref="J20:P20"/>
    <mergeCell ref="J21:P21"/>
    <mergeCell ref="J22:P22"/>
    <mergeCell ref="J23:P23"/>
    <mergeCell ref="J31:P31"/>
    <mergeCell ref="J32:P32"/>
    <mergeCell ref="J33:P33"/>
    <mergeCell ref="J35:P35"/>
    <mergeCell ref="J36:P36"/>
    <mergeCell ref="J24:P24"/>
    <mergeCell ref="J26:P26"/>
    <mergeCell ref="J27:P27"/>
    <mergeCell ref="J28:P28"/>
  </mergeCells>
  <dataValidations disablePrompts="1" count="2">
    <dataValidation type="list" allowBlank="1" showInputMessage="1" showErrorMessage="1" promptTitle="Select from drop-down list" sqref="G31:G33 E41:E46 G41:G46 G49:G50 E49:E50 E35:E38 E31:E33" xr:uid="{00000000-0002-0000-0500-000001000000}">
      <formula1>$E$29:$E$35</formula1>
    </dataValidation>
    <dataValidation type="list" allowBlank="1" showInputMessage="1" showErrorMessage="1" sqref="D15:E16" xr:uid="{00000000-0002-0000-0500-000000000000}">
      <formula1>$AF$36:$AF$43</formula1>
    </dataValidation>
  </dataValidation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6146" r:id="rId4" name="Scroll Bar 2">
              <controlPr defaultSize="0" autoPict="0">
                <anchor moveWithCells="1">
                  <from>
                    <xdr:col>2</xdr:col>
                    <xdr:colOff>222250</xdr:colOff>
                    <xdr:row>7</xdr:row>
                    <xdr:rowOff>31750</xdr:rowOff>
                  </from>
                  <to>
                    <xdr:col>2</xdr:col>
                    <xdr:colOff>1104900</xdr:colOff>
                    <xdr:row>7</xdr:row>
                    <xdr:rowOff>228600</xdr:rowOff>
                  </to>
                </anchor>
              </controlPr>
            </control>
          </mc:Choice>
        </mc:AlternateContent>
        <mc:AlternateContent xmlns:mc="http://schemas.openxmlformats.org/markup-compatibility/2006">
          <mc:Choice Requires="x14">
            <control shapeId="6150" r:id="rId5" name="Scroll Bar 6">
              <controlPr defaultSize="0" autoPict="0">
                <anchor moveWithCells="1">
                  <from>
                    <xdr:col>2</xdr:col>
                    <xdr:colOff>222250</xdr:colOff>
                    <xdr:row>8</xdr:row>
                    <xdr:rowOff>31750</xdr:rowOff>
                  </from>
                  <to>
                    <xdr:col>2</xdr:col>
                    <xdr:colOff>1104900</xdr:colOff>
                    <xdr:row>8</xdr:row>
                    <xdr:rowOff>228600</xdr:rowOff>
                  </to>
                </anchor>
              </controlPr>
            </control>
          </mc:Choice>
        </mc:AlternateContent>
        <mc:AlternateContent xmlns:mc="http://schemas.openxmlformats.org/markup-compatibility/2006">
          <mc:Choice Requires="x14">
            <control shapeId="6151" r:id="rId6" name="Scroll Bar 7">
              <controlPr defaultSize="0" autoPict="0">
                <anchor moveWithCells="1">
                  <from>
                    <xdr:col>2</xdr:col>
                    <xdr:colOff>222250</xdr:colOff>
                    <xdr:row>9</xdr:row>
                    <xdr:rowOff>31750</xdr:rowOff>
                  </from>
                  <to>
                    <xdr:col>2</xdr:col>
                    <xdr:colOff>1104900</xdr:colOff>
                    <xdr:row>9</xdr:row>
                    <xdr:rowOff>228600</xdr:rowOff>
                  </to>
                </anchor>
              </controlPr>
            </control>
          </mc:Choice>
        </mc:AlternateContent>
        <mc:AlternateContent xmlns:mc="http://schemas.openxmlformats.org/markup-compatibility/2006">
          <mc:Choice Requires="x14">
            <control shapeId="6152" r:id="rId7" name="Scroll Bar 8">
              <controlPr defaultSize="0" autoPict="0">
                <anchor moveWithCells="1">
                  <from>
                    <xdr:col>2</xdr:col>
                    <xdr:colOff>222250</xdr:colOff>
                    <xdr:row>10</xdr:row>
                    <xdr:rowOff>31750</xdr:rowOff>
                  </from>
                  <to>
                    <xdr:col>2</xdr:col>
                    <xdr:colOff>1104900</xdr:colOff>
                    <xdr:row>10</xdr:row>
                    <xdr:rowOff>228600</xdr:rowOff>
                  </to>
                </anchor>
              </controlPr>
            </control>
          </mc:Choice>
        </mc:AlternateContent>
        <mc:AlternateContent xmlns:mc="http://schemas.openxmlformats.org/markup-compatibility/2006">
          <mc:Choice Requires="x14">
            <control shapeId="6153" r:id="rId8" name="Scroll Bar 9">
              <controlPr defaultSize="0" autoPict="0">
                <anchor moveWithCells="1">
                  <from>
                    <xdr:col>2</xdr:col>
                    <xdr:colOff>222250</xdr:colOff>
                    <xdr:row>12</xdr:row>
                    <xdr:rowOff>31750</xdr:rowOff>
                  </from>
                  <to>
                    <xdr:col>2</xdr:col>
                    <xdr:colOff>1104900</xdr:colOff>
                    <xdr:row>13</xdr:row>
                    <xdr:rowOff>0</xdr:rowOff>
                  </to>
                </anchor>
              </controlPr>
            </control>
          </mc:Choice>
        </mc:AlternateContent>
        <mc:AlternateContent xmlns:mc="http://schemas.openxmlformats.org/markup-compatibility/2006">
          <mc:Choice Requires="x14">
            <control shapeId="6154" r:id="rId9" name="Scroll Bar 10">
              <controlPr defaultSize="0" autoPict="0">
                <anchor moveWithCells="1">
                  <from>
                    <xdr:col>2</xdr:col>
                    <xdr:colOff>222250</xdr:colOff>
                    <xdr:row>13</xdr:row>
                    <xdr:rowOff>31750</xdr:rowOff>
                  </from>
                  <to>
                    <xdr:col>2</xdr:col>
                    <xdr:colOff>1104900</xdr:colOff>
                    <xdr:row>13</xdr:row>
                    <xdr:rowOff>228600</xdr:rowOff>
                  </to>
                </anchor>
              </controlPr>
            </control>
          </mc:Choice>
        </mc:AlternateContent>
        <mc:AlternateContent xmlns:mc="http://schemas.openxmlformats.org/markup-compatibility/2006">
          <mc:Choice Requires="x14">
            <control shapeId="6156" r:id="rId10" name="Scroll Bar 12">
              <controlPr defaultSize="0" autoPict="0">
                <anchor moveWithCells="1">
                  <from>
                    <xdr:col>2</xdr:col>
                    <xdr:colOff>222250</xdr:colOff>
                    <xdr:row>19</xdr:row>
                    <xdr:rowOff>31750</xdr:rowOff>
                  </from>
                  <to>
                    <xdr:col>2</xdr:col>
                    <xdr:colOff>1104900</xdr:colOff>
                    <xdr:row>20</xdr:row>
                    <xdr:rowOff>0</xdr:rowOff>
                  </to>
                </anchor>
              </controlPr>
            </control>
          </mc:Choice>
        </mc:AlternateContent>
        <mc:AlternateContent xmlns:mc="http://schemas.openxmlformats.org/markup-compatibility/2006">
          <mc:Choice Requires="x14">
            <control shapeId="6157" r:id="rId11" name="Scroll Bar 13">
              <controlPr defaultSize="0" autoPict="0">
                <anchor moveWithCells="1">
                  <from>
                    <xdr:col>2</xdr:col>
                    <xdr:colOff>222250</xdr:colOff>
                    <xdr:row>20</xdr:row>
                    <xdr:rowOff>31750</xdr:rowOff>
                  </from>
                  <to>
                    <xdr:col>2</xdr:col>
                    <xdr:colOff>1104900</xdr:colOff>
                    <xdr:row>20</xdr:row>
                    <xdr:rowOff>228600</xdr:rowOff>
                  </to>
                </anchor>
              </controlPr>
            </control>
          </mc:Choice>
        </mc:AlternateContent>
        <mc:AlternateContent xmlns:mc="http://schemas.openxmlformats.org/markup-compatibility/2006">
          <mc:Choice Requires="x14">
            <control shapeId="6158" r:id="rId12" name="Scroll Bar 14">
              <controlPr defaultSize="0" autoPict="0">
                <anchor moveWithCells="1">
                  <from>
                    <xdr:col>2</xdr:col>
                    <xdr:colOff>222250</xdr:colOff>
                    <xdr:row>21</xdr:row>
                    <xdr:rowOff>31750</xdr:rowOff>
                  </from>
                  <to>
                    <xdr:col>2</xdr:col>
                    <xdr:colOff>1104900</xdr:colOff>
                    <xdr:row>21</xdr:row>
                    <xdr:rowOff>228600</xdr:rowOff>
                  </to>
                </anchor>
              </controlPr>
            </control>
          </mc:Choice>
        </mc:AlternateContent>
        <mc:AlternateContent xmlns:mc="http://schemas.openxmlformats.org/markup-compatibility/2006">
          <mc:Choice Requires="x14">
            <control shapeId="6159" r:id="rId13" name="Scroll Bar 15">
              <controlPr defaultSize="0" autoPict="0">
                <anchor moveWithCells="1">
                  <from>
                    <xdr:col>2</xdr:col>
                    <xdr:colOff>222250</xdr:colOff>
                    <xdr:row>22</xdr:row>
                    <xdr:rowOff>31750</xdr:rowOff>
                  </from>
                  <to>
                    <xdr:col>2</xdr:col>
                    <xdr:colOff>1104900</xdr:colOff>
                    <xdr:row>22</xdr:row>
                    <xdr:rowOff>228600</xdr:rowOff>
                  </to>
                </anchor>
              </controlPr>
            </control>
          </mc:Choice>
        </mc:AlternateContent>
        <mc:AlternateContent xmlns:mc="http://schemas.openxmlformats.org/markup-compatibility/2006">
          <mc:Choice Requires="x14">
            <control shapeId="6160" r:id="rId14" name="Scroll Bar 16">
              <controlPr defaultSize="0" autoPict="0">
                <anchor moveWithCells="1">
                  <from>
                    <xdr:col>2</xdr:col>
                    <xdr:colOff>222250</xdr:colOff>
                    <xdr:row>23</xdr:row>
                    <xdr:rowOff>31750</xdr:rowOff>
                  </from>
                  <to>
                    <xdr:col>2</xdr:col>
                    <xdr:colOff>1104900</xdr:colOff>
                    <xdr:row>23</xdr:row>
                    <xdr:rowOff>228600</xdr:rowOff>
                  </to>
                </anchor>
              </controlPr>
            </control>
          </mc:Choice>
        </mc:AlternateContent>
        <mc:AlternateContent xmlns:mc="http://schemas.openxmlformats.org/markup-compatibility/2006">
          <mc:Choice Requires="x14">
            <control shapeId="6161" r:id="rId15" name="Scroll Bar 17">
              <controlPr defaultSize="0" autoPict="0">
                <anchor moveWithCells="1">
                  <from>
                    <xdr:col>2</xdr:col>
                    <xdr:colOff>222250</xdr:colOff>
                    <xdr:row>25</xdr:row>
                    <xdr:rowOff>31750</xdr:rowOff>
                  </from>
                  <to>
                    <xdr:col>2</xdr:col>
                    <xdr:colOff>1104900</xdr:colOff>
                    <xdr:row>25</xdr:row>
                    <xdr:rowOff>228600</xdr:rowOff>
                  </to>
                </anchor>
              </controlPr>
            </control>
          </mc:Choice>
        </mc:AlternateContent>
        <mc:AlternateContent xmlns:mc="http://schemas.openxmlformats.org/markup-compatibility/2006">
          <mc:Choice Requires="x14">
            <control shapeId="6162" r:id="rId16" name="Scroll Bar 18">
              <controlPr defaultSize="0" autoPict="0">
                <anchor moveWithCells="1">
                  <from>
                    <xdr:col>2</xdr:col>
                    <xdr:colOff>222250</xdr:colOff>
                    <xdr:row>26</xdr:row>
                    <xdr:rowOff>31750</xdr:rowOff>
                  </from>
                  <to>
                    <xdr:col>2</xdr:col>
                    <xdr:colOff>1104900</xdr:colOff>
                    <xdr:row>26</xdr:row>
                    <xdr:rowOff>228600</xdr:rowOff>
                  </to>
                </anchor>
              </controlPr>
            </control>
          </mc:Choice>
        </mc:AlternateContent>
        <mc:AlternateContent xmlns:mc="http://schemas.openxmlformats.org/markup-compatibility/2006">
          <mc:Choice Requires="x14">
            <control shapeId="6163" r:id="rId17" name="Scroll Bar 19">
              <controlPr defaultSize="0" autoPict="0">
                <anchor moveWithCells="1">
                  <from>
                    <xdr:col>2</xdr:col>
                    <xdr:colOff>222250</xdr:colOff>
                    <xdr:row>27</xdr:row>
                    <xdr:rowOff>31750</xdr:rowOff>
                  </from>
                  <to>
                    <xdr:col>2</xdr:col>
                    <xdr:colOff>1104900</xdr:colOff>
                    <xdr:row>27</xdr:row>
                    <xdr:rowOff>228600</xdr:rowOff>
                  </to>
                </anchor>
              </controlPr>
            </control>
          </mc:Choice>
        </mc:AlternateContent>
        <mc:AlternateContent xmlns:mc="http://schemas.openxmlformats.org/markup-compatibility/2006">
          <mc:Choice Requires="x14">
            <control shapeId="6164" r:id="rId18" name="Scroll Bar 20">
              <controlPr defaultSize="0" autoPict="0">
                <anchor moveWithCells="1">
                  <from>
                    <xdr:col>2</xdr:col>
                    <xdr:colOff>222250</xdr:colOff>
                    <xdr:row>28</xdr:row>
                    <xdr:rowOff>31750</xdr:rowOff>
                  </from>
                  <to>
                    <xdr:col>2</xdr:col>
                    <xdr:colOff>1104900</xdr:colOff>
                    <xdr:row>28</xdr:row>
                    <xdr:rowOff>228600</xdr:rowOff>
                  </to>
                </anchor>
              </controlPr>
            </control>
          </mc:Choice>
        </mc:AlternateContent>
        <mc:AlternateContent xmlns:mc="http://schemas.openxmlformats.org/markup-compatibility/2006">
          <mc:Choice Requires="x14">
            <control shapeId="6166" r:id="rId19" name="Scroll Bar 22">
              <controlPr defaultSize="0" autoPict="0">
                <anchor moveWithCells="1">
                  <from>
                    <xdr:col>4</xdr:col>
                    <xdr:colOff>222250</xdr:colOff>
                    <xdr:row>19</xdr:row>
                    <xdr:rowOff>31750</xdr:rowOff>
                  </from>
                  <to>
                    <xdr:col>4</xdr:col>
                    <xdr:colOff>1104900</xdr:colOff>
                    <xdr:row>20</xdr:row>
                    <xdr:rowOff>0</xdr:rowOff>
                  </to>
                </anchor>
              </controlPr>
            </control>
          </mc:Choice>
        </mc:AlternateContent>
        <mc:AlternateContent xmlns:mc="http://schemas.openxmlformats.org/markup-compatibility/2006">
          <mc:Choice Requires="x14">
            <control shapeId="6167" r:id="rId20" name="Scroll Bar 23">
              <controlPr defaultSize="0" autoPict="0">
                <anchor moveWithCells="1">
                  <from>
                    <xdr:col>4</xdr:col>
                    <xdr:colOff>222250</xdr:colOff>
                    <xdr:row>20</xdr:row>
                    <xdr:rowOff>31750</xdr:rowOff>
                  </from>
                  <to>
                    <xdr:col>4</xdr:col>
                    <xdr:colOff>1104900</xdr:colOff>
                    <xdr:row>20</xdr:row>
                    <xdr:rowOff>228600</xdr:rowOff>
                  </to>
                </anchor>
              </controlPr>
            </control>
          </mc:Choice>
        </mc:AlternateContent>
        <mc:AlternateContent xmlns:mc="http://schemas.openxmlformats.org/markup-compatibility/2006">
          <mc:Choice Requires="x14">
            <control shapeId="6184" r:id="rId21" name="Scroll Bar 40">
              <controlPr defaultSize="0" autoPict="0">
                <anchor moveWithCells="1">
                  <from>
                    <xdr:col>4</xdr:col>
                    <xdr:colOff>222250</xdr:colOff>
                    <xdr:row>21</xdr:row>
                    <xdr:rowOff>31750</xdr:rowOff>
                  </from>
                  <to>
                    <xdr:col>4</xdr:col>
                    <xdr:colOff>1104900</xdr:colOff>
                    <xdr:row>21</xdr:row>
                    <xdr:rowOff>228600</xdr:rowOff>
                  </to>
                </anchor>
              </controlPr>
            </control>
          </mc:Choice>
        </mc:AlternateContent>
        <mc:AlternateContent xmlns:mc="http://schemas.openxmlformats.org/markup-compatibility/2006">
          <mc:Choice Requires="x14">
            <control shapeId="6185" r:id="rId22" name="Scroll Bar 41">
              <controlPr defaultSize="0" autoPict="0">
                <anchor moveWithCells="1">
                  <from>
                    <xdr:col>4</xdr:col>
                    <xdr:colOff>222250</xdr:colOff>
                    <xdr:row>22</xdr:row>
                    <xdr:rowOff>31750</xdr:rowOff>
                  </from>
                  <to>
                    <xdr:col>4</xdr:col>
                    <xdr:colOff>1104900</xdr:colOff>
                    <xdr:row>22</xdr:row>
                    <xdr:rowOff>228600</xdr:rowOff>
                  </to>
                </anchor>
              </controlPr>
            </control>
          </mc:Choice>
        </mc:AlternateContent>
        <mc:AlternateContent xmlns:mc="http://schemas.openxmlformats.org/markup-compatibility/2006">
          <mc:Choice Requires="x14">
            <control shapeId="6186" r:id="rId23" name="Scroll Bar 42">
              <controlPr defaultSize="0" autoPict="0">
                <anchor moveWithCells="1">
                  <from>
                    <xdr:col>4</xdr:col>
                    <xdr:colOff>222250</xdr:colOff>
                    <xdr:row>23</xdr:row>
                    <xdr:rowOff>31750</xdr:rowOff>
                  </from>
                  <to>
                    <xdr:col>4</xdr:col>
                    <xdr:colOff>1104900</xdr:colOff>
                    <xdr:row>23</xdr:row>
                    <xdr:rowOff>228600</xdr:rowOff>
                  </to>
                </anchor>
              </controlPr>
            </control>
          </mc:Choice>
        </mc:AlternateContent>
        <mc:AlternateContent xmlns:mc="http://schemas.openxmlformats.org/markup-compatibility/2006">
          <mc:Choice Requires="x14">
            <control shapeId="6187" r:id="rId24" name="Scroll Bar 43">
              <controlPr defaultSize="0" autoPict="0">
                <anchor moveWithCells="1">
                  <from>
                    <xdr:col>4</xdr:col>
                    <xdr:colOff>222250</xdr:colOff>
                    <xdr:row>25</xdr:row>
                    <xdr:rowOff>31750</xdr:rowOff>
                  </from>
                  <to>
                    <xdr:col>4</xdr:col>
                    <xdr:colOff>1104900</xdr:colOff>
                    <xdr:row>25</xdr:row>
                    <xdr:rowOff>228600</xdr:rowOff>
                  </to>
                </anchor>
              </controlPr>
            </control>
          </mc:Choice>
        </mc:AlternateContent>
        <mc:AlternateContent xmlns:mc="http://schemas.openxmlformats.org/markup-compatibility/2006">
          <mc:Choice Requires="x14">
            <control shapeId="6188" r:id="rId25" name="Scroll Bar 44">
              <controlPr defaultSize="0" autoPict="0">
                <anchor moveWithCells="1">
                  <from>
                    <xdr:col>4</xdr:col>
                    <xdr:colOff>222250</xdr:colOff>
                    <xdr:row>26</xdr:row>
                    <xdr:rowOff>31750</xdr:rowOff>
                  </from>
                  <to>
                    <xdr:col>4</xdr:col>
                    <xdr:colOff>1104900</xdr:colOff>
                    <xdr:row>26</xdr:row>
                    <xdr:rowOff>228600</xdr:rowOff>
                  </to>
                </anchor>
              </controlPr>
            </control>
          </mc:Choice>
        </mc:AlternateContent>
        <mc:AlternateContent xmlns:mc="http://schemas.openxmlformats.org/markup-compatibility/2006">
          <mc:Choice Requires="x14">
            <control shapeId="6189" r:id="rId26" name="Scroll Bar 45">
              <controlPr defaultSize="0" autoPict="0">
                <anchor moveWithCells="1">
                  <from>
                    <xdr:col>4</xdr:col>
                    <xdr:colOff>222250</xdr:colOff>
                    <xdr:row>27</xdr:row>
                    <xdr:rowOff>31750</xdr:rowOff>
                  </from>
                  <to>
                    <xdr:col>4</xdr:col>
                    <xdr:colOff>1104900</xdr:colOff>
                    <xdr:row>27</xdr:row>
                    <xdr:rowOff>228600</xdr:rowOff>
                  </to>
                </anchor>
              </controlPr>
            </control>
          </mc:Choice>
        </mc:AlternateContent>
        <mc:AlternateContent xmlns:mc="http://schemas.openxmlformats.org/markup-compatibility/2006">
          <mc:Choice Requires="x14">
            <control shapeId="6190" r:id="rId27" name="Scroll Bar 46">
              <controlPr defaultSize="0" autoPict="0">
                <anchor moveWithCells="1">
                  <from>
                    <xdr:col>4</xdr:col>
                    <xdr:colOff>222250</xdr:colOff>
                    <xdr:row>28</xdr:row>
                    <xdr:rowOff>31750</xdr:rowOff>
                  </from>
                  <to>
                    <xdr:col>4</xdr:col>
                    <xdr:colOff>1104900</xdr:colOff>
                    <xdr:row>28</xdr:row>
                    <xdr:rowOff>228600</xdr:rowOff>
                  </to>
                </anchor>
              </controlPr>
            </control>
          </mc:Choice>
        </mc:AlternateContent>
        <mc:AlternateContent xmlns:mc="http://schemas.openxmlformats.org/markup-compatibility/2006">
          <mc:Choice Requires="x14">
            <control shapeId="6192" r:id="rId28" name="Scroll Bar 48">
              <controlPr defaultSize="0" autoPict="0">
                <anchor moveWithCells="1">
                  <from>
                    <xdr:col>6</xdr:col>
                    <xdr:colOff>222250</xdr:colOff>
                    <xdr:row>19</xdr:row>
                    <xdr:rowOff>31750</xdr:rowOff>
                  </from>
                  <to>
                    <xdr:col>6</xdr:col>
                    <xdr:colOff>1104900</xdr:colOff>
                    <xdr:row>20</xdr:row>
                    <xdr:rowOff>0</xdr:rowOff>
                  </to>
                </anchor>
              </controlPr>
            </control>
          </mc:Choice>
        </mc:AlternateContent>
        <mc:AlternateContent xmlns:mc="http://schemas.openxmlformats.org/markup-compatibility/2006">
          <mc:Choice Requires="x14">
            <control shapeId="6196" r:id="rId29" name="Scroll Bar 52">
              <controlPr defaultSize="0" autoPict="0">
                <anchor moveWithCells="1">
                  <from>
                    <xdr:col>6</xdr:col>
                    <xdr:colOff>222250</xdr:colOff>
                    <xdr:row>20</xdr:row>
                    <xdr:rowOff>31750</xdr:rowOff>
                  </from>
                  <to>
                    <xdr:col>6</xdr:col>
                    <xdr:colOff>1104900</xdr:colOff>
                    <xdr:row>20</xdr:row>
                    <xdr:rowOff>228600</xdr:rowOff>
                  </to>
                </anchor>
              </controlPr>
            </control>
          </mc:Choice>
        </mc:AlternateContent>
        <mc:AlternateContent xmlns:mc="http://schemas.openxmlformats.org/markup-compatibility/2006">
          <mc:Choice Requires="x14">
            <control shapeId="6197" r:id="rId30" name="Scroll Bar 53">
              <controlPr defaultSize="0" autoPict="0">
                <anchor moveWithCells="1">
                  <from>
                    <xdr:col>6</xdr:col>
                    <xdr:colOff>222250</xdr:colOff>
                    <xdr:row>21</xdr:row>
                    <xdr:rowOff>31750</xdr:rowOff>
                  </from>
                  <to>
                    <xdr:col>6</xdr:col>
                    <xdr:colOff>1104900</xdr:colOff>
                    <xdr:row>21</xdr:row>
                    <xdr:rowOff>228600</xdr:rowOff>
                  </to>
                </anchor>
              </controlPr>
            </control>
          </mc:Choice>
        </mc:AlternateContent>
        <mc:AlternateContent xmlns:mc="http://schemas.openxmlformats.org/markup-compatibility/2006">
          <mc:Choice Requires="x14">
            <control shapeId="6198" r:id="rId31" name="Scroll Bar 54">
              <controlPr defaultSize="0" autoPict="0">
                <anchor moveWithCells="1">
                  <from>
                    <xdr:col>6</xdr:col>
                    <xdr:colOff>222250</xdr:colOff>
                    <xdr:row>22</xdr:row>
                    <xdr:rowOff>31750</xdr:rowOff>
                  </from>
                  <to>
                    <xdr:col>6</xdr:col>
                    <xdr:colOff>1104900</xdr:colOff>
                    <xdr:row>22</xdr:row>
                    <xdr:rowOff>228600</xdr:rowOff>
                  </to>
                </anchor>
              </controlPr>
            </control>
          </mc:Choice>
        </mc:AlternateContent>
        <mc:AlternateContent xmlns:mc="http://schemas.openxmlformats.org/markup-compatibility/2006">
          <mc:Choice Requires="x14">
            <control shapeId="6199" r:id="rId32" name="Scroll Bar 55">
              <controlPr defaultSize="0" autoPict="0">
                <anchor moveWithCells="1">
                  <from>
                    <xdr:col>6</xdr:col>
                    <xdr:colOff>222250</xdr:colOff>
                    <xdr:row>23</xdr:row>
                    <xdr:rowOff>31750</xdr:rowOff>
                  </from>
                  <to>
                    <xdr:col>6</xdr:col>
                    <xdr:colOff>1104900</xdr:colOff>
                    <xdr:row>23</xdr:row>
                    <xdr:rowOff>228600</xdr:rowOff>
                  </to>
                </anchor>
              </controlPr>
            </control>
          </mc:Choice>
        </mc:AlternateContent>
        <mc:AlternateContent xmlns:mc="http://schemas.openxmlformats.org/markup-compatibility/2006">
          <mc:Choice Requires="x14">
            <control shapeId="6200" r:id="rId33" name="Scroll Bar 56">
              <controlPr defaultSize="0" autoPict="0">
                <anchor moveWithCells="1">
                  <from>
                    <xdr:col>6</xdr:col>
                    <xdr:colOff>222250</xdr:colOff>
                    <xdr:row>25</xdr:row>
                    <xdr:rowOff>31750</xdr:rowOff>
                  </from>
                  <to>
                    <xdr:col>6</xdr:col>
                    <xdr:colOff>1104900</xdr:colOff>
                    <xdr:row>25</xdr:row>
                    <xdr:rowOff>228600</xdr:rowOff>
                  </to>
                </anchor>
              </controlPr>
            </control>
          </mc:Choice>
        </mc:AlternateContent>
        <mc:AlternateContent xmlns:mc="http://schemas.openxmlformats.org/markup-compatibility/2006">
          <mc:Choice Requires="x14">
            <control shapeId="6201" r:id="rId34" name="Scroll Bar 57">
              <controlPr defaultSize="0" autoPict="0">
                <anchor moveWithCells="1">
                  <from>
                    <xdr:col>6</xdr:col>
                    <xdr:colOff>222250</xdr:colOff>
                    <xdr:row>26</xdr:row>
                    <xdr:rowOff>31750</xdr:rowOff>
                  </from>
                  <to>
                    <xdr:col>6</xdr:col>
                    <xdr:colOff>1104900</xdr:colOff>
                    <xdr:row>26</xdr:row>
                    <xdr:rowOff>228600</xdr:rowOff>
                  </to>
                </anchor>
              </controlPr>
            </control>
          </mc:Choice>
        </mc:AlternateContent>
        <mc:AlternateContent xmlns:mc="http://schemas.openxmlformats.org/markup-compatibility/2006">
          <mc:Choice Requires="x14">
            <control shapeId="6202" r:id="rId35" name="Scroll Bar 58">
              <controlPr defaultSize="0" autoPict="0">
                <anchor moveWithCells="1">
                  <from>
                    <xdr:col>6</xdr:col>
                    <xdr:colOff>222250</xdr:colOff>
                    <xdr:row>27</xdr:row>
                    <xdr:rowOff>31750</xdr:rowOff>
                  </from>
                  <to>
                    <xdr:col>6</xdr:col>
                    <xdr:colOff>1104900</xdr:colOff>
                    <xdr:row>27</xdr:row>
                    <xdr:rowOff>228600</xdr:rowOff>
                  </to>
                </anchor>
              </controlPr>
            </control>
          </mc:Choice>
        </mc:AlternateContent>
        <mc:AlternateContent xmlns:mc="http://schemas.openxmlformats.org/markup-compatibility/2006">
          <mc:Choice Requires="x14">
            <control shapeId="6203" r:id="rId36" name="Scroll Bar 59">
              <controlPr defaultSize="0" autoPict="0">
                <anchor moveWithCells="1">
                  <from>
                    <xdr:col>6</xdr:col>
                    <xdr:colOff>222250</xdr:colOff>
                    <xdr:row>28</xdr:row>
                    <xdr:rowOff>31750</xdr:rowOff>
                  </from>
                  <to>
                    <xdr:col>6</xdr:col>
                    <xdr:colOff>1104900</xdr:colOff>
                    <xdr:row>28</xdr:row>
                    <xdr:rowOff>228600</xdr:rowOff>
                  </to>
                </anchor>
              </controlPr>
            </control>
          </mc:Choice>
        </mc:AlternateContent>
        <mc:AlternateContent xmlns:mc="http://schemas.openxmlformats.org/markup-compatibility/2006">
          <mc:Choice Requires="x14">
            <control shapeId="6205" r:id="rId37" name="Scroll Bar 61">
              <controlPr defaultSize="0" autoPict="0">
                <anchor moveWithCells="1">
                  <from>
                    <xdr:col>2</xdr:col>
                    <xdr:colOff>222250</xdr:colOff>
                    <xdr:row>30</xdr:row>
                    <xdr:rowOff>31750</xdr:rowOff>
                  </from>
                  <to>
                    <xdr:col>2</xdr:col>
                    <xdr:colOff>1104900</xdr:colOff>
                    <xdr:row>31</xdr:row>
                    <xdr:rowOff>12700</xdr:rowOff>
                  </to>
                </anchor>
              </controlPr>
            </control>
          </mc:Choice>
        </mc:AlternateContent>
        <mc:AlternateContent xmlns:mc="http://schemas.openxmlformats.org/markup-compatibility/2006">
          <mc:Choice Requires="x14">
            <control shapeId="6206" r:id="rId38" name="Scroll Bar 62">
              <controlPr defaultSize="0" autoPict="0">
                <anchor moveWithCells="1">
                  <from>
                    <xdr:col>2</xdr:col>
                    <xdr:colOff>222250</xdr:colOff>
                    <xdr:row>31</xdr:row>
                    <xdr:rowOff>31750</xdr:rowOff>
                  </from>
                  <to>
                    <xdr:col>2</xdr:col>
                    <xdr:colOff>1104900</xdr:colOff>
                    <xdr:row>31</xdr:row>
                    <xdr:rowOff>228600</xdr:rowOff>
                  </to>
                </anchor>
              </controlPr>
            </control>
          </mc:Choice>
        </mc:AlternateContent>
        <mc:AlternateContent xmlns:mc="http://schemas.openxmlformats.org/markup-compatibility/2006">
          <mc:Choice Requires="x14">
            <control shapeId="6207" r:id="rId39" name="Scroll Bar 63">
              <controlPr defaultSize="0" autoPict="0">
                <anchor moveWithCells="1">
                  <from>
                    <xdr:col>2</xdr:col>
                    <xdr:colOff>222250</xdr:colOff>
                    <xdr:row>32</xdr:row>
                    <xdr:rowOff>31750</xdr:rowOff>
                  </from>
                  <to>
                    <xdr:col>2</xdr:col>
                    <xdr:colOff>1104900</xdr:colOff>
                    <xdr:row>33</xdr:row>
                    <xdr:rowOff>12700</xdr:rowOff>
                  </to>
                </anchor>
              </controlPr>
            </control>
          </mc:Choice>
        </mc:AlternateContent>
        <mc:AlternateContent xmlns:mc="http://schemas.openxmlformats.org/markup-compatibility/2006">
          <mc:Choice Requires="x14">
            <control shapeId="6208" r:id="rId40" name="Scroll Bar 64">
              <controlPr defaultSize="0" autoPict="0">
                <anchor moveWithCells="1">
                  <from>
                    <xdr:col>2</xdr:col>
                    <xdr:colOff>222250</xdr:colOff>
                    <xdr:row>34</xdr:row>
                    <xdr:rowOff>31750</xdr:rowOff>
                  </from>
                  <to>
                    <xdr:col>2</xdr:col>
                    <xdr:colOff>1104900</xdr:colOff>
                    <xdr:row>35</xdr:row>
                    <xdr:rowOff>12700</xdr:rowOff>
                  </to>
                </anchor>
              </controlPr>
            </control>
          </mc:Choice>
        </mc:AlternateContent>
        <mc:AlternateContent xmlns:mc="http://schemas.openxmlformats.org/markup-compatibility/2006">
          <mc:Choice Requires="x14">
            <control shapeId="6209" r:id="rId41" name="Scroll Bar 65">
              <controlPr defaultSize="0" autoPict="0">
                <anchor moveWithCells="1">
                  <from>
                    <xdr:col>2</xdr:col>
                    <xdr:colOff>222250</xdr:colOff>
                    <xdr:row>35</xdr:row>
                    <xdr:rowOff>31750</xdr:rowOff>
                  </from>
                  <to>
                    <xdr:col>2</xdr:col>
                    <xdr:colOff>1104900</xdr:colOff>
                    <xdr:row>36</xdr:row>
                    <xdr:rowOff>12700</xdr:rowOff>
                  </to>
                </anchor>
              </controlPr>
            </control>
          </mc:Choice>
        </mc:AlternateContent>
        <mc:AlternateContent xmlns:mc="http://schemas.openxmlformats.org/markup-compatibility/2006">
          <mc:Choice Requires="x14">
            <control shapeId="6210" r:id="rId42" name="Scroll Bar 66">
              <controlPr defaultSize="0" autoPict="0">
                <anchor moveWithCells="1">
                  <from>
                    <xdr:col>2</xdr:col>
                    <xdr:colOff>222250</xdr:colOff>
                    <xdr:row>37</xdr:row>
                    <xdr:rowOff>31750</xdr:rowOff>
                  </from>
                  <to>
                    <xdr:col>2</xdr:col>
                    <xdr:colOff>1104900</xdr:colOff>
                    <xdr:row>38</xdr:row>
                    <xdr:rowOff>12700</xdr:rowOff>
                  </to>
                </anchor>
              </controlPr>
            </control>
          </mc:Choice>
        </mc:AlternateContent>
        <mc:AlternateContent xmlns:mc="http://schemas.openxmlformats.org/markup-compatibility/2006">
          <mc:Choice Requires="x14">
            <control shapeId="6211" r:id="rId43" name="Scroll Bar 67">
              <controlPr defaultSize="0" autoPict="0">
                <anchor moveWithCells="1">
                  <from>
                    <xdr:col>2</xdr:col>
                    <xdr:colOff>222250</xdr:colOff>
                    <xdr:row>40</xdr:row>
                    <xdr:rowOff>31750</xdr:rowOff>
                  </from>
                  <to>
                    <xdr:col>2</xdr:col>
                    <xdr:colOff>1104900</xdr:colOff>
                    <xdr:row>41</xdr:row>
                    <xdr:rowOff>12700</xdr:rowOff>
                  </to>
                </anchor>
              </controlPr>
            </control>
          </mc:Choice>
        </mc:AlternateContent>
        <mc:AlternateContent xmlns:mc="http://schemas.openxmlformats.org/markup-compatibility/2006">
          <mc:Choice Requires="x14">
            <control shapeId="6213" r:id="rId44" name="Scroll Bar 69">
              <controlPr defaultSize="0" autoPict="0">
                <anchor moveWithCells="1">
                  <from>
                    <xdr:col>2</xdr:col>
                    <xdr:colOff>222250</xdr:colOff>
                    <xdr:row>42</xdr:row>
                    <xdr:rowOff>31750</xdr:rowOff>
                  </from>
                  <to>
                    <xdr:col>2</xdr:col>
                    <xdr:colOff>1104900</xdr:colOff>
                    <xdr:row>42</xdr:row>
                    <xdr:rowOff>228600</xdr:rowOff>
                  </to>
                </anchor>
              </controlPr>
            </control>
          </mc:Choice>
        </mc:AlternateContent>
        <mc:AlternateContent xmlns:mc="http://schemas.openxmlformats.org/markup-compatibility/2006">
          <mc:Choice Requires="x14">
            <control shapeId="6214" r:id="rId45" name="Scroll Bar 70">
              <controlPr defaultSize="0" autoPict="0">
                <anchor moveWithCells="1">
                  <from>
                    <xdr:col>2</xdr:col>
                    <xdr:colOff>222250</xdr:colOff>
                    <xdr:row>43</xdr:row>
                    <xdr:rowOff>31750</xdr:rowOff>
                  </from>
                  <to>
                    <xdr:col>2</xdr:col>
                    <xdr:colOff>1104900</xdr:colOff>
                    <xdr:row>44</xdr:row>
                    <xdr:rowOff>12700</xdr:rowOff>
                  </to>
                </anchor>
              </controlPr>
            </control>
          </mc:Choice>
        </mc:AlternateContent>
        <mc:AlternateContent xmlns:mc="http://schemas.openxmlformats.org/markup-compatibility/2006">
          <mc:Choice Requires="x14">
            <control shapeId="6215" r:id="rId46" name="Scroll Bar 71">
              <controlPr defaultSize="0" autoPict="0">
                <anchor moveWithCells="1">
                  <from>
                    <xdr:col>2</xdr:col>
                    <xdr:colOff>222250</xdr:colOff>
                    <xdr:row>44</xdr:row>
                    <xdr:rowOff>31750</xdr:rowOff>
                  </from>
                  <to>
                    <xdr:col>2</xdr:col>
                    <xdr:colOff>1104900</xdr:colOff>
                    <xdr:row>45</xdr:row>
                    <xdr:rowOff>0</xdr:rowOff>
                  </to>
                </anchor>
              </controlPr>
            </control>
          </mc:Choice>
        </mc:AlternateContent>
        <mc:AlternateContent xmlns:mc="http://schemas.openxmlformats.org/markup-compatibility/2006">
          <mc:Choice Requires="x14">
            <control shapeId="6216" r:id="rId47" name="Scroll Bar 72">
              <controlPr defaultSize="0" autoPict="0">
                <anchor moveWithCells="1">
                  <from>
                    <xdr:col>4</xdr:col>
                    <xdr:colOff>222250</xdr:colOff>
                    <xdr:row>30</xdr:row>
                    <xdr:rowOff>31750</xdr:rowOff>
                  </from>
                  <to>
                    <xdr:col>4</xdr:col>
                    <xdr:colOff>1104900</xdr:colOff>
                    <xdr:row>31</xdr:row>
                    <xdr:rowOff>12700</xdr:rowOff>
                  </to>
                </anchor>
              </controlPr>
            </control>
          </mc:Choice>
        </mc:AlternateContent>
        <mc:AlternateContent xmlns:mc="http://schemas.openxmlformats.org/markup-compatibility/2006">
          <mc:Choice Requires="x14">
            <control shapeId="6217" r:id="rId48" name="Scroll Bar 73">
              <controlPr defaultSize="0" autoPict="0">
                <anchor moveWithCells="1">
                  <from>
                    <xdr:col>4</xdr:col>
                    <xdr:colOff>222250</xdr:colOff>
                    <xdr:row>31</xdr:row>
                    <xdr:rowOff>31750</xdr:rowOff>
                  </from>
                  <to>
                    <xdr:col>4</xdr:col>
                    <xdr:colOff>1104900</xdr:colOff>
                    <xdr:row>31</xdr:row>
                    <xdr:rowOff>260350</xdr:rowOff>
                  </to>
                </anchor>
              </controlPr>
            </control>
          </mc:Choice>
        </mc:AlternateContent>
        <mc:AlternateContent xmlns:mc="http://schemas.openxmlformats.org/markup-compatibility/2006">
          <mc:Choice Requires="x14">
            <control shapeId="6218" r:id="rId49" name="Scroll Bar 74">
              <controlPr defaultSize="0" autoPict="0">
                <anchor moveWithCells="1">
                  <from>
                    <xdr:col>4</xdr:col>
                    <xdr:colOff>222250</xdr:colOff>
                    <xdr:row>32</xdr:row>
                    <xdr:rowOff>31750</xdr:rowOff>
                  </from>
                  <to>
                    <xdr:col>4</xdr:col>
                    <xdr:colOff>1104900</xdr:colOff>
                    <xdr:row>33</xdr:row>
                    <xdr:rowOff>12700</xdr:rowOff>
                  </to>
                </anchor>
              </controlPr>
            </control>
          </mc:Choice>
        </mc:AlternateContent>
        <mc:AlternateContent xmlns:mc="http://schemas.openxmlformats.org/markup-compatibility/2006">
          <mc:Choice Requires="x14">
            <control shapeId="6219" r:id="rId50" name="Scroll Bar 75">
              <controlPr defaultSize="0" autoPict="0">
                <anchor moveWithCells="1">
                  <from>
                    <xdr:col>4</xdr:col>
                    <xdr:colOff>222250</xdr:colOff>
                    <xdr:row>34</xdr:row>
                    <xdr:rowOff>31750</xdr:rowOff>
                  </from>
                  <to>
                    <xdr:col>4</xdr:col>
                    <xdr:colOff>1104900</xdr:colOff>
                    <xdr:row>35</xdr:row>
                    <xdr:rowOff>12700</xdr:rowOff>
                  </to>
                </anchor>
              </controlPr>
            </control>
          </mc:Choice>
        </mc:AlternateContent>
        <mc:AlternateContent xmlns:mc="http://schemas.openxmlformats.org/markup-compatibility/2006">
          <mc:Choice Requires="x14">
            <control shapeId="6220" r:id="rId51" name="Scroll Bar 76">
              <controlPr defaultSize="0" autoPict="0">
                <anchor moveWithCells="1">
                  <from>
                    <xdr:col>4</xdr:col>
                    <xdr:colOff>222250</xdr:colOff>
                    <xdr:row>35</xdr:row>
                    <xdr:rowOff>31750</xdr:rowOff>
                  </from>
                  <to>
                    <xdr:col>4</xdr:col>
                    <xdr:colOff>1104900</xdr:colOff>
                    <xdr:row>36</xdr:row>
                    <xdr:rowOff>12700</xdr:rowOff>
                  </to>
                </anchor>
              </controlPr>
            </control>
          </mc:Choice>
        </mc:AlternateContent>
        <mc:AlternateContent xmlns:mc="http://schemas.openxmlformats.org/markup-compatibility/2006">
          <mc:Choice Requires="x14">
            <control shapeId="6221" r:id="rId52" name="Scroll Bar 77">
              <controlPr defaultSize="0" autoPict="0">
                <anchor moveWithCells="1">
                  <from>
                    <xdr:col>4</xdr:col>
                    <xdr:colOff>222250</xdr:colOff>
                    <xdr:row>37</xdr:row>
                    <xdr:rowOff>31750</xdr:rowOff>
                  </from>
                  <to>
                    <xdr:col>4</xdr:col>
                    <xdr:colOff>1104900</xdr:colOff>
                    <xdr:row>38</xdr:row>
                    <xdr:rowOff>12700</xdr:rowOff>
                  </to>
                </anchor>
              </controlPr>
            </control>
          </mc:Choice>
        </mc:AlternateContent>
        <mc:AlternateContent xmlns:mc="http://schemas.openxmlformats.org/markup-compatibility/2006">
          <mc:Choice Requires="x14">
            <control shapeId="6222" r:id="rId53" name="Scroll Bar 78">
              <controlPr defaultSize="0" autoPict="0">
                <anchor moveWithCells="1">
                  <from>
                    <xdr:col>4</xdr:col>
                    <xdr:colOff>222250</xdr:colOff>
                    <xdr:row>40</xdr:row>
                    <xdr:rowOff>31750</xdr:rowOff>
                  </from>
                  <to>
                    <xdr:col>4</xdr:col>
                    <xdr:colOff>1104900</xdr:colOff>
                    <xdr:row>41</xdr:row>
                    <xdr:rowOff>12700</xdr:rowOff>
                  </to>
                </anchor>
              </controlPr>
            </control>
          </mc:Choice>
        </mc:AlternateContent>
        <mc:AlternateContent xmlns:mc="http://schemas.openxmlformats.org/markup-compatibility/2006">
          <mc:Choice Requires="x14">
            <control shapeId="6224" r:id="rId54" name="Scroll Bar 80">
              <controlPr defaultSize="0" autoPict="0">
                <anchor moveWithCells="1">
                  <from>
                    <xdr:col>4</xdr:col>
                    <xdr:colOff>222250</xdr:colOff>
                    <xdr:row>42</xdr:row>
                    <xdr:rowOff>31750</xdr:rowOff>
                  </from>
                  <to>
                    <xdr:col>4</xdr:col>
                    <xdr:colOff>1104900</xdr:colOff>
                    <xdr:row>42</xdr:row>
                    <xdr:rowOff>228600</xdr:rowOff>
                  </to>
                </anchor>
              </controlPr>
            </control>
          </mc:Choice>
        </mc:AlternateContent>
        <mc:AlternateContent xmlns:mc="http://schemas.openxmlformats.org/markup-compatibility/2006">
          <mc:Choice Requires="x14">
            <control shapeId="6225" r:id="rId55" name="Scroll Bar 81">
              <controlPr defaultSize="0" autoPict="0">
                <anchor moveWithCells="1">
                  <from>
                    <xdr:col>4</xdr:col>
                    <xdr:colOff>222250</xdr:colOff>
                    <xdr:row>43</xdr:row>
                    <xdr:rowOff>31750</xdr:rowOff>
                  </from>
                  <to>
                    <xdr:col>4</xdr:col>
                    <xdr:colOff>1104900</xdr:colOff>
                    <xdr:row>44</xdr:row>
                    <xdr:rowOff>12700</xdr:rowOff>
                  </to>
                </anchor>
              </controlPr>
            </control>
          </mc:Choice>
        </mc:AlternateContent>
        <mc:AlternateContent xmlns:mc="http://schemas.openxmlformats.org/markup-compatibility/2006">
          <mc:Choice Requires="x14">
            <control shapeId="6226" r:id="rId56" name="Scroll Bar 82">
              <controlPr defaultSize="0" autoPict="0">
                <anchor moveWithCells="1">
                  <from>
                    <xdr:col>4</xdr:col>
                    <xdr:colOff>222250</xdr:colOff>
                    <xdr:row>44</xdr:row>
                    <xdr:rowOff>31750</xdr:rowOff>
                  </from>
                  <to>
                    <xdr:col>4</xdr:col>
                    <xdr:colOff>1104900</xdr:colOff>
                    <xdr:row>45</xdr:row>
                    <xdr:rowOff>0</xdr:rowOff>
                  </to>
                </anchor>
              </controlPr>
            </control>
          </mc:Choice>
        </mc:AlternateContent>
        <mc:AlternateContent xmlns:mc="http://schemas.openxmlformats.org/markup-compatibility/2006">
          <mc:Choice Requires="x14">
            <control shapeId="6227" r:id="rId57" name="Scroll Bar 83">
              <controlPr defaultSize="0" autoPict="0">
                <anchor moveWithCells="1">
                  <from>
                    <xdr:col>6</xdr:col>
                    <xdr:colOff>222250</xdr:colOff>
                    <xdr:row>30</xdr:row>
                    <xdr:rowOff>31750</xdr:rowOff>
                  </from>
                  <to>
                    <xdr:col>6</xdr:col>
                    <xdr:colOff>1104900</xdr:colOff>
                    <xdr:row>31</xdr:row>
                    <xdr:rowOff>12700</xdr:rowOff>
                  </to>
                </anchor>
              </controlPr>
            </control>
          </mc:Choice>
        </mc:AlternateContent>
        <mc:AlternateContent xmlns:mc="http://schemas.openxmlformats.org/markup-compatibility/2006">
          <mc:Choice Requires="x14">
            <control shapeId="6228" r:id="rId58" name="Scroll Bar 84">
              <controlPr defaultSize="0" autoPict="0">
                <anchor moveWithCells="1">
                  <from>
                    <xdr:col>6</xdr:col>
                    <xdr:colOff>222250</xdr:colOff>
                    <xdr:row>31</xdr:row>
                    <xdr:rowOff>31750</xdr:rowOff>
                  </from>
                  <to>
                    <xdr:col>6</xdr:col>
                    <xdr:colOff>1104900</xdr:colOff>
                    <xdr:row>31</xdr:row>
                    <xdr:rowOff>228600</xdr:rowOff>
                  </to>
                </anchor>
              </controlPr>
            </control>
          </mc:Choice>
        </mc:AlternateContent>
        <mc:AlternateContent xmlns:mc="http://schemas.openxmlformats.org/markup-compatibility/2006">
          <mc:Choice Requires="x14">
            <control shapeId="6229" r:id="rId59" name="Scroll Bar 85">
              <controlPr defaultSize="0" autoPict="0">
                <anchor moveWithCells="1">
                  <from>
                    <xdr:col>6</xdr:col>
                    <xdr:colOff>222250</xdr:colOff>
                    <xdr:row>32</xdr:row>
                    <xdr:rowOff>31750</xdr:rowOff>
                  </from>
                  <to>
                    <xdr:col>6</xdr:col>
                    <xdr:colOff>1104900</xdr:colOff>
                    <xdr:row>33</xdr:row>
                    <xdr:rowOff>12700</xdr:rowOff>
                  </to>
                </anchor>
              </controlPr>
            </control>
          </mc:Choice>
        </mc:AlternateContent>
        <mc:AlternateContent xmlns:mc="http://schemas.openxmlformats.org/markup-compatibility/2006">
          <mc:Choice Requires="x14">
            <control shapeId="6230" r:id="rId60" name="Scroll Bar 86">
              <controlPr defaultSize="0" autoPict="0">
                <anchor moveWithCells="1">
                  <from>
                    <xdr:col>6</xdr:col>
                    <xdr:colOff>222250</xdr:colOff>
                    <xdr:row>34</xdr:row>
                    <xdr:rowOff>31750</xdr:rowOff>
                  </from>
                  <to>
                    <xdr:col>6</xdr:col>
                    <xdr:colOff>1104900</xdr:colOff>
                    <xdr:row>35</xdr:row>
                    <xdr:rowOff>12700</xdr:rowOff>
                  </to>
                </anchor>
              </controlPr>
            </control>
          </mc:Choice>
        </mc:AlternateContent>
        <mc:AlternateContent xmlns:mc="http://schemas.openxmlformats.org/markup-compatibility/2006">
          <mc:Choice Requires="x14">
            <control shapeId="6231" r:id="rId61" name="Scroll Bar 87">
              <controlPr defaultSize="0" autoPict="0">
                <anchor moveWithCells="1">
                  <from>
                    <xdr:col>6</xdr:col>
                    <xdr:colOff>222250</xdr:colOff>
                    <xdr:row>35</xdr:row>
                    <xdr:rowOff>31750</xdr:rowOff>
                  </from>
                  <to>
                    <xdr:col>6</xdr:col>
                    <xdr:colOff>1104900</xdr:colOff>
                    <xdr:row>36</xdr:row>
                    <xdr:rowOff>12700</xdr:rowOff>
                  </to>
                </anchor>
              </controlPr>
            </control>
          </mc:Choice>
        </mc:AlternateContent>
        <mc:AlternateContent xmlns:mc="http://schemas.openxmlformats.org/markup-compatibility/2006">
          <mc:Choice Requires="x14">
            <control shapeId="6232" r:id="rId62" name="Scroll Bar 88">
              <controlPr defaultSize="0" autoPict="0">
                <anchor moveWithCells="1">
                  <from>
                    <xdr:col>6</xdr:col>
                    <xdr:colOff>222250</xdr:colOff>
                    <xdr:row>37</xdr:row>
                    <xdr:rowOff>31750</xdr:rowOff>
                  </from>
                  <to>
                    <xdr:col>6</xdr:col>
                    <xdr:colOff>1104900</xdr:colOff>
                    <xdr:row>38</xdr:row>
                    <xdr:rowOff>12700</xdr:rowOff>
                  </to>
                </anchor>
              </controlPr>
            </control>
          </mc:Choice>
        </mc:AlternateContent>
        <mc:AlternateContent xmlns:mc="http://schemas.openxmlformats.org/markup-compatibility/2006">
          <mc:Choice Requires="x14">
            <control shapeId="6233" r:id="rId63" name="Scroll Bar 89">
              <controlPr defaultSize="0" autoPict="0">
                <anchor moveWithCells="1">
                  <from>
                    <xdr:col>6</xdr:col>
                    <xdr:colOff>222250</xdr:colOff>
                    <xdr:row>40</xdr:row>
                    <xdr:rowOff>31750</xdr:rowOff>
                  </from>
                  <to>
                    <xdr:col>6</xdr:col>
                    <xdr:colOff>1104900</xdr:colOff>
                    <xdr:row>41</xdr:row>
                    <xdr:rowOff>12700</xdr:rowOff>
                  </to>
                </anchor>
              </controlPr>
            </control>
          </mc:Choice>
        </mc:AlternateContent>
        <mc:AlternateContent xmlns:mc="http://schemas.openxmlformats.org/markup-compatibility/2006">
          <mc:Choice Requires="x14">
            <control shapeId="6235" r:id="rId64" name="Scroll Bar 91">
              <controlPr defaultSize="0" autoPict="0">
                <anchor moveWithCells="1">
                  <from>
                    <xdr:col>6</xdr:col>
                    <xdr:colOff>222250</xdr:colOff>
                    <xdr:row>42</xdr:row>
                    <xdr:rowOff>31750</xdr:rowOff>
                  </from>
                  <to>
                    <xdr:col>6</xdr:col>
                    <xdr:colOff>1104900</xdr:colOff>
                    <xdr:row>42</xdr:row>
                    <xdr:rowOff>228600</xdr:rowOff>
                  </to>
                </anchor>
              </controlPr>
            </control>
          </mc:Choice>
        </mc:AlternateContent>
        <mc:AlternateContent xmlns:mc="http://schemas.openxmlformats.org/markup-compatibility/2006">
          <mc:Choice Requires="x14">
            <control shapeId="6236" r:id="rId65" name="Scroll Bar 92">
              <controlPr defaultSize="0" autoPict="0">
                <anchor moveWithCells="1">
                  <from>
                    <xdr:col>6</xdr:col>
                    <xdr:colOff>222250</xdr:colOff>
                    <xdr:row>43</xdr:row>
                    <xdr:rowOff>31750</xdr:rowOff>
                  </from>
                  <to>
                    <xdr:col>6</xdr:col>
                    <xdr:colOff>1104900</xdr:colOff>
                    <xdr:row>44</xdr:row>
                    <xdr:rowOff>12700</xdr:rowOff>
                  </to>
                </anchor>
              </controlPr>
            </control>
          </mc:Choice>
        </mc:AlternateContent>
        <mc:AlternateContent xmlns:mc="http://schemas.openxmlformats.org/markup-compatibility/2006">
          <mc:Choice Requires="x14">
            <control shapeId="6237" r:id="rId66" name="Scroll Bar 93">
              <controlPr defaultSize="0" autoPict="0">
                <anchor moveWithCells="1">
                  <from>
                    <xdr:col>6</xdr:col>
                    <xdr:colOff>222250</xdr:colOff>
                    <xdr:row>44</xdr:row>
                    <xdr:rowOff>31750</xdr:rowOff>
                  </from>
                  <to>
                    <xdr:col>6</xdr:col>
                    <xdr:colOff>1104900</xdr:colOff>
                    <xdr:row>45</xdr:row>
                    <xdr:rowOff>0</xdr:rowOff>
                  </to>
                </anchor>
              </controlPr>
            </control>
          </mc:Choice>
        </mc:AlternateContent>
        <mc:AlternateContent xmlns:mc="http://schemas.openxmlformats.org/markup-compatibility/2006">
          <mc:Choice Requires="x14">
            <control shapeId="6239" r:id="rId67" name="Scroll Bar 95">
              <controlPr defaultSize="0" autoPict="0">
                <anchor moveWithCells="1">
                  <from>
                    <xdr:col>2</xdr:col>
                    <xdr:colOff>222250</xdr:colOff>
                    <xdr:row>48</xdr:row>
                    <xdr:rowOff>31750</xdr:rowOff>
                  </from>
                  <to>
                    <xdr:col>2</xdr:col>
                    <xdr:colOff>1104900</xdr:colOff>
                    <xdr:row>49</xdr:row>
                    <xdr:rowOff>12700</xdr:rowOff>
                  </to>
                </anchor>
              </controlPr>
            </control>
          </mc:Choice>
        </mc:AlternateContent>
        <mc:AlternateContent xmlns:mc="http://schemas.openxmlformats.org/markup-compatibility/2006">
          <mc:Choice Requires="x14">
            <control shapeId="6240" r:id="rId68" name="Scroll Bar 96">
              <controlPr defaultSize="0" autoPict="0">
                <anchor moveWithCells="1">
                  <from>
                    <xdr:col>2</xdr:col>
                    <xdr:colOff>222250</xdr:colOff>
                    <xdr:row>49</xdr:row>
                    <xdr:rowOff>31750</xdr:rowOff>
                  </from>
                  <to>
                    <xdr:col>2</xdr:col>
                    <xdr:colOff>1104900</xdr:colOff>
                    <xdr:row>50</xdr:row>
                    <xdr:rowOff>12700</xdr:rowOff>
                  </to>
                </anchor>
              </controlPr>
            </control>
          </mc:Choice>
        </mc:AlternateContent>
        <mc:AlternateContent xmlns:mc="http://schemas.openxmlformats.org/markup-compatibility/2006">
          <mc:Choice Requires="x14">
            <control shapeId="6241" r:id="rId69" name="Scroll Bar 97">
              <controlPr defaultSize="0" autoPict="0">
                <anchor moveWithCells="1">
                  <from>
                    <xdr:col>4</xdr:col>
                    <xdr:colOff>222250</xdr:colOff>
                    <xdr:row>48</xdr:row>
                    <xdr:rowOff>31750</xdr:rowOff>
                  </from>
                  <to>
                    <xdr:col>4</xdr:col>
                    <xdr:colOff>1104900</xdr:colOff>
                    <xdr:row>49</xdr:row>
                    <xdr:rowOff>12700</xdr:rowOff>
                  </to>
                </anchor>
              </controlPr>
            </control>
          </mc:Choice>
        </mc:AlternateContent>
        <mc:AlternateContent xmlns:mc="http://schemas.openxmlformats.org/markup-compatibility/2006">
          <mc:Choice Requires="x14">
            <control shapeId="6242" r:id="rId70" name="Scroll Bar 98">
              <controlPr defaultSize="0" autoPict="0">
                <anchor moveWithCells="1">
                  <from>
                    <xdr:col>4</xdr:col>
                    <xdr:colOff>222250</xdr:colOff>
                    <xdr:row>49</xdr:row>
                    <xdr:rowOff>31750</xdr:rowOff>
                  </from>
                  <to>
                    <xdr:col>4</xdr:col>
                    <xdr:colOff>1104900</xdr:colOff>
                    <xdr:row>50</xdr:row>
                    <xdr:rowOff>12700</xdr:rowOff>
                  </to>
                </anchor>
              </controlPr>
            </control>
          </mc:Choice>
        </mc:AlternateContent>
        <mc:AlternateContent xmlns:mc="http://schemas.openxmlformats.org/markup-compatibility/2006">
          <mc:Choice Requires="x14">
            <control shapeId="6243" r:id="rId71" name="Scroll Bar 99">
              <controlPr defaultSize="0" autoPict="0">
                <anchor moveWithCells="1">
                  <from>
                    <xdr:col>6</xdr:col>
                    <xdr:colOff>222250</xdr:colOff>
                    <xdr:row>48</xdr:row>
                    <xdr:rowOff>31750</xdr:rowOff>
                  </from>
                  <to>
                    <xdr:col>6</xdr:col>
                    <xdr:colOff>1104900</xdr:colOff>
                    <xdr:row>49</xdr:row>
                    <xdr:rowOff>12700</xdr:rowOff>
                  </to>
                </anchor>
              </controlPr>
            </control>
          </mc:Choice>
        </mc:AlternateContent>
        <mc:AlternateContent xmlns:mc="http://schemas.openxmlformats.org/markup-compatibility/2006">
          <mc:Choice Requires="x14">
            <control shapeId="6244" r:id="rId72" name="Scroll Bar 100">
              <controlPr defaultSize="0" autoPict="0">
                <anchor moveWithCells="1">
                  <from>
                    <xdr:col>6</xdr:col>
                    <xdr:colOff>222250</xdr:colOff>
                    <xdr:row>49</xdr:row>
                    <xdr:rowOff>31750</xdr:rowOff>
                  </from>
                  <to>
                    <xdr:col>6</xdr:col>
                    <xdr:colOff>1104900</xdr:colOff>
                    <xdr:row>50</xdr:row>
                    <xdr:rowOff>12700</xdr:rowOff>
                  </to>
                </anchor>
              </controlPr>
            </control>
          </mc:Choice>
        </mc:AlternateContent>
        <mc:AlternateContent xmlns:mc="http://schemas.openxmlformats.org/markup-compatibility/2006">
          <mc:Choice Requires="x14">
            <control shapeId="6245" r:id="rId73" name="Scroll Bar 101">
              <controlPr defaultSize="0" autoPict="0">
                <anchor moveWithCells="1">
                  <from>
                    <xdr:col>2</xdr:col>
                    <xdr:colOff>222250</xdr:colOff>
                    <xdr:row>44</xdr:row>
                    <xdr:rowOff>31750</xdr:rowOff>
                  </from>
                  <to>
                    <xdr:col>2</xdr:col>
                    <xdr:colOff>1104900</xdr:colOff>
                    <xdr:row>45</xdr:row>
                    <xdr:rowOff>0</xdr:rowOff>
                  </to>
                </anchor>
              </controlPr>
            </control>
          </mc:Choice>
        </mc:AlternateContent>
        <mc:AlternateContent xmlns:mc="http://schemas.openxmlformats.org/markup-compatibility/2006">
          <mc:Choice Requires="x14">
            <control shapeId="6246" r:id="rId74" name="Scroll Bar 102">
              <controlPr defaultSize="0" autoPict="0">
                <anchor moveWithCells="1">
                  <from>
                    <xdr:col>4</xdr:col>
                    <xdr:colOff>222250</xdr:colOff>
                    <xdr:row>44</xdr:row>
                    <xdr:rowOff>31750</xdr:rowOff>
                  </from>
                  <to>
                    <xdr:col>4</xdr:col>
                    <xdr:colOff>1104900</xdr:colOff>
                    <xdr:row>45</xdr:row>
                    <xdr:rowOff>0</xdr:rowOff>
                  </to>
                </anchor>
              </controlPr>
            </control>
          </mc:Choice>
        </mc:AlternateContent>
        <mc:AlternateContent xmlns:mc="http://schemas.openxmlformats.org/markup-compatibility/2006">
          <mc:Choice Requires="x14">
            <control shapeId="6247" r:id="rId75" name="Scroll Bar 103">
              <controlPr defaultSize="0" autoPict="0">
                <anchor moveWithCells="1">
                  <from>
                    <xdr:col>6</xdr:col>
                    <xdr:colOff>222250</xdr:colOff>
                    <xdr:row>44</xdr:row>
                    <xdr:rowOff>31750</xdr:rowOff>
                  </from>
                  <to>
                    <xdr:col>6</xdr:col>
                    <xdr:colOff>1104900</xdr:colOff>
                    <xdr:row>45</xdr:row>
                    <xdr:rowOff>0</xdr:rowOff>
                  </to>
                </anchor>
              </controlPr>
            </control>
          </mc:Choice>
        </mc:AlternateContent>
        <mc:AlternateContent xmlns:mc="http://schemas.openxmlformats.org/markup-compatibility/2006">
          <mc:Choice Requires="x14">
            <control shapeId="6262" r:id="rId76" name="Scroll Bar 118">
              <controlPr defaultSize="0" autoPict="0">
                <anchor moveWithCells="1">
                  <from>
                    <xdr:col>2</xdr:col>
                    <xdr:colOff>222250</xdr:colOff>
                    <xdr:row>39</xdr:row>
                    <xdr:rowOff>31750</xdr:rowOff>
                  </from>
                  <to>
                    <xdr:col>2</xdr:col>
                    <xdr:colOff>1104900</xdr:colOff>
                    <xdr:row>40</xdr:row>
                    <xdr:rowOff>12700</xdr:rowOff>
                  </to>
                </anchor>
              </controlPr>
            </control>
          </mc:Choice>
        </mc:AlternateContent>
        <mc:AlternateContent xmlns:mc="http://schemas.openxmlformats.org/markup-compatibility/2006">
          <mc:Choice Requires="x14">
            <control shapeId="6263" r:id="rId77" name="Scroll Bar 119">
              <controlPr defaultSize="0" autoPict="0">
                <anchor moveWithCells="1">
                  <from>
                    <xdr:col>4</xdr:col>
                    <xdr:colOff>222250</xdr:colOff>
                    <xdr:row>39</xdr:row>
                    <xdr:rowOff>31750</xdr:rowOff>
                  </from>
                  <to>
                    <xdr:col>4</xdr:col>
                    <xdr:colOff>1104900</xdr:colOff>
                    <xdr:row>40</xdr:row>
                    <xdr:rowOff>12700</xdr:rowOff>
                  </to>
                </anchor>
              </controlPr>
            </control>
          </mc:Choice>
        </mc:AlternateContent>
        <mc:AlternateContent xmlns:mc="http://schemas.openxmlformats.org/markup-compatibility/2006">
          <mc:Choice Requires="x14">
            <control shapeId="6264" r:id="rId78" name="Scroll Bar 120">
              <controlPr defaultSize="0" autoPict="0">
                <anchor moveWithCells="1">
                  <from>
                    <xdr:col>6</xdr:col>
                    <xdr:colOff>222250</xdr:colOff>
                    <xdr:row>39</xdr:row>
                    <xdr:rowOff>31750</xdr:rowOff>
                  </from>
                  <to>
                    <xdr:col>6</xdr:col>
                    <xdr:colOff>1104900</xdr:colOff>
                    <xdr:row>40</xdr:row>
                    <xdr:rowOff>12700</xdr:rowOff>
                  </to>
                </anchor>
              </controlPr>
            </control>
          </mc:Choice>
        </mc:AlternateContent>
        <mc:AlternateContent xmlns:mc="http://schemas.openxmlformats.org/markup-compatibility/2006">
          <mc:Choice Requires="x14">
            <control shapeId="6265" r:id="rId79" name="Scroll Bar 121">
              <controlPr defaultSize="0" autoPict="0">
                <anchor moveWithCells="1">
                  <from>
                    <xdr:col>2</xdr:col>
                    <xdr:colOff>222250</xdr:colOff>
                    <xdr:row>45</xdr:row>
                    <xdr:rowOff>31750</xdr:rowOff>
                  </from>
                  <to>
                    <xdr:col>2</xdr:col>
                    <xdr:colOff>1104900</xdr:colOff>
                    <xdr:row>46</xdr:row>
                    <xdr:rowOff>0</xdr:rowOff>
                  </to>
                </anchor>
              </controlPr>
            </control>
          </mc:Choice>
        </mc:AlternateContent>
        <mc:AlternateContent xmlns:mc="http://schemas.openxmlformats.org/markup-compatibility/2006">
          <mc:Choice Requires="x14">
            <control shapeId="6267" r:id="rId80" name="Scroll Bar 123">
              <controlPr defaultSize="0" autoPict="0">
                <anchor moveWithCells="1">
                  <from>
                    <xdr:col>4</xdr:col>
                    <xdr:colOff>222250</xdr:colOff>
                    <xdr:row>45</xdr:row>
                    <xdr:rowOff>31750</xdr:rowOff>
                  </from>
                  <to>
                    <xdr:col>4</xdr:col>
                    <xdr:colOff>1104900</xdr:colOff>
                    <xdr:row>46</xdr:row>
                    <xdr:rowOff>0</xdr:rowOff>
                  </to>
                </anchor>
              </controlPr>
            </control>
          </mc:Choice>
        </mc:AlternateContent>
        <mc:AlternateContent xmlns:mc="http://schemas.openxmlformats.org/markup-compatibility/2006">
          <mc:Choice Requires="x14">
            <control shapeId="6269" r:id="rId81" name="Scroll Bar 125">
              <controlPr defaultSize="0" autoPict="0">
                <anchor moveWithCells="1">
                  <from>
                    <xdr:col>6</xdr:col>
                    <xdr:colOff>222250</xdr:colOff>
                    <xdr:row>45</xdr:row>
                    <xdr:rowOff>31750</xdr:rowOff>
                  </from>
                  <to>
                    <xdr:col>6</xdr:col>
                    <xdr:colOff>1104900</xdr:colOff>
                    <xdr:row>46</xdr:row>
                    <xdr:rowOff>0</xdr:rowOff>
                  </to>
                </anchor>
              </controlPr>
            </control>
          </mc:Choice>
        </mc:AlternateContent>
        <mc:AlternateContent xmlns:mc="http://schemas.openxmlformats.org/markup-compatibility/2006">
          <mc:Choice Requires="x14">
            <control shapeId="6270" r:id="rId82" name="Scroll Bar 126">
              <controlPr defaultSize="0" autoPict="0">
                <anchor moveWithCells="1">
                  <from>
                    <xdr:col>2</xdr:col>
                    <xdr:colOff>222250</xdr:colOff>
                    <xdr:row>36</xdr:row>
                    <xdr:rowOff>31750</xdr:rowOff>
                  </from>
                  <to>
                    <xdr:col>2</xdr:col>
                    <xdr:colOff>1104900</xdr:colOff>
                    <xdr:row>37</xdr:row>
                    <xdr:rowOff>12700</xdr:rowOff>
                  </to>
                </anchor>
              </controlPr>
            </control>
          </mc:Choice>
        </mc:AlternateContent>
        <mc:AlternateContent xmlns:mc="http://schemas.openxmlformats.org/markup-compatibility/2006">
          <mc:Choice Requires="x14">
            <control shapeId="6272" r:id="rId83" name="Scroll Bar 128">
              <controlPr defaultSize="0" autoPict="0">
                <anchor moveWithCells="1">
                  <from>
                    <xdr:col>4</xdr:col>
                    <xdr:colOff>222250</xdr:colOff>
                    <xdr:row>36</xdr:row>
                    <xdr:rowOff>31750</xdr:rowOff>
                  </from>
                  <to>
                    <xdr:col>4</xdr:col>
                    <xdr:colOff>1104900</xdr:colOff>
                    <xdr:row>37</xdr:row>
                    <xdr:rowOff>12700</xdr:rowOff>
                  </to>
                </anchor>
              </controlPr>
            </control>
          </mc:Choice>
        </mc:AlternateContent>
        <mc:AlternateContent xmlns:mc="http://schemas.openxmlformats.org/markup-compatibility/2006">
          <mc:Choice Requires="x14">
            <control shapeId="6273" r:id="rId84" name="Scroll Bar 129">
              <controlPr defaultSize="0" autoPict="0">
                <anchor moveWithCells="1">
                  <from>
                    <xdr:col>6</xdr:col>
                    <xdr:colOff>222250</xdr:colOff>
                    <xdr:row>36</xdr:row>
                    <xdr:rowOff>31750</xdr:rowOff>
                  </from>
                  <to>
                    <xdr:col>6</xdr:col>
                    <xdr:colOff>1104900</xdr:colOff>
                    <xdr:row>37</xdr:row>
                    <xdr:rowOff>12700</xdr:rowOff>
                  </to>
                </anchor>
              </controlPr>
            </control>
          </mc:Choice>
        </mc:AlternateContent>
        <mc:AlternateContent xmlns:mc="http://schemas.openxmlformats.org/markup-compatibility/2006">
          <mc:Choice Requires="x14">
            <control shapeId="6274" r:id="rId85" name="Scroll Bar 130">
              <controlPr defaultSize="0" autoPict="0">
                <anchor moveWithCells="1">
                  <from>
                    <xdr:col>2</xdr:col>
                    <xdr:colOff>222250</xdr:colOff>
                    <xdr:row>41</xdr:row>
                    <xdr:rowOff>31750</xdr:rowOff>
                  </from>
                  <to>
                    <xdr:col>2</xdr:col>
                    <xdr:colOff>1104900</xdr:colOff>
                    <xdr:row>41</xdr:row>
                    <xdr:rowOff>228600</xdr:rowOff>
                  </to>
                </anchor>
              </controlPr>
            </control>
          </mc:Choice>
        </mc:AlternateContent>
        <mc:AlternateContent xmlns:mc="http://schemas.openxmlformats.org/markup-compatibility/2006">
          <mc:Choice Requires="x14">
            <control shapeId="6276" r:id="rId86" name="Scroll Bar 132">
              <controlPr defaultSize="0" autoPict="0">
                <anchor moveWithCells="1">
                  <from>
                    <xdr:col>4</xdr:col>
                    <xdr:colOff>222250</xdr:colOff>
                    <xdr:row>41</xdr:row>
                    <xdr:rowOff>31750</xdr:rowOff>
                  </from>
                  <to>
                    <xdr:col>4</xdr:col>
                    <xdr:colOff>1104900</xdr:colOff>
                    <xdr:row>41</xdr:row>
                    <xdr:rowOff>228600</xdr:rowOff>
                  </to>
                </anchor>
              </controlPr>
            </control>
          </mc:Choice>
        </mc:AlternateContent>
        <mc:AlternateContent xmlns:mc="http://schemas.openxmlformats.org/markup-compatibility/2006">
          <mc:Choice Requires="x14">
            <control shapeId="6279" r:id="rId87" name="Scroll Bar 135">
              <controlPr defaultSize="0" autoPict="0">
                <anchor moveWithCells="1">
                  <from>
                    <xdr:col>6</xdr:col>
                    <xdr:colOff>222250</xdr:colOff>
                    <xdr:row>41</xdr:row>
                    <xdr:rowOff>31750</xdr:rowOff>
                  </from>
                  <to>
                    <xdr:col>6</xdr:col>
                    <xdr:colOff>1104900</xdr:colOff>
                    <xdr:row>41</xdr:row>
                    <xdr:rowOff>228600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disablePrompts="1" count="1">
        <x14:dataValidation type="list" allowBlank="1" showInputMessage="1" showErrorMessage="1" promptTitle="Select from drop-down list" xr:uid="{00000000-0002-0000-0500-000008000000}">
          <x14:formula1>
            <xm:f>'Default values'!$H$30:$H$36</xm:f>
          </x14:formula1>
          <xm:sqref>G35:G38</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dimension ref="A1:N1"/>
  <sheetViews>
    <sheetView workbookViewId="0">
      <selection activeCell="F18" sqref="F18"/>
    </sheetView>
  </sheetViews>
  <sheetFormatPr defaultColWidth="8.81640625" defaultRowHeight="14.5"/>
  <sheetData>
    <row r="1" spans="1:14" ht="66.75" customHeight="1">
      <c r="A1" s="661" t="s">
        <v>237</v>
      </c>
      <c r="B1" s="661"/>
      <c r="C1" s="661"/>
      <c r="D1" s="661"/>
      <c r="E1" s="661"/>
      <c r="F1" s="661"/>
      <c r="G1" s="661"/>
      <c r="H1" s="661"/>
      <c r="I1" s="661"/>
      <c r="J1" s="661"/>
      <c r="K1" s="661"/>
      <c r="L1" s="661"/>
      <c r="M1" s="661"/>
      <c r="N1" s="661"/>
    </row>
  </sheetData>
  <mergeCells count="1">
    <mergeCell ref="A1:N1"/>
  </mergeCells>
  <pageMargins left="0.70866141732283472" right="0.70866141732283472" top="0.74803149606299213" bottom="0.74803149606299213" header="0.31496062992125984" footer="0.31496062992125984"/>
  <pageSetup paperSize="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activity xmlns="5b271ce3-8e8e-4dcd-b9c1-4e3d95bc7c65" xsi:nil="true"/>
    <_ip_UnifiedCompliancePolicyProperties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B84BDAE98E23249A2FA786884A9D84D" ma:contentTypeVersion="20" ma:contentTypeDescription="Create a new document." ma:contentTypeScope="" ma:versionID="029d34a092964e67bb538c5d16645586">
  <xsd:schema xmlns:xsd="http://www.w3.org/2001/XMLSchema" xmlns:xs="http://www.w3.org/2001/XMLSchema" xmlns:p="http://schemas.microsoft.com/office/2006/metadata/properties" xmlns:ns1="http://schemas.microsoft.com/sharepoint/v3" xmlns:ns3="5b271ce3-8e8e-4dcd-b9c1-4e3d95bc7c65" xmlns:ns4="8007523a-f30c-41cf-a59a-3e876d2b8f24" targetNamespace="http://schemas.microsoft.com/office/2006/metadata/properties" ma:root="true" ma:fieldsID="207354586ba559508995461bbcb19ae1" ns1:_="" ns3:_="" ns4:_="">
    <xsd:import namespace="http://schemas.microsoft.com/sharepoint/v3"/>
    <xsd:import namespace="5b271ce3-8e8e-4dcd-b9c1-4e3d95bc7c65"/>
    <xsd:import namespace="8007523a-f30c-41cf-a59a-3e876d2b8f24"/>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MediaServiceDateTaken" minOccurs="0"/>
                <xsd:element ref="ns1:_ip_UnifiedCompliancePolicyProperties" minOccurs="0"/>
                <xsd:element ref="ns1:_ip_UnifiedCompliancePolicyUIAction" minOccurs="0"/>
                <xsd:element ref="ns3:MediaLengthInSeconds" minOccurs="0"/>
                <xsd:element ref="ns3:MediaServiceLocation" minOccurs="0"/>
                <xsd:element ref="ns3:MediaServiceSearchProperties" minOccurs="0"/>
                <xsd:element ref="ns3:_activity" minOccurs="0"/>
                <xsd:element ref="ns4:SharedWithUsers" minOccurs="0"/>
                <xsd:element ref="ns4:SharedWithDetails" minOccurs="0"/>
                <xsd:element ref="ns4:SharingHintHash" minOccurs="0"/>
                <xsd:element ref="ns3:MediaServiceObjectDetectorVersions" minOccurs="0"/>
                <xsd:element ref="ns3:MediaServiceSystem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7" nillable="true" ma:displayName="Unified Compliance Policy Properties" ma:hidden="true" ma:internalName="_ip_UnifiedCompliancePolicyProperties">
      <xsd:simpleType>
        <xsd:restriction base="dms:Note"/>
      </xsd:simpleType>
    </xsd:element>
    <xsd:element name="_ip_UnifiedCompliancePolicyUIAction" ma:index="1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b271ce3-8e8e-4dcd-b9c1-4e3d95bc7c6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_activity" ma:index="22" nillable="true" ma:displayName="_activity" ma:hidden="true" ma:internalName="_activity">
      <xsd:simpleType>
        <xsd:restriction base="dms:Note"/>
      </xsd:simpleType>
    </xsd:element>
    <xsd:element name="MediaServiceObjectDetectorVersions" ma:index="26" nillable="true" ma:displayName="MediaServiceObjectDetectorVersions" ma:hidden="true" ma:indexed="true" ma:internalName="MediaServiceObjectDetectorVersions" ma:readOnly="true">
      <xsd:simpleType>
        <xsd:restriction base="dms:Text"/>
      </xsd:simpleType>
    </xsd:element>
    <xsd:element name="MediaServiceSystemTags" ma:index="27" nillable="true" ma:displayName="MediaServiceSystemTags" ma:hidden="true" ma:internalName="MediaServiceSystemTag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007523a-f30c-41cf-a59a-3e876d2b8f24" elementFormDefault="qualified">
    <xsd:import namespace="http://schemas.microsoft.com/office/2006/documentManagement/types"/>
    <xsd:import namespace="http://schemas.microsoft.com/office/infopath/2007/PartnerControls"/>
    <xsd:element name="SharedWithUsers" ma:index="2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4" nillable="true" ma:displayName="Shared With Details" ma:internalName="SharedWithDetails" ma:readOnly="true">
      <xsd:simpleType>
        <xsd:restriction base="dms:Note">
          <xsd:maxLength value="255"/>
        </xsd:restriction>
      </xsd:simpleType>
    </xsd:element>
    <xsd:element name="SharingHintHash" ma:index="25"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628A392-2972-4D55-B6F9-F66CFBD1FAF3}">
  <ds:schemaRefs>
    <ds:schemaRef ds:uri="http://schemas.openxmlformats.org/package/2006/metadata/core-properties"/>
    <ds:schemaRef ds:uri="http://www.w3.org/XML/1998/namespace"/>
    <ds:schemaRef ds:uri="http://purl.org/dc/elements/1.1/"/>
    <ds:schemaRef ds:uri="http://purl.org/dc/dcmitype/"/>
    <ds:schemaRef ds:uri="http://schemas.microsoft.com/office/2006/metadata/properties"/>
    <ds:schemaRef ds:uri="http://schemas.microsoft.com/office/2006/documentManagement/types"/>
    <ds:schemaRef ds:uri="http://purl.org/dc/terms/"/>
    <ds:schemaRef ds:uri="http://schemas.microsoft.com/office/infopath/2007/PartnerControls"/>
    <ds:schemaRef ds:uri="8007523a-f30c-41cf-a59a-3e876d2b8f24"/>
    <ds:schemaRef ds:uri="5b271ce3-8e8e-4dcd-b9c1-4e3d95bc7c65"/>
    <ds:schemaRef ds:uri="http://schemas.microsoft.com/sharepoint/v3"/>
  </ds:schemaRefs>
</ds:datastoreItem>
</file>

<file path=customXml/itemProps2.xml><?xml version="1.0" encoding="utf-8"?>
<ds:datastoreItem xmlns:ds="http://schemas.openxmlformats.org/officeDocument/2006/customXml" ds:itemID="{5B0F14E7-757F-4C3B-B96D-B617DDD559C9}">
  <ds:schemaRefs>
    <ds:schemaRef ds:uri="http://schemas.microsoft.com/sharepoint/v3/contenttype/forms"/>
  </ds:schemaRefs>
</ds:datastoreItem>
</file>

<file path=customXml/itemProps3.xml><?xml version="1.0" encoding="utf-8"?>
<ds:datastoreItem xmlns:ds="http://schemas.openxmlformats.org/officeDocument/2006/customXml" ds:itemID="{6554E515-361A-4976-AA02-9D10A9C5FAE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5b271ce3-8e8e-4dcd-b9c1-4e3d95bc7c65"/>
    <ds:schemaRef ds:uri="8007523a-f30c-41cf-a59a-3e876d2b8f2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3</vt:i4>
      </vt:variant>
    </vt:vector>
  </HeadingPairs>
  <TitlesOfParts>
    <vt:vector size="15" baseType="lpstr">
      <vt:lpstr>Introduction</vt:lpstr>
      <vt:lpstr>Screening</vt:lpstr>
      <vt:lpstr>Set-up</vt:lpstr>
      <vt:lpstr>Default values</vt:lpstr>
      <vt:lpstr>Costs</vt:lpstr>
      <vt:lpstr>Benefits</vt:lpstr>
      <vt:lpstr>Spread and damage</vt:lpstr>
      <vt:lpstr>MCA Inputs</vt:lpstr>
      <vt:lpstr>Trouble Shooting </vt:lpstr>
      <vt:lpstr>Outputs summary</vt:lpstr>
      <vt:lpstr>Notes</vt:lpstr>
      <vt:lpstr>Sheet1</vt:lpstr>
      <vt:lpstr>'MCA Inputs'!_MailAutoSig</vt:lpstr>
      <vt:lpstr>CBtn_Reset_Input</vt:lpstr>
      <vt:lpstr>Benefits!Print_Area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WRc</dc:creator>
  <cp:keywords/>
  <dc:description/>
  <cp:lastModifiedBy>Susan Hester</cp:lastModifiedBy>
  <cp:revision/>
  <dcterms:created xsi:type="dcterms:W3CDTF">2010-11-22T14:10:30Z</dcterms:created>
  <dcterms:modified xsi:type="dcterms:W3CDTF">2025-05-27T04:53:19Z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0x0101003B84BDAE98E23249A2FA786884A9D84D</vt:lpwstr>
  </property>
</Properties>
</file>